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05E4A57C253F8D62765E6D12EA8C8BD91DD5C3E" xr6:coauthVersionLast="47" xr6:coauthVersionMax="47" xr10:uidLastSave="{75FEDA86-C9ED-41A9-A20A-2C5179C6789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F112" i="3" s="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D72" i="3"/>
  <c r="C72" i="3"/>
  <c r="F72" i="3" s="1"/>
  <c r="E71" i="3"/>
  <c r="D71" i="3"/>
  <c r="C71" i="3"/>
  <c r="W123"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F30" i="3" s="1"/>
  <c r="D30" i="3"/>
  <c r="C30" i="3"/>
  <c r="E29" i="3"/>
  <c r="D29" i="3"/>
  <c r="C29" i="3"/>
  <c r="F29" i="3" s="1"/>
  <c r="E16" i="3"/>
  <c r="F16" i="3" s="1"/>
  <c r="D16" i="3"/>
  <c r="C16" i="3"/>
  <c r="Q123" i="3" s="1"/>
  <c r="C9" i="3"/>
  <c r="D9" i="3" s="1"/>
  <c r="C8" i="3"/>
  <c r="D8" i="3" s="1"/>
  <c r="C7" i="3"/>
  <c r="D7" i="3" s="1"/>
  <c r="E80" i="3" l="1"/>
  <c r="D80" i="3"/>
  <c r="C80" i="3"/>
  <c r="E43" i="3"/>
  <c r="D43" i="3"/>
  <c r="C43" i="3"/>
  <c r="E58" i="3"/>
  <c r="D58" i="3"/>
  <c r="C58"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D20" i="3"/>
  <c r="C20" i="3"/>
  <c r="R151" i="3"/>
  <c r="R146" i="3"/>
  <c r="R141" i="3"/>
  <c r="R136" i="3"/>
  <c r="R131" i="3"/>
  <c r="R126" i="3"/>
  <c r="E20" i="3"/>
  <c r="C59" i="3"/>
  <c r="E59" i="3"/>
  <c r="D59" i="3"/>
  <c r="E97" i="3"/>
  <c r="D97" i="3"/>
  <c r="C97" i="3"/>
  <c r="E60" i="3"/>
  <c r="D60" i="3"/>
  <c r="C60" i="3"/>
  <c r="D98" i="3"/>
  <c r="C98" i="3"/>
  <c r="E98" i="3"/>
  <c r="E40" i="3"/>
  <c r="D40" i="3"/>
  <c r="C40" i="3"/>
  <c r="E41" i="3"/>
  <c r="D41" i="3"/>
  <c r="C41" i="3"/>
  <c r="E99" i="3"/>
  <c r="D99" i="3"/>
  <c r="C99" i="3"/>
  <c r="D38" i="3"/>
  <c r="C38" i="3"/>
  <c r="E38" i="3"/>
  <c r="G112" i="3"/>
  <c r="E81" i="3"/>
  <c r="D81" i="3"/>
  <c r="C81" i="3"/>
  <c r="D39" i="3"/>
  <c r="E39" i="3"/>
  <c r="C39" i="3"/>
  <c r="D42" i="3"/>
  <c r="C42" i="3"/>
  <c r="E42" i="3"/>
  <c r="E100" i="3"/>
  <c r="D100" i="3"/>
  <c r="C100" i="3"/>
  <c r="T125" i="3"/>
  <c r="T130" i="3"/>
  <c r="T135" i="3"/>
  <c r="T140" i="3"/>
  <c r="T145" i="3"/>
  <c r="T150" i="3"/>
  <c r="T155" i="3"/>
  <c r="C77" i="3"/>
  <c r="T126" i="3"/>
  <c r="T131" i="3"/>
  <c r="T136" i="3"/>
  <c r="T141" i="3"/>
  <c r="T146" i="3"/>
  <c r="T151" i="3"/>
  <c r="D77" i="3"/>
  <c r="E77" i="3"/>
  <c r="T127" i="3"/>
  <c r="T132" i="3"/>
  <c r="T137" i="3"/>
  <c r="T142" i="3"/>
  <c r="T147" i="3"/>
  <c r="T152" i="3"/>
  <c r="F70" i="3"/>
  <c r="T128" i="3"/>
  <c r="T133" i="3"/>
  <c r="T138" i="3"/>
  <c r="T143" i="3"/>
  <c r="T148" i="3"/>
  <c r="T153" i="3"/>
  <c r="F71" i="3"/>
  <c r="T129" i="3"/>
  <c r="T134" i="3"/>
  <c r="T139" i="3"/>
  <c r="T144" i="3"/>
  <c r="T149" i="3"/>
  <c r="X154" i="3" l="1"/>
  <c r="X149" i="3"/>
  <c r="X144" i="3"/>
  <c r="X139" i="3"/>
  <c r="X134" i="3"/>
  <c r="X129" i="3"/>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Users must be prevented from changing installation options.</t>
        </r>
      </text>
    </comment>
    <comment ref="K13" authorId="0" shapeId="0" xr:uid="{00000000-0006-0000-0400-000002000000}">
      <text>
        <r>
          <rPr>
            <sz val="11"/>
            <rFont val="Calibri"/>
          </rPr>
          <t>Users must be notified if a web-based program attempts to install software.</t>
        </r>
      </text>
    </comment>
    <comment ref="J15" authorId="0" shapeId="0" xr:uid="{00000000-0006-0000-0400-000003000000}">
      <text>
        <r>
          <rPr>
            <sz val="11"/>
            <rFont val="Calibri"/>
          </rPr>
          <t>The Windows PowerShell 2.0 feature must be disabled on the system.</t>
        </r>
      </text>
    </comment>
    <comment ref="K15" authorId="0" shapeId="0" xr:uid="{00000000-0006-0000-0400-000005000000}">
      <text>
        <r>
          <rPr>
            <sz val="11"/>
            <rFont val="Calibri"/>
          </rPr>
          <t>PowerShell script block logging must be enabled on Windows 10.</t>
        </r>
      </text>
    </comment>
    <comment ref="L15" authorId="0" shapeId="0" xr:uid="{00000000-0006-0000-0400-000004000000}">
      <text>
        <r>
          <rPr>
            <sz val="11"/>
            <rFont val="Calibri"/>
          </rPr>
          <t>PowerShell Transcription must be enabled on Windows 10.</t>
        </r>
      </text>
    </comment>
    <comment ref="J19" authorId="0" shapeId="0" xr:uid="{00000000-0006-0000-0400-000006000000}">
      <text>
        <r>
          <rPr>
            <sz val="11"/>
            <rFont val="Calibri"/>
          </rPr>
          <t>Local volumes must be formatted using NTFS.</t>
        </r>
      </text>
    </comment>
    <comment ref="K19" authorId="0" shapeId="0" xr:uid="{00000000-0006-0000-0400-000009000000}">
      <text>
        <r>
          <rPr>
            <sz val="11"/>
            <rFont val="Calibri"/>
          </rPr>
          <t>Non system-created file shares on a system must limit access to groups that require it.</t>
        </r>
      </text>
    </comment>
    <comment ref="L19" authorId="0" shapeId="0" xr:uid="{00000000-0006-0000-0400-00000A000000}">
      <text>
        <r>
          <rPr>
            <sz val="11"/>
            <rFont val="Calibri"/>
          </rPr>
          <t>Only accounts responsible for the backup operations must be members of the Backup Operators group.</t>
        </r>
      </text>
    </comment>
    <comment ref="M19" authorId="0" shapeId="0" xr:uid="{00000000-0006-0000-0400-000007000000}">
      <text>
        <r>
          <rPr>
            <sz val="11"/>
            <rFont val="Calibri"/>
          </rPr>
          <t>Permissions for system files and directories must conform to minimum requirements.</t>
        </r>
      </text>
    </comment>
    <comment ref="N19" authorId="0" shapeId="0" xr:uid="{00000000-0006-0000-0400-000008000000}">
      <text>
        <r>
          <rPr>
            <sz val="11"/>
            <rFont val="Calibri"/>
          </rPr>
          <t>The default permissions of global system objects must be increased.</t>
        </r>
      </text>
    </comment>
    <comment ref="J22" authorId="0" shapeId="0" xr:uid="{00000000-0006-0000-0400-00000B000000}">
      <text>
        <r>
          <rPr>
            <sz val="11"/>
            <rFont val="Calibri"/>
          </rPr>
          <t>Windows 10 information systems must use BitLocker to encrypt all disks to protect the confidentiality and integrity of all information at rest.</t>
        </r>
      </text>
    </comment>
    <comment ref="K22" authorId="0" shapeId="0" xr:uid="{00000000-0006-0000-0400-00000C000000}">
      <text>
        <r>
          <rPr>
            <sz val="11"/>
            <rFont val="Calibri"/>
          </rPr>
          <t>Windows 10 systems must use a BitLocker PIN for pre-boot authentication.</t>
        </r>
      </text>
    </comment>
    <comment ref="L22" authorId="0" shapeId="0" xr:uid="{00000000-0006-0000-0400-00000D000000}">
      <text>
        <r>
          <rPr>
            <sz val="11"/>
            <rFont val="Calibri"/>
          </rPr>
          <t>Windows 10 systems must use a BitLocker PIN with a minimum length of six digits for pre-boot authentication.</t>
        </r>
      </text>
    </comment>
    <comment ref="M22" authorId="0" shapeId="0" xr:uid="{00000000-0006-0000-0400-00000E000000}">
      <text>
        <r>
          <rPr>
            <sz val="11"/>
            <rFont val="Calibri"/>
          </rPr>
          <t>Indexing of encrypted files must be turned off.</t>
        </r>
      </text>
    </comment>
    <comment ref="N22" authorId="0" shapeId="0" xr:uid="{00000000-0006-0000-0400-00000F000000}">
      <text>
        <r>
          <rPr>
            <sz val="11"/>
            <rFont val="Calibri"/>
          </rPr>
          <t>The system must be configured to prevent the storage of the LAN Manager hash of passwords.</t>
        </r>
      </text>
    </comment>
    <comment ref="J26" authorId="0" shapeId="0" xr:uid="{00000000-0006-0000-0400-000010000000}">
      <text>
        <r>
          <rPr>
            <sz val="11"/>
            <rFont val="Calibri"/>
          </rPr>
          <t>The Server Message Block (SMB) v1 protocol must be disabled on the system.</t>
        </r>
      </text>
    </comment>
    <comment ref="K26" authorId="0" shapeId="0" xr:uid="{00000000-0006-0000-0400-00001C000000}">
      <text>
        <r>
          <rPr>
            <sz val="11"/>
            <rFont val="Calibri"/>
          </rPr>
          <t>The Server Message Block (SMB) v1 protocol must be disabled on the SMB server.</t>
        </r>
      </text>
    </comment>
    <comment ref="L26" authorId="0" shapeId="0" xr:uid="{00000000-0006-0000-0400-00001D000000}">
      <text>
        <r>
          <rPr>
            <sz val="11"/>
            <rFont val="Calibri"/>
          </rPr>
          <t>The Server Message Block (SMB) v1 protocol must be disabled on the SMB client.</t>
        </r>
      </text>
    </comment>
    <comment ref="M26" authorId="0" shapeId="0" xr:uid="{00000000-0006-0000-0400-00001E000000}">
      <text>
        <r>
          <rPr>
            <sz val="11"/>
            <rFont val="Calibri"/>
          </rPr>
          <t>Insecure logons to an SMB server must be disabled.</t>
        </r>
      </text>
    </comment>
    <comment ref="N26" authorId="0" shapeId="0" xr:uid="{00000000-0006-0000-0400-00001F000000}">
      <text>
        <r>
          <rPr>
            <sz val="11"/>
            <rFont val="Calibri"/>
          </rPr>
          <t>The Windows SMB client must be configured to always perform SMB packet signing.</t>
        </r>
      </text>
    </comment>
    <comment ref="O26" authorId="0" shapeId="0" xr:uid="{00000000-0006-0000-0400-000011000000}">
      <text>
        <r>
          <rPr>
            <sz val="11"/>
            <rFont val="Calibri"/>
          </rPr>
          <t>Unencrypted passwords must not be sent to third-party SMB Servers.</t>
        </r>
      </text>
    </comment>
    <comment ref="P26" authorId="0" shapeId="0" xr:uid="{00000000-0006-0000-0400-000012000000}">
      <text>
        <r>
          <rPr>
            <sz val="11"/>
            <rFont val="Calibri"/>
          </rPr>
          <t>The Windows SMB server must be configured to always perform SMB packet signing.</t>
        </r>
      </text>
    </comment>
    <comment ref="Q26" authorId="0" shapeId="0" xr:uid="{00000000-0006-0000-0400-000013000000}">
      <text>
        <r>
          <rPr>
            <sz val="11"/>
            <rFont val="Calibri"/>
          </rPr>
          <t>Anonymous enumeration of SAM accounts must not be allowed.</t>
        </r>
      </text>
    </comment>
    <comment ref="R26" authorId="0" shapeId="0" xr:uid="{00000000-0006-0000-0400-000014000000}">
      <text>
        <r>
          <rPr>
            <sz val="11"/>
            <rFont val="Calibri"/>
          </rPr>
          <t>Anonymous enumeration of shares must be restricted.</t>
        </r>
      </text>
    </comment>
    <comment ref="S26" authorId="0" shapeId="0" xr:uid="{00000000-0006-0000-0400-000015000000}">
      <text>
        <r>
          <rPr>
            <sz val="11"/>
            <rFont val="Calibri"/>
          </rPr>
          <t>NTLM must be prevented from falling back to a Null session.</t>
        </r>
      </text>
    </comment>
    <comment ref="T26" authorId="0" shapeId="0" xr:uid="{00000000-0006-0000-0400-000016000000}">
      <text>
        <r>
          <rPr>
            <sz val="11"/>
            <rFont val="Calibri"/>
          </rPr>
          <t>PKU2U authentication using online identities must be prevented.</t>
        </r>
      </text>
    </comment>
    <comment ref="U26" authorId="0" shapeId="0" xr:uid="{00000000-0006-0000-0400-000017000000}">
      <text>
        <r>
          <rPr>
            <sz val="11"/>
            <rFont val="Calibri"/>
          </rPr>
          <t>Kerberos encryption types must be configured to prevent the use of DES and RC4 encryption suites.</t>
        </r>
      </text>
    </comment>
    <comment ref="V26" authorId="0" shapeId="0" xr:uid="{00000000-0006-0000-0400-000018000000}">
      <text>
        <r>
          <rPr>
            <sz val="11"/>
            <rFont val="Calibri"/>
          </rPr>
          <t>The LanMan authentication level must be set to send NTLMv2 response only, and to refuse LM and NTLM.</t>
        </r>
      </text>
    </comment>
    <comment ref="W26" authorId="0" shapeId="0" xr:uid="{00000000-0006-0000-0400-000019000000}">
      <text>
        <r>
          <rPr>
            <sz val="11"/>
            <rFont val="Calibri"/>
          </rPr>
          <t>The system must be configured to meet the minimum session security requirement for NTLM SSP based clients.</t>
        </r>
      </text>
    </comment>
    <comment ref="X26" authorId="0" shapeId="0" xr:uid="{00000000-0006-0000-0400-00001A000000}">
      <text>
        <r>
          <rPr>
            <sz val="11"/>
            <rFont val="Calibri"/>
          </rPr>
          <t>The system must be configured to meet the minimum session security requirement for NTLM SSP based servers.</t>
        </r>
      </text>
    </comment>
    <comment ref="Y26" authorId="0" shapeId="0" xr:uid="{00000000-0006-0000-0400-00001B000000}">
      <text>
        <r>
          <rPr>
            <sz val="11"/>
            <rFont val="Calibri"/>
          </rPr>
          <t>The system must be configured to use FIPS-compliant algorithms for encryption, hashing, and signing.</t>
        </r>
      </text>
    </comment>
    <comment ref="J32" authorId="0" shapeId="0" xr:uid="{00000000-0006-0000-0400-000020000000}">
      <text>
        <r>
          <rPr>
            <sz val="11"/>
            <rFont val="Calibri"/>
          </rPr>
          <t>Windows 10 must employ automated mechanisms to determine the state of system components with regard to flaw remediation using the following frequency: Continuously, where ESS is used; 30 days, for any additional internal network scans not covered by ESS; and annually, for external scans by Computer Network Defense Service Provider (CNDSP).</t>
        </r>
      </text>
    </comment>
    <comment ref="K32" authorId="0" shapeId="0" xr:uid="{00000000-0006-0000-0400-000039000000}">
      <text>
        <r>
          <rPr>
            <sz val="11"/>
            <rFont val="Calibri"/>
          </rPr>
          <t>The operating system must employ a deny-all, permit-by-exception policy to allow the execution of authorized software programs.</t>
        </r>
      </text>
    </comment>
    <comment ref="L32" authorId="0" shapeId="0" xr:uid="{00000000-0006-0000-0400-00003A000000}">
      <text>
        <r>
          <rPr>
            <sz val="11"/>
            <rFont val="Calibri"/>
          </rPr>
          <t>Alternate operating systems must not be permitted on the same system.</t>
        </r>
      </text>
    </comment>
    <comment ref="M32" authorId="0" shapeId="0" xr:uid="{00000000-0006-0000-0400-00003B000000}">
      <text>
        <r>
          <rPr>
            <sz val="11"/>
            <rFont val="Calibri"/>
          </rPr>
          <t>Orphaned security identifiers (SIDs) must be removed from user rights on Windows 10.</t>
        </r>
      </text>
    </comment>
    <comment ref="N32" authorId="0" shapeId="0" xr:uid="{00000000-0006-0000-0400-00003C000000}">
      <text>
        <r>
          <rPr>
            <sz val="11"/>
            <rFont val="Calibri"/>
          </rPr>
          <t>Administrative accounts must not be used with applications that access the Internet, such as web browsers, or with potential Internet sources, such as email.</t>
        </r>
      </text>
    </comment>
    <comment ref="O32" authorId="0" shapeId="0" xr:uid="{00000000-0006-0000-0400-00003D000000}">
      <text>
        <r>
          <rPr>
            <sz val="11"/>
            <rFont val="Calibri"/>
          </rPr>
          <t>Passwords must, at a minimum, be 14 characters.</t>
        </r>
      </text>
    </comment>
    <comment ref="P32" authorId="0" shapeId="0" xr:uid="{00000000-0006-0000-0400-00003E000000}">
      <text>
        <r>
          <rPr>
            <sz val="11"/>
            <rFont val="Calibri"/>
          </rPr>
          <t>Windows 10 must cover or disable the built-in or attached camera when not in use.</t>
        </r>
      </text>
    </comment>
    <comment ref="Q32" authorId="0" shapeId="0" xr:uid="{00000000-0006-0000-0400-00003F000000}">
      <text>
        <r>
          <rPr>
            <sz val="11"/>
            <rFont val="Calibri"/>
          </rPr>
          <t>Command line data must be included in process creation events.</t>
        </r>
      </text>
    </comment>
    <comment ref="R32" authorId="0" shapeId="0" xr:uid="{00000000-0006-0000-0400-000040000000}">
      <text>
        <r>
          <rPr>
            <sz val="11"/>
            <rFont val="Calibri"/>
          </rPr>
          <t>Group Policy objects must be reprocessed even if they have not changed.</t>
        </r>
      </text>
    </comment>
    <comment ref="S32" authorId="0" shapeId="0" xr:uid="{00000000-0006-0000-0400-000041000000}">
      <text>
        <r>
          <rPr>
            <sz val="11"/>
            <rFont val="Calibri"/>
          </rPr>
          <t>Downloading print driver packages over HTTP must be prevented.</t>
        </r>
      </text>
    </comment>
    <comment ref="T32" authorId="0" shapeId="0" xr:uid="{00000000-0006-0000-0400-000042000000}">
      <text>
        <r>
          <rPr>
            <sz val="11"/>
            <rFont val="Calibri"/>
          </rPr>
          <t>Web publishing and online ordering wizards must be prevented from downloading a list of providers.</t>
        </r>
      </text>
    </comment>
    <comment ref="U32" authorId="0" shapeId="0" xr:uid="{00000000-0006-0000-0400-000043000000}">
      <text>
        <r>
          <rPr>
            <sz val="11"/>
            <rFont val="Calibri"/>
          </rPr>
          <t>Printing over HTTP must be prevented.</t>
        </r>
      </text>
    </comment>
    <comment ref="V32" authorId="0" shapeId="0" xr:uid="{00000000-0006-0000-0400-000044000000}">
      <text>
        <r>
          <rPr>
            <sz val="11"/>
            <rFont val="Calibri"/>
          </rPr>
          <t>The setting to allow Microsoft accounts to be optional for modern style apps must be enabled.</t>
        </r>
      </text>
    </comment>
    <comment ref="W32" authorId="0" shapeId="0" xr:uid="{00000000-0006-0000-0400-000045000000}">
      <text>
        <r>
          <rPr>
            <sz val="11"/>
            <rFont val="Calibri"/>
          </rPr>
          <t>The Application Compatibility Program Inventory must be prevented from collecting data and sending the information to Microsoft.</t>
        </r>
      </text>
    </comment>
    <comment ref="X32" authorId="0" shapeId="0" xr:uid="{00000000-0006-0000-0400-000046000000}">
      <text>
        <r>
          <rPr>
            <sz val="11"/>
            <rFont val="Calibri"/>
          </rPr>
          <t>Microsoft consumer experiences must be turned off.</t>
        </r>
      </text>
    </comment>
    <comment ref="Y32" authorId="0" shapeId="0" xr:uid="{00000000-0006-0000-0400-000047000000}">
      <text>
        <r>
          <rPr>
            <sz val="11"/>
            <rFont val="Calibri"/>
          </rPr>
          <t>If Enhanced diagnostic data is enabled it must be limited to the minimum required to support Windows Analytics.</t>
        </r>
      </text>
    </comment>
    <comment ref="Z32" authorId="0" shapeId="0" xr:uid="{00000000-0006-0000-0400-000021000000}">
      <text>
        <r>
          <rPr>
            <sz val="11"/>
            <rFont val="Calibri"/>
          </rPr>
          <t>Windows Telemetry must not be configured to Full.</t>
        </r>
      </text>
    </comment>
    <comment ref="AA32" authorId="0" shapeId="0" xr:uid="{00000000-0006-0000-0400-000022000000}">
      <text>
        <r>
          <rPr>
            <sz val="11"/>
            <rFont val="Calibri"/>
          </rPr>
          <t>Windows Update must not obtain updates from other PCs on the internet.</t>
        </r>
      </text>
    </comment>
    <comment ref="AB32" authorId="0" shapeId="0" xr:uid="{00000000-0006-0000-0400-000023000000}">
      <text>
        <r>
          <rPr>
            <sz val="11"/>
            <rFont val="Calibri"/>
          </rPr>
          <t>File Explorer shell protocol must run in protected mode.</t>
        </r>
      </text>
    </comment>
    <comment ref="AC32" authorId="0" shapeId="0" xr:uid="{00000000-0006-0000-0400-000024000000}">
      <text>
        <r>
          <rPr>
            <sz val="11"/>
            <rFont val="Calibri"/>
          </rPr>
          <t>Passwords must not be saved in the Remote Desktop Client.</t>
        </r>
      </text>
    </comment>
    <comment ref="AD32" authorId="0" shapeId="0" xr:uid="{00000000-0006-0000-0400-000025000000}">
      <text>
        <r>
          <rPr>
            <sz val="11"/>
            <rFont val="Calibri"/>
          </rPr>
          <t>Local drives must be prevented from sharing with Remote Desktop Session Hosts.</t>
        </r>
      </text>
    </comment>
    <comment ref="AE32" authorId="0" shapeId="0" xr:uid="{00000000-0006-0000-0400-000026000000}">
      <text>
        <r>
          <rPr>
            <sz val="11"/>
            <rFont val="Calibri"/>
          </rPr>
          <t>Remote Desktop Services must always prompt a client for passwords upon connection.</t>
        </r>
      </text>
    </comment>
    <comment ref="AF32" authorId="0" shapeId="0" xr:uid="{00000000-0006-0000-0400-000027000000}">
      <text>
        <r>
          <rPr>
            <sz val="11"/>
            <rFont val="Calibri"/>
          </rPr>
          <t>The Remote Desktop Session Host must require secure RPC communications.</t>
        </r>
      </text>
    </comment>
    <comment ref="AG32" authorId="0" shapeId="0" xr:uid="{00000000-0006-0000-0400-000028000000}">
      <text>
        <r>
          <rPr>
            <sz val="11"/>
            <rFont val="Calibri"/>
          </rPr>
          <t>Remote Desktop Services must be configured with the client connection encryption set to the required level.</t>
        </r>
      </text>
    </comment>
    <comment ref="AH32" authorId="0" shapeId="0" xr:uid="{00000000-0006-0000-0400-000029000000}">
      <text>
        <r>
          <rPr>
            <sz val="11"/>
            <rFont val="Calibri"/>
          </rPr>
          <t>Windows 10 should be configured to prevent users from receiving suggestions for third-party or additional applications.</t>
        </r>
      </text>
    </comment>
    <comment ref="AI32" authorId="0" shapeId="0" xr:uid="{00000000-0006-0000-0400-00002A000000}">
      <text>
        <r>
          <rPr>
            <sz val="11"/>
            <rFont val="Calibri"/>
          </rPr>
          <t>Local accounts with blank passwords must be restricted to prevent access from the network.</t>
        </r>
      </text>
    </comment>
    <comment ref="AJ32" authorId="0" shapeId="0" xr:uid="{00000000-0006-0000-0400-00002B000000}">
      <text>
        <r>
          <rPr>
            <sz val="11"/>
            <rFont val="Calibri"/>
          </rPr>
          <t>Anonymous SID/Name translation must not be allowed.</t>
        </r>
      </text>
    </comment>
    <comment ref="AK32" authorId="0" shapeId="0" xr:uid="{00000000-0006-0000-0400-00002C000000}">
      <text>
        <r>
          <rPr>
            <sz val="11"/>
            <rFont val="Calibri"/>
          </rPr>
          <t>The system must be configured to prevent anonymous users from having the same rights as the Everyone group.</t>
        </r>
      </text>
    </comment>
    <comment ref="AL32" authorId="0" shapeId="0" xr:uid="{00000000-0006-0000-0400-00002D000000}">
      <text>
        <r>
          <rPr>
            <sz val="11"/>
            <rFont val="Calibri"/>
          </rPr>
          <t>Anonymous access to Named Pipes and Shares must be restricted.</t>
        </r>
      </text>
    </comment>
    <comment ref="AM32" authorId="0" shapeId="0" xr:uid="{00000000-0006-0000-0400-00002E000000}">
      <text>
        <r>
          <rPr>
            <sz val="11"/>
            <rFont val="Calibri"/>
          </rPr>
          <t>Remote calls to the Security Account Manager (SAM) must be restricted to Administrators.</t>
        </r>
      </text>
    </comment>
    <comment ref="AN32" authorId="0" shapeId="0" xr:uid="{00000000-0006-0000-0400-00002F000000}">
      <text>
        <r>
          <rPr>
            <sz val="11"/>
            <rFont val="Calibri"/>
          </rPr>
          <t>The Access Credential Manager as a trusted caller user right must not be assigned to any groups or accounts.</t>
        </r>
      </text>
    </comment>
    <comment ref="AO32" authorId="0" shapeId="0" xr:uid="{00000000-0006-0000-0400-000030000000}">
      <text>
        <r>
          <rPr>
            <sz val="11"/>
            <rFont val="Calibri"/>
          </rPr>
          <t>The Access this computer from the network user right must only be assigned to the Administrators and Remote Desktop Users groups.</t>
        </r>
      </text>
    </comment>
    <comment ref="AP32" authorId="0" shapeId="0" xr:uid="{00000000-0006-0000-0400-000031000000}">
      <text>
        <r>
          <rPr>
            <sz val="11"/>
            <rFont val="Calibri"/>
          </rPr>
          <t>The Act as part of the operating system user right must not be assigned to any groups or accounts.</t>
        </r>
      </text>
    </comment>
    <comment ref="AQ32" authorId="0" shapeId="0" xr:uid="{00000000-0006-0000-0400-000032000000}">
      <text>
        <r>
          <rPr>
            <sz val="11"/>
            <rFont val="Calibri"/>
          </rPr>
          <t>The Allow log on locally user right must only be assigned to the Administrators and Users groups.</t>
        </r>
      </text>
    </comment>
    <comment ref="AR32" authorId="0" shapeId="0" xr:uid="{00000000-0006-0000-0400-000033000000}">
      <text>
        <r>
          <rPr>
            <sz val="11"/>
            <rFont val="Calibri"/>
          </rPr>
          <t>The Back up files and directories user right must only be assigned to the Administrators group.</t>
        </r>
      </text>
    </comment>
    <comment ref="AS32" authorId="0" shapeId="0" xr:uid="{00000000-0006-0000-0400-000034000000}">
      <text>
        <r>
          <rPr>
            <sz val="11"/>
            <rFont val="Calibri"/>
          </rPr>
          <t>The Change the system time user right must only be assigned to Administrators and Local Service and NT SERVICE\autotimesvc.</t>
        </r>
      </text>
    </comment>
    <comment ref="AT32" authorId="0" shapeId="0" xr:uid="{00000000-0006-0000-0400-000035000000}">
      <text>
        <r>
          <rPr>
            <sz val="11"/>
            <rFont val="Calibri"/>
          </rPr>
          <t>The Create a pagefile user right must only be assigned to the Administrators group.</t>
        </r>
      </text>
    </comment>
    <comment ref="AU32" authorId="0" shapeId="0" xr:uid="{00000000-0006-0000-0400-000036000000}">
      <text>
        <r>
          <rPr>
            <sz val="11"/>
            <rFont val="Calibri"/>
          </rPr>
          <t>The Create a token object user right must not be assigned to any groups or accounts.</t>
        </r>
      </text>
    </comment>
    <comment ref="AV32" authorId="0" shapeId="0" xr:uid="{00000000-0006-0000-0400-000037000000}">
      <text>
        <r>
          <rPr>
            <sz val="11"/>
            <rFont val="Calibri"/>
          </rPr>
          <t>The Create global objects user right must only be assigned to Administrators, Service, Local Service, and Network Service.</t>
        </r>
      </text>
    </comment>
    <comment ref="AW32" authorId="0" shapeId="0" xr:uid="{00000000-0006-0000-0400-000038000000}">
      <text>
        <r>
          <rPr>
            <sz val="11"/>
            <rFont val="Calibri"/>
          </rPr>
          <t>The Create permanent shared objects user right must not be assigned to any groups or accounts.</t>
        </r>
      </text>
    </comment>
    <comment ref="J33" authorId="0" shapeId="0" xr:uid="{00000000-0006-0000-0400-000048000000}">
      <text>
        <r>
          <rPr>
            <sz val="11"/>
            <rFont val="Calibri"/>
          </rPr>
          <t>Camera access from the lock screen must be disabled.</t>
        </r>
      </text>
    </comment>
    <comment ref="K33" authorId="0" shapeId="0" xr:uid="{00000000-0006-0000-0400-000049000000}">
      <text>
        <r>
          <rPr>
            <sz val="11"/>
            <rFont val="Calibri"/>
          </rPr>
          <t>The display of slide shows on the lock screen must be disabled.</t>
        </r>
      </text>
    </comment>
    <comment ref="L33" authorId="0" shapeId="0" xr:uid="{00000000-0006-0000-0400-00004A000000}">
      <text>
        <r>
          <rPr>
            <sz val="11"/>
            <rFont val="Calibri"/>
          </rPr>
          <t>The network selection user interface (UI) must not be displayed on the logon screen.</t>
        </r>
      </text>
    </comment>
    <comment ref="M33" authorId="0" shapeId="0" xr:uid="{00000000-0006-0000-0400-00004B000000}">
      <text>
        <r>
          <rPr>
            <sz val="11"/>
            <rFont val="Calibri"/>
          </rPr>
          <t>Local users on domain-joined computers must not be enumerated.</t>
        </r>
      </text>
    </comment>
    <comment ref="N33" authorId="0" shapeId="0" xr:uid="{00000000-0006-0000-0400-00004C000000}">
      <text>
        <r>
          <rPr>
            <sz val="11"/>
            <rFont val="Calibri"/>
          </rPr>
          <t>Automatically signing in the last interactive user after a system-initiated restart must be disabled.</t>
        </r>
      </text>
    </comment>
    <comment ref="O33" authorId="0" shapeId="0" xr:uid="{00000000-0006-0000-0400-00004D000000}">
      <text>
        <r>
          <rPr>
            <sz val="11"/>
            <rFont val="Calibri"/>
          </rPr>
          <t>Windows 10 must be configured to prevent Windows apps from being activated by voice while the system is locked.</t>
        </r>
      </text>
    </comment>
    <comment ref="P33" authorId="0" shapeId="0" xr:uid="{00000000-0006-0000-0400-00004E000000}">
      <text>
        <r>
          <rPr>
            <sz val="11"/>
            <rFont val="Calibri"/>
          </rPr>
          <t>Windows 10 Kernel (Direct Memory Access) DMA Protection must be enabled.</t>
        </r>
      </text>
    </comment>
    <comment ref="Q33" authorId="0" shapeId="0" xr:uid="{00000000-0006-0000-0400-00004F000000}">
      <text>
        <r>
          <rPr>
            <sz val="11"/>
            <rFont val="Calibri"/>
          </rPr>
          <t>The machine inactivity limit must be set to 15 minutes, locking the system with the screensaver.</t>
        </r>
      </text>
    </comment>
    <comment ref="R33" authorId="0" shapeId="0" xr:uid="{00000000-0006-0000-0400-000050000000}">
      <text>
        <r>
          <rPr>
            <sz val="11"/>
            <rFont val="Calibri"/>
          </rPr>
          <t>The required legal notice must be configured to display before console logon.</t>
        </r>
      </text>
    </comment>
    <comment ref="S33" authorId="0" shapeId="0" xr:uid="{00000000-0006-0000-0400-000051000000}">
      <text>
        <r>
          <rPr>
            <sz val="11"/>
            <rFont val="Calibri"/>
          </rPr>
          <t>The Windows dialog box title for the legal banner must be configured.</t>
        </r>
      </text>
    </comment>
    <comment ref="T33" authorId="0" shapeId="0" xr:uid="{00000000-0006-0000-0400-000052000000}">
      <text>
        <r>
          <rPr>
            <sz val="11"/>
            <rFont val="Calibri"/>
          </rPr>
          <t>Toast notifications to the lock screen must be turned off.</t>
        </r>
      </text>
    </comment>
    <comment ref="J34" authorId="0" shapeId="0" xr:uid="{00000000-0006-0000-0400-000053000000}">
      <text>
        <r>
          <rPr>
            <sz val="11"/>
            <rFont val="Calibri"/>
          </rPr>
          <t>Camera access from the lock screen must be disabled.</t>
        </r>
      </text>
    </comment>
    <comment ref="K34" authorId="0" shapeId="0" xr:uid="{00000000-0006-0000-0400-000054000000}">
      <text>
        <r>
          <rPr>
            <sz val="11"/>
            <rFont val="Calibri"/>
          </rPr>
          <t>The display of slide shows on the lock screen must be disabled.</t>
        </r>
      </text>
    </comment>
    <comment ref="L34" authorId="0" shapeId="0" xr:uid="{00000000-0006-0000-0400-000055000000}">
      <text>
        <r>
          <rPr>
            <sz val="11"/>
            <rFont val="Calibri"/>
          </rPr>
          <t>The network selection user interface (UI) must not be displayed on the logon screen.</t>
        </r>
      </text>
    </comment>
    <comment ref="M34" authorId="0" shapeId="0" xr:uid="{00000000-0006-0000-0400-000056000000}">
      <text>
        <r>
          <rPr>
            <sz val="11"/>
            <rFont val="Calibri"/>
          </rPr>
          <t>Local users on domain-joined computers must not be enumerated.</t>
        </r>
      </text>
    </comment>
    <comment ref="N34" authorId="0" shapeId="0" xr:uid="{00000000-0006-0000-0400-000057000000}">
      <text>
        <r>
          <rPr>
            <sz val="11"/>
            <rFont val="Calibri"/>
          </rPr>
          <t>Users must be prompted for a password on resume from sleep (on battery).</t>
        </r>
      </text>
    </comment>
    <comment ref="O34" authorId="0" shapeId="0" xr:uid="{00000000-0006-0000-0400-000058000000}">
      <text>
        <r>
          <rPr>
            <sz val="11"/>
            <rFont val="Calibri"/>
          </rPr>
          <t>The user must be prompted for a password on resume from sleep (plugged in).</t>
        </r>
      </text>
    </comment>
    <comment ref="P34" authorId="0" shapeId="0" xr:uid="{00000000-0006-0000-0400-000059000000}">
      <text>
        <r>
          <rPr>
            <sz val="11"/>
            <rFont val="Calibri"/>
          </rPr>
          <t>Automatically signing in the last interactive user after a system-initiated restart must be disabled.</t>
        </r>
      </text>
    </comment>
    <comment ref="Q34" authorId="0" shapeId="0" xr:uid="{00000000-0006-0000-0400-00005A000000}">
      <text>
        <r>
          <rPr>
            <sz val="11"/>
            <rFont val="Calibri"/>
          </rPr>
          <t>Windows 10 must be configured to prevent Windows apps from being activated by voice while the system is locked.</t>
        </r>
      </text>
    </comment>
    <comment ref="R34" authorId="0" shapeId="0" xr:uid="{00000000-0006-0000-0400-00005B000000}">
      <text>
        <r>
          <rPr>
            <sz val="11"/>
            <rFont val="Calibri"/>
          </rPr>
          <t>Windows 10 Kernel (Direct Memory Access) DMA Protection must be enabled.</t>
        </r>
      </text>
    </comment>
    <comment ref="S34" authorId="0" shapeId="0" xr:uid="{00000000-0006-0000-0400-00005C000000}">
      <text>
        <r>
          <rPr>
            <sz val="11"/>
            <rFont val="Calibri"/>
          </rPr>
          <t>The machine inactivity limit must be set to 15 minutes, locking the system with the screensaver.</t>
        </r>
      </text>
    </comment>
    <comment ref="T34" authorId="0" shapeId="0" xr:uid="{00000000-0006-0000-0400-00005D000000}">
      <text>
        <r>
          <rPr>
            <sz val="11"/>
            <rFont val="Calibri"/>
          </rPr>
          <t>Toast notifications to the lock screen must be turned off.</t>
        </r>
      </text>
    </comment>
    <comment ref="J35" authorId="0" shapeId="0" xr:uid="{00000000-0006-0000-0400-00005E000000}">
      <text>
        <r>
          <rPr>
            <sz val="11"/>
            <rFont val="Calibri"/>
          </rPr>
          <t>A host-based firewall must be installed and enabled on the system.</t>
        </r>
      </text>
    </comment>
    <comment ref="K35" authorId="0" shapeId="0" xr:uid="{00000000-0006-0000-0400-00005F000000}">
      <text>
        <r>
          <rPr>
            <sz val="11"/>
            <rFont val="Calibri"/>
          </rPr>
          <t>Inbound exceptions to the firewall on Windows 10 domain workstations must only allow authorized remote management hosts.</t>
        </r>
      </text>
    </comment>
    <comment ref="L35" authorId="0" shapeId="0" xr:uid="{00000000-0006-0000-0400-000060000000}">
      <text>
        <r>
          <rPr>
            <sz val="11"/>
            <rFont val="Calibri"/>
          </rPr>
          <t>Solicited Remote Assistance must not be allowed.</t>
        </r>
      </text>
    </comment>
    <comment ref="M35" authorId="0" shapeId="0" xr:uid="{00000000-0006-0000-0400-000061000000}">
      <text>
        <r>
          <rPr>
            <sz val="11"/>
            <rFont val="Calibri"/>
          </rPr>
          <t>Unauthenticated RPC clients must be restricted from connecting to the RPC server.</t>
        </r>
      </text>
    </comment>
    <comment ref="N35" authorId="0" shapeId="0" xr:uid="{00000000-0006-0000-0400-000062000000}">
      <text>
        <r>
          <rPr>
            <sz val="11"/>
            <rFont val="Calibri"/>
          </rPr>
          <t>Passwords must not be saved in the Remote Desktop Client.</t>
        </r>
      </text>
    </comment>
    <comment ref="O35" authorId="0" shapeId="0" xr:uid="{00000000-0006-0000-0400-000063000000}">
      <text>
        <r>
          <rPr>
            <sz val="11"/>
            <rFont val="Calibri"/>
          </rPr>
          <t>Local drives must be prevented from sharing with Remote Desktop Session Hosts.</t>
        </r>
      </text>
    </comment>
    <comment ref="P35" authorId="0" shapeId="0" xr:uid="{00000000-0006-0000-0400-000064000000}">
      <text>
        <r>
          <rPr>
            <sz val="11"/>
            <rFont val="Calibri"/>
          </rPr>
          <t>Remote Desktop Services must always prompt a client for passwords upon connection.</t>
        </r>
      </text>
    </comment>
    <comment ref="Q35" authorId="0" shapeId="0" xr:uid="{00000000-0006-0000-0400-000065000000}">
      <text>
        <r>
          <rPr>
            <sz val="11"/>
            <rFont val="Calibri"/>
          </rPr>
          <t>The Remote Desktop Session Host must require secure RPC communications.</t>
        </r>
      </text>
    </comment>
    <comment ref="R35" authorId="0" shapeId="0" xr:uid="{00000000-0006-0000-0400-000066000000}">
      <text>
        <r>
          <rPr>
            <sz val="11"/>
            <rFont val="Calibri"/>
          </rPr>
          <t>Remote Desktop Services must be configured with the client connection encryption set to the required level.</t>
        </r>
      </text>
    </comment>
    <comment ref="S35" authorId="0" shapeId="0" xr:uid="{00000000-0006-0000-0400-000067000000}">
      <text>
        <r>
          <rPr>
            <sz val="11"/>
            <rFont val="Calibri"/>
          </rPr>
          <t>The Windows Remote Management (WinRM) client must not use Basic authentication.</t>
        </r>
      </text>
    </comment>
    <comment ref="T35" authorId="0" shapeId="0" xr:uid="{00000000-0006-0000-0400-000068000000}">
      <text>
        <r>
          <rPr>
            <sz val="11"/>
            <rFont val="Calibri"/>
          </rPr>
          <t>The Windows Remote Management (WinRM) client must not allow unencrypted traffic.</t>
        </r>
      </text>
    </comment>
    <comment ref="U35" authorId="0" shapeId="0" xr:uid="{00000000-0006-0000-0400-000069000000}">
      <text>
        <r>
          <rPr>
            <sz val="11"/>
            <rFont val="Calibri"/>
          </rPr>
          <t>The Windows Remote Management (WinRM) service must not use Basic authentication.</t>
        </r>
      </text>
    </comment>
    <comment ref="V35" authorId="0" shapeId="0" xr:uid="{00000000-0006-0000-0400-00006A000000}">
      <text>
        <r>
          <rPr>
            <sz val="11"/>
            <rFont val="Calibri"/>
          </rPr>
          <t>The Windows Remote Management (WinRM) service must not allow unencrypted traffic.</t>
        </r>
      </text>
    </comment>
    <comment ref="W35" authorId="0" shapeId="0" xr:uid="{00000000-0006-0000-0400-00006B000000}">
      <text>
        <r>
          <rPr>
            <sz val="11"/>
            <rFont val="Calibri"/>
          </rPr>
          <t>The Windows Remote Management (WinRM) service must not store RunAs credentials.</t>
        </r>
      </text>
    </comment>
    <comment ref="X35" authorId="0" shapeId="0" xr:uid="{00000000-0006-0000-0400-00006C000000}">
      <text>
        <r>
          <rPr>
            <sz val="11"/>
            <rFont val="Calibri"/>
          </rPr>
          <t>The Windows Remote Management (WinRM) client must not use Digest authentication.</t>
        </r>
      </text>
    </comment>
    <comment ref="J38" authorId="0" shapeId="0" xr:uid="{00000000-0006-0000-0400-00006D000000}">
      <text>
        <r>
          <rPr>
            <sz val="11"/>
            <rFont val="Calibri"/>
          </rPr>
          <t>Unused accounts must be disabled or removed from the system after 35 days of inactivity.</t>
        </r>
      </text>
    </comment>
    <comment ref="K38" authorId="0" shapeId="0" xr:uid="{00000000-0006-0000-0400-00006E000000}">
      <text>
        <r>
          <rPr>
            <sz val="11"/>
            <rFont val="Calibri"/>
          </rPr>
          <t>Only accounts responsible for the administration of a system must have Administrator rights on the system.</t>
        </r>
      </text>
    </comment>
    <comment ref="L38" authorId="0" shapeId="0" xr:uid="{00000000-0006-0000-0400-00006F000000}">
      <text>
        <r>
          <rPr>
            <sz val="11"/>
            <rFont val="Calibri"/>
          </rPr>
          <t>Standard local user accounts must not exist on a system in a domain.</t>
        </r>
      </text>
    </comment>
    <comment ref="M38" authorId="0" shapeId="0" xr:uid="{00000000-0006-0000-0400-000070000000}">
      <text>
        <r>
          <rPr>
            <sz val="11"/>
            <rFont val="Calibri"/>
          </rPr>
          <t>The built-in administrator account must be disabled.</t>
        </r>
      </text>
    </comment>
    <comment ref="N38" authorId="0" shapeId="0" xr:uid="{00000000-0006-0000-0400-000071000000}">
      <text>
        <r>
          <rPr>
            <sz val="11"/>
            <rFont val="Calibri"/>
          </rPr>
          <t>The built-in guest account must be disabled.</t>
        </r>
      </text>
    </comment>
    <comment ref="O38" authorId="0" shapeId="0" xr:uid="{00000000-0006-0000-0400-000072000000}">
      <text>
        <r>
          <rPr>
            <sz val="11"/>
            <rFont val="Calibri"/>
          </rPr>
          <t>The built-in administrator account must be renamed.</t>
        </r>
      </text>
    </comment>
    <comment ref="P38" authorId="0" shapeId="0" xr:uid="{00000000-0006-0000-0400-000073000000}">
      <text>
        <r>
          <rPr>
            <sz val="11"/>
            <rFont val="Calibri"/>
          </rPr>
          <t>The built-in guest account must be renamed.</t>
        </r>
      </text>
    </comment>
    <comment ref="Q38" authorId="0" shapeId="0" xr:uid="{00000000-0006-0000-0400-000074000000}">
      <text>
        <r>
          <rPr>
            <sz val="11"/>
            <rFont val="Calibri"/>
          </rPr>
          <t>Passwords for enabled local Administrator accounts must be changed at least every 60 days.</t>
        </r>
      </text>
    </comment>
    <comment ref="J39" authorId="0" shapeId="0" xr:uid="{00000000-0006-0000-0400-000075000000}">
      <text>
        <r>
          <rPr>
            <sz val="11"/>
            <rFont val="Calibri"/>
          </rPr>
          <t>Internet Information System (IIS) or its subcomponents must not be installed on a workstation.</t>
        </r>
      </text>
    </comment>
    <comment ref="K39" authorId="0" shapeId="0" xr:uid="{00000000-0006-0000-0400-000076000000}">
      <text>
        <r>
          <rPr>
            <sz val="11"/>
            <rFont val="Calibri"/>
          </rPr>
          <t>Simple Network Management Protocol (SNMP) must not be installed on the system.</t>
        </r>
      </text>
    </comment>
    <comment ref="L39" authorId="0" shapeId="0" xr:uid="{00000000-0006-0000-0400-000077000000}">
      <text>
        <r>
          <rPr>
            <sz val="11"/>
            <rFont val="Calibri"/>
          </rPr>
          <t>Simple TCP/IP Services must not be installed on the system.</t>
        </r>
      </text>
    </comment>
    <comment ref="M39" authorId="0" shapeId="0" xr:uid="{00000000-0006-0000-0400-000078000000}">
      <text>
        <r>
          <rPr>
            <sz val="11"/>
            <rFont val="Calibri"/>
          </rPr>
          <t>The Telnet Client must not be installed on the system.</t>
        </r>
      </text>
    </comment>
    <comment ref="N39" authorId="0" shapeId="0" xr:uid="{00000000-0006-0000-0400-000079000000}">
      <text>
        <r>
          <rPr>
            <sz val="11"/>
            <rFont val="Calibri"/>
          </rPr>
          <t>The TFTP Client must not be installed on the system.</t>
        </r>
      </text>
    </comment>
    <comment ref="O39" authorId="0" shapeId="0" xr:uid="{00000000-0006-0000-0400-00007A000000}">
      <text>
        <r>
          <rPr>
            <sz val="11"/>
            <rFont val="Calibri"/>
          </rPr>
          <t>Bluetooth must be turned off unless approved by the organization.</t>
        </r>
      </text>
    </comment>
    <comment ref="P39" authorId="0" shapeId="0" xr:uid="{00000000-0006-0000-0400-00007B000000}">
      <text>
        <r>
          <rPr>
            <sz val="11"/>
            <rFont val="Calibri"/>
          </rPr>
          <t>Bluetooth must be turned off when not in use.</t>
        </r>
      </text>
    </comment>
    <comment ref="Q39" authorId="0" shapeId="0" xr:uid="{00000000-0006-0000-0400-00007C000000}">
      <text>
        <r>
          <rPr>
            <sz val="11"/>
            <rFont val="Calibri"/>
          </rPr>
          <t>The system must notify the user when a Bluetooth device attempts to connect.</t>
        </r>
      </text>
    </comment>
    <comment ref="R39" authorId="0" shapeId="0" xr:uid="{00000000-0006-0000-0400-00007D000000}">
      <text>
        <r>
          <rPr>
            <sz val="11"/>
            <rFont val="Calibri"/>
          </rPr>
          <t>Internet connection sharing must be disabled.</t>
        </r>
      </text>
    </comment>
    <comment ref="S39" authorId="0" shapeId="0" xr:uid="{00000000-0006-0000-0400-00007E000000}">
      <text>
        <r>
          <rPr>
            <sz val="11"/>
            <rFont val="Calibri"/>
          </rPr>
          <t>Wi-Fi Sense must be disabled.</t>
        </r>
      </text>
    </comment>
    <comment ref="T39" authorId="0" shapeId="0" xr:uid="{00000000-0006-0000-0400-00007F000000}">
      <text>
        <r>
          <rPr>
            <sz val="11"/>
            <rFont val="Calibri"/>
          </rPr>
          <t>Solicited Remote Assistance must not be allowed.</t>
        </r>
      </text>
    </comment>
    <comment ref="U39" authorId="0" shapeId="0" xr:uid="{00000000-0006-0000-0400-000080000000}">
      <text>
        <r>
          <rPr>
            <sz val="11"/>
            <rFont val="Calibri"/>
          </rPr>
          <t>Unauthenticated RPC clients must be restricted from connecting to the RPC server.</t>
        </r>
      </text>
    </comment>
    <comment ref="V39" authorId="0" shapeId="0" xr:uid="{00000000-0006-0000-0400-000081000000}">
      <text>
        <r>
          <rPr>
            <sz val="11"/>
            <rFont val="Calibri"/>
          </rPr>
          <t>The password manager function in the Edge browser must be disabled.</t>
        </r>
      </text>
    </comment>
    <comment ref="W39" authorId="0" shapeId="0" xr:uid="{00000000-0006-0000-0400-000082000000}">
      <text>
        <r>
          <rPr>
            <sz val="11"/>
            <rFont val="Calibri"/>
          </rPr>
          <t>Windows 10 must be configured to disable Windows Game Recording and Broadcasting.</t>
        </r>
      </text>
    </comment>
    <comment ref="X39" authorId="0" shapeId="0" xr:uid="{00000000-0006-0000-0400-000083000000}">
      <text>
        <r>
          <rPr>
            <sz val="11"/>
            <rFont val="Calibri"/>
          </rPr>
          <t>Users must be prevented from changing installation options.</t>
        </r>
      </text>
    </comment>
    <comment ref="Y39" authorId="0" shapeId="0" xr:uid="{00000000-0006-0000-0400-000084000000}">
      <text>
        <r>
          <rPr>
            <sz val="11"/>
            <rFont val="Calibri"/>
          </rPr>
          <t>Users must be notified if a web-based program attempts to install software.</t>
        </r>
      </text>
    </comment>
    <comment ref="Z39" authorId="0" shapeId="0" xr:uid="{00000000-0006-0000-0400-000085000000}">
      <text>
        <r>
          <rPr>
            <sz val="11"/>
            <rFont val="Calibri"/>
          </rPr>
          <t>Windows Ink Workspace must be configured to disallow access above the lock.</t>
        </r>
      </text>
    </comment>
    <comment ref="AA39" authorId="0" shapeId="0" xr:uid="{00000000-0006-0000-0400-000086000000}">
      <text>
        <r>
          <rPr>
            <sz val="11"/>
            <rFont val="Calibri"/>
          </rPr>
          <t>Internet Explorer must be disabled for Windows 10.</t>
        </r>
      </text>
    </comment>
    <comment ref="AB39" authorId="0" shapeId="0" xr:uid="{00000000-0006-0000-0400-000087000000}">
      <text>
        <r>
          <rPr>
            <sz val="11"/>
            <rFont val="Calibri"/>
          </rPr>
          <t>Copilot must be disabled for Windows 10.</t>
        </r>
      </text>
    </comment>
    <comment ref="J41" authorId="0" shapeId="0" xr:uid="{00000000-0006-0000-0400-000088000000}">
      <text>
        <r>
          <rPr>
            <sz val="11"/>
            <rFont val="Calibri"/>
          </rPr>
          <t>Windows 10 account lockout duration must be configured to 15 minutes or greater.</t>
        </r>
      </text>
    </comment>
    <comment ref="K41" authorId="0" shapeId="0" xr:uid="{00000000-0006-0000-0400-000089000000}">
      <text>
        <r>
          <rPr>
            <sz val="11"/>
            <rFont val="Calibri"/>
          </rPr>
          <t>The number of allowed bad logon attempts must be configured to 3 or less.</t>
        </r>
      </text>
    </comment>
    <comment ref="L41" authorId="0" shapeId="0" xr:uid="{00000000-0006-0000-0400-00008A000000}">
      <text>
        <r>
          <rPr>
            <sz val="11"/>
            <rFont val="Calibri"/>
          </rPr>
          <t>The period of time before the bad logon counter is reset must be configured to 15 minutes.</t>
        </r>
      </text>
    </comment>
    <comment ref="M41" authorId="0" shapeId="0" xr:uid="{00000000-0006-0000-0400-00008B000000}">
      <text>
        <r>
          <rPr>
            <sz val="11"/>
            <rFont val="Calibri"/>
          </rPr>
          <t>The system must be configured to audit Logon/Logoff - Account Lockout failures.</t>
        </r>
      </text>
    </comment>
    <comment ref="J46" authorId="0" shapeId="0" xr:uid="{00000000-0006-0000-0400-00008C000000}">
      <text>
        <r>
          <rPr>
            <sz val="11"/>
            <rFont val="Calibri"/>
          </rPr>
          <t>Accounts must be configured to require password expiration.</t>
        </r>
      </text>
    </comment>
    <comment ref="K46" authorId="0" shapeId="0" xr:uid="{00000000-0006-0000-0400-00008D000000}">
      <text>
        <r>
          <rPr>
            <sz val="11"/>
            <rFont val="Calibri"/>
          </rPr>
          <t>The password history must be configured to 24 passwords remembered.</t>
        </r>
      </text>
    </comment>
    <comment ref="L46" authorId="0" shapeId="0" xr:uid="{00000000-0006-0000-0400-00008E000000}">
      <text>
        <r>
          <rPr>
            <sz val="11"/>
            <rFont val="Calibri"/>
          </rPr>
          <t>The maximum password age must be configured to 60 days or less.</t>
        </r>
      </text>
    </comment>
    <comment ref="M46" authorId="0" shapeId="0" xr:uid="{00000000-0006-0000-0400-00008F000000}">
      <text>
        <r>
          <rPr>
            <sz val="11"/>
            <rFont val="Calibri"/>
          </rPr>
          <t>The minimum password age must be configured to at least 1 day.</t>
        </r>
      </text>
    </comment>
    <comment ref="N46" authorId="0" shapeId="0" xr:uid="{00000000-0006-0000-0400-000090000000}">
      <text>
        <r>
          <rPr>
            <sz val="11"/>
            <rFont val="Calibri"/>
          </rPr>
          <t>The built-in Microsoft password complexity filter must be enabled.</t>
        </r>
      </text>
    </comment>
    <comment ref="O46" authorId="0" shapeId="0" xr:uid="{00000000-0006-0000-0400-000091000000}">
      <text>
        <r>
          <rPr>
            <sz val="11"/>
            <rFont val="Calibri"/>
          </rPr>
          <t>Reversible password encryption must be disabled.</t>
        </r>
      </text>
    </comment>
    <comment ref="P46" authorId="0" shapeId="0" xr:uid="{00000000-0006-0000-0400-000092000000}">
      <text>
        <r>
          <rPr>
            <sz val="11"/>
            <rFont val="Calibri"/>
          </rPr>
          <t>The maximum age for machine account passwords must be configured to 30 days or less.</t>
        </r>
      </text>
    </comment>
    <comment ref="J47" authorId="0" shapeId="0" xr:uid="{00000000-0006-0000-0400-000093000000}">
      <text>
        <r>
          <rPr>
            <sz val="11"/>
            <rFont val="Calibri"/>
          </rPr>
          <t>The system must be configured to audit Account Management - Security Group Management successes.</t>
        </r>
      </text>
    </comment>
    <comment ref="K47" authorId="0" shapeId="0" xr:uid="{00000000-0006-0000-0400-000094000000}">
      <text>
        <r>
          <rPr>
            <sz val="11"/>
            <rFont val="Calibri"/>
          </rPr>
          <t>The system must be configured to audit Account Management - User Account Management failures.</t>
        </r>
      </text>
    </comment>
    <comment ref="L47" authorId="0" shapeId="0" xr:uid="{00000000-0006-0000-0400-000095000000}">
      <text>
        <r>
          <rPr>
            <sz val="11"/>
            <rFont val="Calibri"/>
          </rPr>
          <t>The system must be configured to audit Account Management - User Account Management successes.</t>
        </r>
      </text>
    </comment>
    <comment ref="J48" authorId="0" shapeId="0" xr:uid="{00000000-0006-0000-0400-000096000000}">
      <text>
        <r>
          <rPr>
            <sz val="11"/>
            <rFont val="Calibri"/>
          </rPr>
          <t>Unused accounts must be disabled or removed from the system after 35 days of inactivity.</t>
        </r>
      </text>
    </comment>
    <comment ref="K48" authorId="0" shapeId="0" xr:uid="{00000000-0006-0000-0400-000097000000}">
      <text>
        <r>
          <rPr>
            <sz val="11"/>
            <rFont val="Calibri"/>
          </rPr>
          <t>Only accounts responsible for the administration of a system must have Administrator rights on the system.</t>
        </r>
      </text>
    </comment>
    <comment ref="L48" authorId="0" shapeId="0" xr:uid="{00000000-0006-0000-0400-000098000000}">
      <text>
        <r>
          <rPr>
            <sz val="11"/>
            <rFont val="Calibri"/>
          </rPr>
          <t>Standard local user accounts must not exist on a system in a domain.</t>
        </r>
      </text>
    </comment>
    <comment ref="M48" authorId="0" shapeId="0" xr:uid="{00000000-0006-0000-0400-000099000000}">
      <text>
        <r>
          <rPr>
            <sz val="11"/>
            <rFont val="Calibri"/>
          </rPr>
          <t>The Secondary Logon service must be disabled on Windows 10.</t>
        </r>
      </text>
    </comment>
    <comment ref="N48" authorId="0" shapeId="0" xr:uid="{00000000-0006-0000-0400-00009A000000}">
      <text>
        <r>
          <rPr>
            <sz val="11"/>
            <rFont val="Calibri"/>
          </rPr>
          <t>Orphaned security identifiers (SIDs) must be removed from user rights on Windows 10.</t>
        </r>
      </text>
    </comment>
    <comment ref="O48" authorId="0" shapeId="0" xr:uid="{00000000-0006-0000-0400-00009B000000}">
      <text>
        <r>
          <rPr>
            <sz val="11"/>
            <rFont val="Calibri"/>
          </rPr>
          <t>Local administrator accounts must have their privileged token filtered to prevent elevated privileges from being used over the network on domain systems.</t>
        </r>
      </text>
    </comment>
    <comment ref="P48" authorId="0" shapeId="0" xr:uid="{00000000-0006-0000-0400-00009C000000}">
      <text>
        <r>
          <rPr>
            <sz val="11"/>
            <rFont val="Calibri"/>
          </rPr>
          <t>Administrator accounts must not be enumerated during elevation.</t>
        </r>
      </text>
    </comment>
    <comment ref="Q48" authorId="0" shapeId="0" xr:uid="{00000000-0006-0000-0400-00009D000000}">
      <text>
        <r>
          <rPr>
            <sz val="11"/>
            <rFont val="Calibri"/>
          </rPr>
          <t>The Windows Installer Always install with elevated privileges must be disabled.</t>
        </r>
      </text>
    </comment>
    <comment ref="R48" authorId="0" shapeId="0" xr:uid="{00000000-0006-0000-0400-00009E000000}">
      <text>
        <r>
          <rPr>
            <sz val="11"/>
            <rFont val="Calibri"/>
          </rPr>
          <t>The built-in administrator account must be disabled.</t>
        </r>
      </text>
    </comment>
    <comment ref="S48" authorId="0" shapeId="0" xr:uid="{00000000-0006-0000-0400-00009F000000}">
      <text>
        <r>
          <rPr>
            <sz val="11"/>
            <rFont val="Calibri"/>
          </rPr>
          <t>The built-in guest account must be disabled.</t>
        </r>
      </text>
    </comment>
    <comment ref="T48" authorId="0" shapeId="0" xr:uid="{00000000-0006-0000-0400-0000A0000000}">
      <text>
        <r>
          <rPr>
            <sz val="11"/>
            <rFont val="Calibri"/>
          </rPr>
          <t>The built-in administrator account must be renamed.</t>
        </r>
      </text>
    </comment>
    <comment ref="U48" authorId="0" shapeId="0" xr:uid="{00000000-0006-0000-0400-0000A1000000}">
      <text>
        <r>
          <rPr>
            <sz val="11"/>
            <rFont val="Calibri"/>
          </rPr>
          <t>The built-in guest account must be renamed.</t>
        </r>
      </text>
    </comment>
    <comment ref="V48" authorId="0" shapeId="0" xr:uid="{00000000-0006-0000-0400-0000A2000000}">
      <text>
        <r>
          <rPr>
            <sz val="11"/>
            <rFont val="Calibri"/>
          </rPr>
          <t>User Account Control approval mode for the built-in Administrator must be enabled.</t>
        </r>
      </text>
    </comment>
    <comment ref="W48" authorId="0" shapeId="0" xr:uid="{00000000-0006-0000-0400-0000A3000000}">
      <text>
        <r>
          <rPr>
            <sz val="11"/>
            <rFont val="Calibri"/>
          </rPr>
          <t>User Account Control must, at minimum, prompt administrators for consent on the secure desktop.</t>
        </r>
      </text>
    </comment>
    <comment ref="X48" authorId="0" shapeId="0" xr:uid="{00000000-0006-0000-0400-0000A4000000}">
      <text>
        <r>
          <rPr>
            <sz val="11"/>
            <rFont val="Calibri"/>
          </rPr>
          <t>User Account Control must automatically deny elevation requests for standard users.</t>
        </r>
      </text>
    </comment>
    <comment ref="Y48" authorId="0" shapeId="0" xr:uid="{00000000-0006-0000-0400-0000A5000000}">
      <text>
        <r>
          <rPr>
            <sz val="11"/>
            <rFont val="Calibri"/>
          </rPr>
          <t>User Account Control must be configured to detect application installations and prompt for elevation.</t>
        </r>
      </text>
    </comment>
    <comment ref="Z48" authorId="0" shapeId="0" xr:uid="{00000000-0006-0000-0400-0000A6000000}">
      <text>
        <r>
          <rPr>
            <sz val="11"/>
            <rFont val="Calibri"/>
          </rPr>
          <t>User Account Control must only elevate UIAccess applications that are installed in secure locations.</t>
        </r>
      </text>
    </comment>
    <comment ref="AA48" authorId="0" shapeId="0" xr:uid="{00000000-0006-0000-0400-0000A7000000}">
      <text>
        <r>
          <rPr>
            <sz val="11"/>
            <rFont val="Calibri"/>
          </rPr>
          <t>User Account Control must run all administrators in Admin Approval Mode, enabling UAC.</t>
        </r>
      </text>
    </comment>
    <comment ref="AB48" authorId="0" shapeId="0" xr:uid="{00000000-0006-0000-0400-0000A8000000}">
      <text>
        <r>
          <rPr>
            <sz val="11"/>
            <rFont val="Calibri"/>
          </rPr>
          <t>User Account Control must virtualize file and registry write failures to per-user locations.</t>
        </r>
      </text>
    </comment>
    <comment ref="AC48" authorId="0" shapeId="0" xr:uid="{00000000-0006-0000-0400-0000A9000000}">
      <text>
        <r>
          <rPr>
            <sz val="11"/>
            <rFont val="Calibri"/>
          </rPr>
          <t>Passwords for enabled local Administrator accounts must be changed at least every 60 days.</t>
        </r>
      </text>
    </comment>
    <comment ref="AD48" authorId="0" shapeId="0" xr:uid="{00000000-0006-0000-0400-0000AA000000}">
      <text>
        <r>
          <rPr>
            <sz val="11"/>
            <rFont val="Calibri"/>
          </rPr>
          <t>The Access Credential Manager as a trusted caller user right must not be assigned to any groups or accounts.</t>
        </r>
      </text>
    </comment>
    <comment ref="AE48" authorId="0" shapeId="0" xr:uid="{00000000-0006-0000-0400-0000AB000000}">
      <text>
        <r>
          <rPr>
            <sz val="11"/>
            <rFont val="Calibri"/>
          </rPr>
          <t>The Access this computer from the network user right must only be assigned to the Administrators and Remote Desktop Users groups.</t>
        </r>
      </text>
    </comment>
    <comment ref="AF48" authorId="0" shapeId="0" xr:uid="{00000000-0006-0000-0400-0000AC000000}">
      <text>
        <r>
          <rPr>
            <sz val="11"/>
            <rFont val="Calibri"/>
          </rPr>
          <t>The Act as part of the operating system user right must not be assigned to any groups or accounts.</t>
        </r>
      </text>
    </comment>
    <comment ref="AG48" authorId="0" shapeId="0" xr:uid="{00000000-0006-0000-0400-0000AD000000}">
      <text>
        <r>
          <rPr>
            <sz val="11"/>
            <rFont val="Calibri"/>
          </rPr>
          <t>The Allow log on locally user right must only be assigned to the Administrators and Users groups.</t>
        </r>
      </text>
    </comment>
    <comment ref="AH48" authorId="0" shapeId="0" xr:uid="{00000000-0006-0000-0400-0000AE000000}">
      <text>
        <r>
          <rPr>
            <sz val="11"/>
            <rFont val="Calibri"/>
          </rPr>
          <t>The Back up files and directories user right must only be assigned to the Administrators group.</t>
        </r>
      </text>
    </comment>
    <comment ref="AI48" authorId="0" shapeId="0" xr:uid="{00000000-0006-0000-0400-0000AF000000}">
      <text>
        <r>
          <rPr>
            <sz val="11"/>
            <rFont val="Calibri"/>
          </rPr>
          <t>The Change the system time user right must only be assigned to Administrators and Local Service and NT SERVICE\autotimesvc.</t>
        </r>
      </text>
    </comment>
    <comment ref="AJ48" authorId="0" shapeId="0" xr:uid="{00000000-0006-0000-0400-0000B0000000}">
      <text>
        <r>
          <rPr>
            <sz val="11"/>
            <rFont val="Calibri"/>
          </rPr>
          <t>The Create a pagefile user right must only be assigned to the Administrators group.</t>
        </r>
      </text>
    </comment>
    <comment ref="AK48" authorId="0" shapeId="0" xr:uid="{00000000-0006-0000-0400-0000B1000000}">
      <text>
        <r>
          <rPr>
            <sz val="11"/>
            <rFont val="Calibri"/>
          </rPr>
          <t>The Create a token object user right must not be assigned to any groups or accounts.</t>
        </r>
      </text>
    </comment>
    <comment ref="AL48" authorId="0" shapeId="0" xr:uid="{00000000-0006-0000-0400-0000B2000000}">
      <text>
        <r>
          <rPr>
            <sz val="11"/>
            <rFont val="Calibri"/>
          </rPr>
          <t>The Create global objects user right must only be assigned to Administrators, Service, Local Service, and Network Service.</t>
        </r>
      </text>
    </comment>
    <comment ref="AM48" authorId="0" shapeId="0" xr:uid="{00000000-0006-0000-0400-0000B3000000}">
      <text>
        <r>
          <rPr>
            <sz val="11"/>
            <rFont val="Calibri"/>
          </rPr>
          <t>The Create permanent shared objects user right must not be assigned to any groups or accounts.</t>
        </r>
      </text>
    </comment>
    <comment ref="AN48" authorId="0" shapeId="0" xr:uid="{00000000-0006-0000-0400-0000B4000000}">
      <text>
        <r>
          <rPr>
            <sz val="11"/>
            <rFont val="Calibri"/>
          </rPr>
          <t>The Create symbolic links user right must only be assigned to the Administrators group.</t>
        </r>
      </text>
    </comment>
    <comment ref="AO48" authorId="0" shapeId="0" xr:uid="{00000000-0006-0000-0400-0000B5000000}">
      <text>
        <r>
          <rPr>
            <sz val="11"/>
            <rFont val="Calibri"/>
          </rPr>
          <t>The Debug programs user right must only be assigned to the Administrators group.</t>
        </r>
      </text>
    </comment>
    <comment ref="AP48" authorId="0" shapeId="0" xr:uid="{00000000-0006-0000-0400-0000B6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Q48" authorId="0" shapeId="0" xr:uid="{00000000-0006-0000-0400-0000B7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R48" authorId="0" shapeId="0" xr:uid="{00000000-0006-0000-0400-0000B8000000}">
      <text>
        <r>
          <rPr>
            <sz val="11"/>
            <rFont val="Calibri"/>
          </rPr>
          <t>The Deny log on as a service user right on Windows 10 domain-joined workstations must be configured to prevent access from highly privileged domain accounts.</t>
        </r>
      </text>
    </comment>
    <comment ref="AS48" authorId="0" shapeId="0" xr:uid="{00000000-0006-0000-0400-0000B9000000}">
      <text>
        <r>
          <rPr>
            <sz val="11"/>
            <rFont val="Calibri"/>
          </rPr>
          <t>The Deny log on locally user right on workstations must be configured to prevent access from highly privileged domain accounts on domain systems and unauthenticated access on all systems.</t>
        </r>
      </text>
    </comment>
    <comment ref="AT48" authorId="0" shapeId="0" xr:uid="{00000000-0006-0000-0400-0000BA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AU48" authorId="0" shapeId="0" xr:uid="{00000000-0006-0000-0400-0000BB000000}">
      <text>
        <r>
          <rPr>
            <sz val="11"/>
            <rFont val="Calibri"/>
          </rPr>
          <t>The Enable computer and user accounts to be trusted for delegation user right must not be assigned to any groups or accounts.</t>
        </r>
      </text>
    </comment>
    <comment ref="AV48" authorId="0" shapeId="0" xr:uid="{00000000-0006-0000-0400-0000BC000000}">
      <text>
        <r>
          <rPr>
            <sz val="11"/>
            <rFont val="Calibri"/>
          </rPr>
          <t>The Force shutdown from a remote system user right must only be assigned to the Administrators group.</t>
        </r>
      </text>
    </comment>
    <comment ref="AW48" authorId="0" shapeId="0" xr:uid="{00000000-0006-0000-0400-0000BD000000}">
      <text>
        <r>
          <rPr>
            <sz val="11"/>
            <rFont val="Calibri"/>
          </rPr>
          <t xml:space="preserve">The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text>
    </comment>
    <comment ref="J52" authorId="0" shapeId="0" xr:uid="{00000000-0006-0000-0400-0000BE000000}">
      <text>
        <r>
          <rPr>
            <sz val="11"/>
            <rFont val="Calibri"/>
          </rPr>
          <t>Permissions for system files and directories must conform to minimum requirements.</t>
        </r>
      </text>
    </comment>
    <comment ref="K52" authorId="0" shapeId="0" xr:uid="{00000000-0006-0000-0400-0000BF000000}">
      <text>
        <r>
          <rPr>
            <sz val="11"/>
            <rFont val="Calibri"/>
          </rPr>
          <t>The default permissions of global system objects must be increased.</t>
        </r>
      </text>
    </comment>
    <comment ref="J55" authorId="0" shapeId="0" xr:uid="{00000000-0006-0000-0400-0000C0000000}">
      <text>
        <r>
          <rPr>
            <sz val="11"/>
            <rFont val="Calibri"/>
          </rPr>
          <t>Anonymous SID/Name translation must not be allowed.</t>
        </r>
      </text>
    </comment>
    <comment ref="K55" authorId="0" shapeId="0" xr:uid="{00000000-0006-0000-0400-0000C1000000}">
      <text>
        <r>
          <rPr>
            <sz val="11"/>
            <rFont val="Calibri"/>
          </rPr>
          <t>The system must be configured to prevent anonymous users from having the same rights as the Everyone group.</t>
        </r>
      </text>
    </comment>
    <comment ref="L55" authorId="0" shapeId="0" xr:uid="{00000000-0006-0000-0400-0000C2000000}">
      <text>
        <r>
          <rPr>
            <sz val="11"/>
            <rFont val="Calibri"/>
          </rPr>
          <t>Anonymous access to Named Pipes and Shares must be restricted.</t>
        </r>
      </text>
    </comment>
    <comment ref="M55" authorId="0" shapeId="0" xr:uid="{00000000-0006-0000-0400-0000C3000000}">
      <text>
        <r>
          <rPr>
            <sz val="11"/>
            <rFont val="Calibri"/>
          </rPr>
          <t>Remote calls to the Security Account Manager (SAM) must be restricted to Administrators.</t>
        </r>
      </text>
    </comment>
    <comment ref="J56" authorId="0" shapeId="0" xr:uid="{00000000-0006-0000-0400-0000C4000000}">
      <text>
        <r>
          <rPr>
            <sz val="11"/>
            <rFont val="Calibri"/>
          </rPr>
          <t>Windows 10 systems must use a BitLocker PIN for pre-boot authentication.</t>
        </r>
      </text>
    </comment>
    <comment ref="K56" authorId="0" shapeId="0" xr:uid="{00000000-0006-0000-0400-0000C5000000}">
      <text>
        <r>
          <rPr>
            <sz val="11"/>
            <rFont val="Calibri"/>
          </rPr>
          <t>Windows 10 systems must use a BitLocker PIN with a minimum length of six digits for pre-boot authentication.</t>
        </r>
      </text>
    </comment>
    <comment ref="L56" authorId="0" shapeId="0" xr:uid="{00000000-0006-0000-0400-0000C6000000}">
      <text>
        <r>
          <rPr>
            <sz val="11"/>
            <rFont val="Calibri"/>
          </rPr>
          <t>Enhanced anti-spoofing for facial recognition must be enabled on Window 10.</t>
        </r>
      </text>
    </comment>
    <comment ref="M56" authorId="0" shapeId="0" xr:uid="{00000000-0006-0000-0400-0000C7000000}">
      <text>
        <r>
          <rPr>
            <sz val="11"/>
            <rFont val="Calibri"/>
          </rPr>
          <t>Windows 10 must be configured to require a minimum pin length of six characters or greater.</t>
        </r>
      </text>
    </comment>
    <comment ref="N56" authorId="0" shapeId="0" xr:uid="{00000000-0006-0000-0400-0000C8000000}">
      <text>
        <r>
          <rPr>
            <sz val="11"/>
            <rFont val="Calibri"/>
          </rPr>
          <t>The convenience PIN for Windows 10 must be disabled.</t>
        </r>
      </text>
    </comment>
    <comment ref="O56" authorId="0" shapeId="0" xr:uid="{00000000-0006-0000-0400-0000C9000000}">
      <text>
        <r>
          <rPr>
            <sz val="11"/>
            <rFont val="Calibri"/>
          </rPr>
          <t>The Smart Card removal option must be configured to Force Logoff or Lock Workstation.</t>
        </r>
      </text>
    </comment>
    <comment ref="P56" authorId="0" shapeId="0" xr:uid="{00000000-0006-0000-0400-0000CA000000}">
      <text>
        <r>
          <rPr>
            <sz val="11"/>
            <rFont val="Calibri"/>
          </rPr>
          <t>Windows 10 must use multifactor authentication for local and network access to privileged and nonprivileged accounts.</t>
        </r>
      </text>
    </comment>
    <comment ref="J70" authorId="0" shapeId="0" xr:uid="{00000000-0006-0000-0400-0000CB000000}">
      <text>
        <r>
          <rPr>
            <sz val="11"/>
            <rFont val="Calibri"/>
          </rPr>
          <t>The system must be configured to audit Account Logon - Credential Validation failures.</t>
        </r>
      </text>
    </comment>
    <comment ref="K70" authorId="0" shapeId="0" xr:uid="{00000000-0006-0000-0400-0000CC000000}">
      <text>
        <r>
          <rPr>
            <sz val="11"/>
            <rFont val="Calibri"/>
          </rPr>
          <t>The system must be configured to audit Account Logon - Credential Validation successes.</t>
        </r>
      </text>
    </comment>
    <comment ref="L70" authorId="0" shapeId="0" xr:uid="{00000000-0006-0000-0400-0000CD000000}">
      <text>
        <r>
          <rPr>
            <sz val="11"/>
            <rFont val="Calibri"/>
          </rPr>
          <t>The system must be configured to audit Account Management - Security Group Management successes.</t>
        </r>
      </text>
    </comment>
    <comment ref="M70" authorId="0" shapeId="0" xr:uid="{00000000-0006-0000-0400-0000CE000000}">
      <text>
        <r>
          <rPr>
            <sz val="11"/>
            <rFont val="Calibri"/>
          </rPr>
          <t>The system must be configured to audit Account Management - User Account Management failures.</t>
        </r>
      </text>
    </comment>
    <comment ref="N70" authorId="0" shapeId="0" xr:uid="{00000000-0006-0000-0400-0000CF000000}">
      <text>
        <r>
          <rPr>
            <sz val="11"/>
            <rFont val="Calibri"/>
          </rPr>
          <t>The system must be configured to audit Account Management - User Account Management successes.</t>
        </r>
      </text>
    </comment>
    <comment ref="O70" authorId="0" shapeId="0" xr:uid="{00000000-0006-0000-0400-0000D0000000}">
      <text>
        <r>
          <rPr>
            <sz val="11"/>
            <rFont val="Calibri"/>
          </rPr>
          <t>The system must be configured to audit Detailed Tracking - PNP Activity successes.</t>
        </r>
      </text>
    </comment>
    <comment ref="P70" authorId="0" shapeId="0" xr:uid="{00000000-0006-0000-0400-0000D1000000}">
      <text>
        <r>
          <rPr>
            <sz val="11"/>
            <rFont val="Calibri"/>
          </rPr>
          <t>The system must be configured to audit Detailed Tracking - Process Creation successes.</t>
        </r>
      </text>
    </comment>
    <comment ref="Q70" authorId="0" shapeId="0" xr:uid="{00000000-0006-0000-0400-0000D2000000}">
      <text>
        <r>
          <rPr>
            <sz val="11"/>
            <rFont val="Calibri"/>
          </rPr>
          <t>The system must be configured to audit Logon/Logoff - Group Membership successes.</t>
        </r>
      </text>
    </comment>
    <comment ref="R70" authorId="0" shapeId="0" xr:uid="{00000000-0006-0000-0400-0000D3000000}">
      <text>
        <r>
          <rPr>
            <sz val="11"/>
            <rFont val="Calibri"/>
          </rPr>
          <t>The system must be configured to audit Logon/Logoff - Logoff successes.</t>
        </r>
      </text>
    </comment>
    <comment ref="S70" authorId="0" shapeId="0" xr:uid="{00000000-0006-0000-0400-0000D4000000}">
      <text>
        <r>
          <rPr>
            <sz val="11"/>
            <rFont val="Calibri"/>
          </rPr>
          <t>The system must be configured to audit Logon/Logoff - Logon failures.</t>
        </r>
      </text>
    </comment>
    <comment ref="T70" authorId="0" shapeId="0" xr:uid="{00000000-0006-0000-0400-0000D5000000}">
      <text>
        <r>
          <rPr>
            <sz val="11"/>
            <rFont val="Calibri"/>
          </rPr>
          <t>The system must be configured to audit Logon/Logoff - Logon successes.</t>
        </r>
      </text>
    </comment>
    <comment ref="U70" authorId="0" shapeId="0" xr:uid="{00000000-0006-0000-0400-0000D6000000}">
      <text>
        <r>
          <rPr>
            <sz val="11"/>
            <rFont val="Calibri"/>
          </rPr>
          <t>The system must be configured to audit Logon/Logoff - Special Logon successes.</t>
        </r>
      </text>
    </comment>
    <comment ref="V70" authorId="0" shapeId="0" xr:uid="{00000000-0006-0000-0400-0000D7000000}">
      <text>
        <r>
          <rPr>
            <sz val="11"/>
            <rFont val="Calibri"/>
          </rPr>
          <t>Windows 10 must be configured to audit Object Access - File Share failures.</t>
        </r>
      </text>
    </comment>
    <comment ref="W70" authorId="0" shapeId="0" xr:uid="{00000000-0006-0000-0400-0000D8000000}">
      <text>
        <r>
          <rPr>
            <sz val="11"/>
            <rFont val="Calibri"/>
          </rPr>
          <t>Windows 10 must be configured to audit Object Access - File Share successes.</t>
        </r>
      </text>
    </comment>
    <comment ref="X70" authorId="0" shapeId="0" xr:uid="{00000000-0006-0000-0400-0000D9000000}">
      <text>
        <r>
          <rPr>
            <sz val="11"/>
            <rFont val="Calibri"/>
          </rPr>
          <t>Windows 10 must be configured to audit Object Access - Other Object Access Events successes.</t>
        </r>
      </text>
    </comment>
    <comment ref="Y70" authorId="0" shapeId="0" xr:uid="{00000000-0006-0000-0400-0000DA000000}">
      <text>
        <r>
          <rPr>
            <sz val="11"/>
            <rFont val="Calibri"/>
          </rPr>
          <t>Windows 10 must be configured to audit Object Access - Other Object Access Events failures.</t>
        </r>
      </text>
    </comment>
    <comment ref="Z70" authorId="0" shapeId="0" xr:uid="{00000000-0006-0000-0400-0000DB000000}">
      <text>
        <r>
          <rPr>
            <sz val="11"/>
            <rFont val="Calibri"/>
          </rPr>
          <t>The system must be configured to audit Object Access - Removable Storage failures.</t>
        </r>
      </text>
    </comment>
    <comment ref="AA70" authorId="0" shapeId="0" xr:uid="{00000000-0006-0000-0400-0000DC000000}">
      <text>
        <r>
          <rPr>
            <sz val="11"/>
            <rFont val="Calibri"/>
          </rPr>
          <t>The system must be configured to audit Object Access - Removable Storage successes.</t>
        </r>
      </text>
    </comment>
    <comment ref="AB70" authorId="0" shapeId="0" xr:uid="{00000000-0006-0000-0400-0000DD000000}">
      <text>
        <r>
          <rPr>
            <sz val="11"/>
            <rFont val="Calibri"/>
          </rPr>
          <t>The system must be configured to audit Policy Change - Audit Policy Change successes.</t>
        </r>
      </text>
    </comment>
    <comment ref="AC70" authorId="0" shapeId="0" xr:uid="{00000000-0006-0000-0400-0000DE000000}">
      <text>
        <r>
          <rPr>
            <sz val="11"/>
            <rFont val="Calibri"/>
          </rPr>
          <t>The system must be configured to audit Policy Change - Authentication Policy Change successes.</t>
        </r>
      </text>
    </comment>
    <comment ref="AD70" authorId="0" shapeId="0" xr:uid="{00000000-0006-0000-0400-0000DF000000}">
      <text>
        <r>
          <rPr>
            <sz val="11"/>
            <rFont val="Calibri"/>
          </rPr>
          <t>The system must be configured to audit Policy Change - Authorization Policy Change successes.</t>
        </r>
      </text>
    </comment>
    <comment ref="AE70" authorId="0" shapeId="0" xr:uid="{00000000-0006-0000-0400-0000E0000000}">
      <text>
        <r>
          <rPr>
            <sz val="11"/>
            <rFont val="Calibri"/>
          </rPr>
          <t>The system must be configured to audit Privilege Use - Sensitive Privilege Use failures.</t>
        </r>
      </text>
    </comment>
    <comment ref="AF70" authorId="0" shapeId="0" xr:uid="{00000000-0006-0000-0400-0000E1000000}">
      <text>
        <r>
          <rPr>
            <sz val="11"/>
            <rFont val="Calibri"/>
          </rPr>
          <t>The system must be configured to audit Privilege Use - Sensitive Privilege Use successes.</t>
        </r>
      </text>
    </comment>
    <comment ref="AG70" authorId="0" shapeId="0" xr:uid="{00000000-0006-0000-0400-0000E2000000}">
      <text>
        <r>
          <rPr>
            <sz val="11"/>
            <rFont val="Calibri"/>
          </rPr>
          <t>The system must be configured to audit System - IPSec Driver failures.</t>
        </r>
      </text>
    </comment>
    <comment ref="AH70" authorId="0" shapeId="0" xr:uid="{00000000-0006-0000-0400-0000E3000000}">
      <text>
        <r>
          <rPr>
            <sz val="11"/>
            <rFont val="Calibri"/>
          </rPr>
          <t>The system must be configured to audit System - Other System Events successes.</t>
        </r>
      </text>
    </comment>
    <comment ref="AI70" authorId="0" shapeId="0" xr:uid="{00000000-0006-0000-0400-0000E4000000}">
      <text>
        <r>
          <rPr>
            <sz val="11"/>
            <rFont val="Calibri"/>
          </rPr>
          <t>The system must be configured to audit System - Other System Events failures.</t>
        </r>
      </text>
    </comment>
    <comment ref="AJ70" authorId="0" shapeId="0" xr:uid="{00000000-0006-0000-0400-0000E5000000}">
      <text>
        <r>
          <rPr>
            <sz val="11"/>
            <rFont val="Calibri"/>
          </rPr>
          <t>The system must be configured to audit System - Security State Change successes.</t>
        </r>
      </text>
    </comment>
    <comment ref="AK70" authorId="0" shapeId="0" xr:uid="{00000000-0006-0000-0400-0000E6000000}">
      <text>
        <r>
          <rPr>
            <sz val="11"/>
            <rFont val="Calibri"/>
          </rPr>
          <t>The system must be configured to audit System - Security System Extension successes.</t>
        </r>
      </text>
    </comment>
    <comment ref="AL70" authorId="0" shapeId="0" xr:uid="{00000000-0006-0000-0400-0000E7000000}">
      <text>
        <r>
          <rPr>
            <sz val="11"/>
            <rFont val="Calibri"/>
          </rPr>
          <t>The system must be configured to audit System - System Integrity failures.</t>
        </r>
      </text>
    </comment>
    <comment ref="AM70" authorId="0" shapeId="0" xr:uid="{00000000-0006-0000-0400-0000E8000000}">
      <text>
        <r>
          <rPr>
            <sz val="11"/>
            <rFont val="Calibri"/>
          </rPr>
          <t>The system must be configured to audit System - System Integrity successes.</t>
        </r>
      </text>
    </comment>
    <comment ref="AN70" authorId="0" shapeId="0" xr:uid="{00000000-0006-0000-0400-0000E9000000}">
      <text>
        <r>
          <rPr>
            <sz val="11"/>
            <rFont val="Calibri"/>
          </rPr>
          <t>Windows 10 must be configured to audit Other Policy Change Events Failures.</t>
        </r>
      </text>
    </comment>
    <comment ref="AO70" authorId="0" shapeId="0" xr:uid="{00000000-0006-0000-0400-0000EA000000}">
      <text>
        <r>
          <rPr>
            <sz val="11"/>
            <rFont val="Calibri"/>
          </rPr>
          <t>Windows 10 must be configured to audit other Logon/Logoff Events Successes.</t>
        </r>
      </text>
    </comment>
    <comment ref="AP70" authorId="0" shapeId="0" xr:uid="{00000000-0006-0000-0400-0000EB000000}">
      <text>
        <r>
          <rPr>
            <sz val="11"/>
            <rFont val="Calibri"/>
          </rPr>
          <t>Windows 10 must be configured to audit other Logon/Logoff Events Failures.</t>
        </r>
      </text>
    </comment>
    <comment ref="AQ70" authorId="0" shapeId="0" xr:uid="{00000000-0006-0000-0400-0000EC000000}">
      <text>
        <r>
          <rPr>
            <sz val="11"/>
            <rFont val="Calibri"/>
          </rPr>
          <t>Windows 10 must be configured to audit Detailed File Share Failures.</t>
        </r>
      </text>
    </comment>
    <comment ref="AR70" authorId="0" shapeId="0" xr:uid="{00000000-0006-0000-0400-0000ED000000}">
      <text>
        <r>
          <rPr>
            <sz val="11"/>
            <rFont val="Calibri"/>
          </rPr>
          <t>Windows 10 must be configured to audit MPSSVC Rule-Level Policy Change Successes.</t>
        </r>
      </text>
    </comment>
    <comment ref="AS70" authorId="0" shapeId="0" xr:uid="{00000000-0006-0000-0400-0000EE000000}">
      <text>
        <r>
          <rPr>
            <sz val="11"/>
            <rFont val="Calibri"/>
          </rPr>
          <t>Windows 10 must be configured to audit MPSSVC Rule-Level Policy Change Failures.</t>
        </r>
      </text>
    </comment>
    <comment ref="AT70" authorId="0" shapeId="0" xr:uid="{00000000-0006-0000-0400-0000EF000000}">
      <text>
        <r>
          <rPr>
            <sz val="11"/>
            <rFont val="Calibri"/>
          </rPr>
          <t>Windows 10 must be configured to enable Remote host allows delegation of non-exportable credentials.</t>
        </r>
      </text>
    </comment>
    <comment ref="AU70" authorId="0" shapeId="0" xr:uid="{00000000-0006-0000-0400-0000F0000000}">
      <text>
        <r>
          <rPr>
            <sz val="11"/>
            <rFont val="Calibri"/>
          </rPr>
          <t>Audit policy using subcategories must be enabled.</t>
        </r>
      </text>
    </comment>
    <comment ref="AV70" authorId="0" shapeId="0" xr:uid="{00000000-0006-0000-0400-0000F1000000}">
      <text>
        <r>
          <rPr>
            <sz val="11"/>
            <rFont val="Calibri"/>
          </rPr>
          <t>Windows 10 must be configured to audit file system failures.</t>
        </r>
      </text>
    </comment>
    <comment ref="AW70" authorId="0" shapeId="0" xr:uid="{00000000-0006-0000-0400-0000F2000000}">
      <text>
        <r>
          <rPr>
            <sz val="11"/>
            <rFont val="Calibri"/>
          </rPr>
          <t>Windows 10 must be configured to audit file system successes.</t>
        </r>
      </text>
    </comment>
    <comment ref="J71" authorId="0" shapeId="0" xr:uid="{00000000-0006-0000-0400-0000F3000000}">
      <text>
        <r>
          <rPr>
            <sz val="11"/>
            <rFont val="Calibri"/>
          </rPr>
          <t>Windows 10 must be configured to audit Object Access - File Share failures.</t>
        </r>
      </text>
    </comment>
    <comment ref="K71" authorId="0" shapeId="0" xr:uid="{00000000-0006-0000-0400-0000F4000000}">
      <text>
        <r>
          <rPr>
            <sz val="11"/>
            <rFont val="Calibri"/>
          </rPr>
          <t>Windows 10 must be configured to audit Object Access - File Share successes.</t>
        </r>
      </text>
    </comment>
    <comment ref="L71" authorId="0" shapeId="0" xr:uid="{00000000-0006-0000-0400-0000F5000000}">
      <text>
        <r>
          <rPr>
            <sz val="11"/>
            <rFont val="Calibri"/>
          </rPr>
          <t>Windows 10 must be configured to audit Object Access - Other Object Access Events successes.</t>
        </r>
      </text>
    </comment>
    <comment ref="M71" authorId="0" shapeId="0" xr:uid="{00000000-0006-0000-0400-0000F6000000}">
      <text>
        <r>
          <rPr>
            <sz val="11"/>
            <rFont val="Calibri"/>
          </rPr>
          <t>Windows 10 must be configured to audit Object Access - Other Object Access Events failures.</t>
        </r>
      </text>
    </comment>
    <comment ref="N71" authorId="0" shapeId="0" xr:uid="{00000000-0006-0000-0400-0000F7000000}">
      <text>
        <r>
          <rPr>
            <sz val="11"/>
            <rFont val="Calibri"/>
          </rPr>
          <t>The system must be configured to audit Object Access - Removable Storage failures.</t>
        </r>
      </text>
    </comment>
    <comment ref="O71" authorId="0" shapeId="0" xr:uid="{00000000-0006-0000-0400-0000F8000000}">
      <text>
        <r>
          <rPr>
            <sz val="11"/>
            <rFont val="Calibri"/>
          </rPr>
          <t>The system must be configured to audit Object Access - Removable Storage successes.</t>
        </r>
      </text>
    </comment>
    <comment ref="P71" authorId="0" shapeId="0" xr:uid="{00000000-0006-0000-0400-0000F9000000}">
      <text>
        <r>
          <rPr>
            <sz val="11"/>
            <rFont val="Calibri"/>
          </rPr>
          <t>The Application event log size must be configured to 32768 KB or greater.</t>
        </r>
      </text>
    </comment>
    <comment ref="Q71" authorId="0" shapeId="0" xr:uid="{00000000-0006-0000-0400-0000FA000000}">
      <text>
        <r>
          <rPr>
            <sz val="11"/>
            <rFont val="Calibri"/>
          </rPr>
          <t>The Security event log size must be configured to 1024000 KB or greater.</t>
        </r>
      </text>
    </comment>
    <comment ref="R71" authorId="0" shapeId="0" xr:uid="{00000000-0006-0000-0400-0000FB000000}">
      <text>
        <r>
          <rPr>
            <sz val="11"/>
            <rFont val="Calibri"/>
          </rPr>
          <t>The System event log size must be configured to 32768 KB or greater.</t>
        </r>
      </text>
    </comment>
    <comment ref="S71" authorId="0" shapeId="0" xr:uid="{00000000-0006-0000-0400-0000FC000000}">
      <text>
        <r>
          <rPr>
            <sz val="11"/>
            <rFont val="Calibri"/>
          </rPr>
          <t>Windows 10 permissions for the Application event log must prevent access by non-privileged accounts.</t>
        </r>
      </text>
    </comment>
    <comment ref="T71" authorId="0" shapeId="0" xr:uid="{00000000-0006-0000-0400-0000FD000000}">
      <text>
        <r>
          <rPr>
            <sz val="11"/>
            <rFont val="Calibri"/>
          </rPr>
          <t>Windows 10 permissions for the Security event log must prevent access by non-privileged accounts.</t>
        </r>
      </text>
    </comment>
    <comment ref="U71" authorId="0" shapeId="0" xr:uid="{00000000-0006-0000-0400-0000FE000000}">
      <text>
        <r>
          <rPr>
            <sz val="11"/>
            <rFont val="Calibri"/>
          </rPr>
          <t>Windows 10 permissions for the System event log must prevent access by non-privileged accounts.</t>
        </r>
      </text>
    </comment>
    <comment ref="V71" authorId="0" shapeId="0" xr:uid="{00000000-0006-0000-0400-0000FF000000}">
      <text>
        <r>
          <rPr>
            <sz val="11"/>
            <rFont val="Calibri"/>
          </rPr>
          <t>Windows 10 must be configured to audit Detailed File Share Failures.</t>
        </r>
      </text>
    </comment>
    <comment ref="W71" authorId="0" shapeId="0" xr:uid="{00000000-0006-0000-0400-000000010000}">
      <text>
        <r>
          <rPr>
            <sz val="11"/>
            <rFont val="Calibri"/>
          </rPr>
          <t>Default permissions for the HKEY_LOCAL_MACHINE registry hive must be maintained.</t>
        </r>
      </text>
    </comment>
    <comment ref="X71" authorId="0" shapeId="0" xr:uid="{00000000-0006-0000-0400-000001010000}">
      <text>
        <r>
          <rPr>
            <sz val="11"/>
            <rFont val="Calibri"/>
          </rPr>
          <t>Windows 10 must be configured to audit file system failures.</t>
        </r>
      </text>
    </comment>
    <comment ref="Y71" authorId="0" shapeId="0" xr:uid="{00000000-0006-0000-0400-000002010000}">
      <text>
        <r>
          <rPr>
            <sz val="11"/>
            <rFont val="Calibri"/>
          </rPr>
          <t>Windows 10 must be configured to audit file system successes.</t>
        </r>
      </text>
    </comment>
    <comment ref="Z71" authorId="0" shapeId="0" xr:uid="{00000000-0006-0000-0400-000003010000}">
      <text>
        <r>
          <rPr>
            <sz val="11"/>
            <rFont val="Calibri"/>
          </rPr>
          <t>Windows 10 must be configured to audit handle manipulation failures.</t>
        </r>
      </text>
    </comment>
    <comment ref="AA71" authorId="0" shapeId="0" xr:uid="{00000000-0006-0000-0400-000004010000}">
      <text>
        <r>
          <rPr>
            <sz val="11"/>
            <rFont val="Calibri"/>
          </rPr>
          <t>Windows 10 must be configured to audit handle manipulation successes.</t>
        </r>
      </text>
    </comment>
    <comment ref="AB71" authorId="0" shapeId="0" xr:uid="{00000000-0006-0000-0400-000005010000}">
      <text>
        <r>
          <rPr>
            <sz val="11"/>
            <rFont val="Calibri"/>
          </rPr>
          <t>Windows 10 must be configured to audit registry successes.</t>
        </r>
      </text>
    </comment>
    <comment ref="AC71" authorId="0" shapeId="0" xr:uid="{00000000-0006-0000-0400-000006010000}">
      <text>
        <r>
          <rPr>
            <sz val="11"/>
            <rFont val="Calibri"/>
          </rPr>
          <t>Windows 10 must be configured to audit registry failures.</t>
        </r>
      </text>
    </comment>
    <comment ref="J73" authorId="0" shapeId="0" xr:uid="{00000000-0006-0000-0400-000007010000}">
      <text>
        <r>
          <rPr>
            <sz val="11"/>
            <rFont val="Calibri"/>
          </rPr>
          <t>The system must be configured to audit Account Logon - Credential Validation failures.</t>
        </r>
      </text>
    </comment>
    <comment ref="K73" authorId="0" shapeId="0" xr:uid="{00000000-0006-0000-0400-000008010000}">
      <text>
        <r>
          <rPr>
            <sz val="11"/>
            <rFont val="Calibri"/>
          </rPr>
          <t>The system must be configured to audit Account Logon - Credential Validation successes.</t>
        </r>
      </text>
    </comment>
    <comment ref="L73" authorId="0" shapeId="0" xr:uid="{00000000-0006-0000-0400-000009010000}">
      <text>
        <r>
          <rPr>
            <sz val="11"/>
            <rFont val="Calibri"/>
          </rPr>
          <t>The system must be configured to audit Account Management - Security Group Management successes.</t>
        </r>
      </text>
    </comment>
    <comment ref="M73" authorId="0" shapeId="0" xr:uid="{00000000-0006-0000-0400-00000A010000}">
      <text>
        <r>
          <rPr>
            <sz val="11"/>
            <rFont val="Calibri"/>
          </rPr>
          <t>The system must be configured to audit Account Management - User Account Management failures.</t>
        </r>
      </text>
    </comment>
    <comment ref="N73" authorId="0" shapeId="0" xr:uid="{00000000-0006-0000-0400-00000B010000}">
      <text>
        <r>
          <rPr>
            <sz val="11"/>
            <rFont val="Calibri"/>
          </rPr>
          <t>The system must be configured to audit Account Management - User Account Management successes.</t>
        </r>
      </text>
    </comment>
    <comment ref="O73" authorId="0" shapeId="0" xr:uid="{00000000-0006-0000-0400-00000C010000}">
      <text>
        <r>
          <rPr>
            <sz val="11"/>
            <rFont val="Calibri"/>
          </rPr>
          <t>The system must be configured to audit Detailed Tracking - PNP Activity successes.</t>
        </r>
      </text>
    </comment>
    <comment ref="P73" authorId="0" shapeId="0" xr:uid="{00000000-0006-0000-0400-00000D010000}">
      <text>
        <r>
          <rPr>
            <sz val="11"/>
            <rFont val="Calibri"/>
          </rPr>
          <t>The system must be configured to audit Detailed Tracking - Process Creation successes.</t>
        </r>
      </text>
    </comment>
    <comment ref="Q73" authorId="0" shapeId="0" xr:uid="{00000000-0006-0000-0400-00000E010000}">
      <text>
        <r>
          <rPr>
            <sz val="11"/>
            <rFont val="Calibri"/>
          </rPr>
          <t>The system must be configured to audit Logon/Logoff - Group Membership successes.</t>
        </r>
      </text>
    </comment>
    <comment ref="R73" authorId="0" shapeId="0" xr:uid="{00000000-0006-0000-0400-00000F010000}">
      <text>
        <r>
          <rPr>
            <sz val="11"/>
            <rFont val="Calibri"/>
          </rPr>
          <t>The system must be configured to audit Logon/Logoff - Logoff successes.</t>
        </r>
      </text>
    </comment>
    <comment ref="S73" authorId="0" shapeId="0" xr:uid="{00000000-0006-0000-0400-000010010000}">
      <text>
        <r>
          <rPr>
            <sz val="11"/>
            <rFont val="Calibri"/>
          </rPr>
          <t>The system must be configured to audit Logon/Logoff - Logon failures.</t>
        </r>
      </text>
    </comment>
    <comment ref="T73" authorId="0" shapeId="0" xr:uid="{00000000-0006-0000-0400-000011010000}">
      <text>
        <r>
          <rPr>
            <sz val="11"/>
            <rFont val="Calibri"/>
          </rPr>
          <t>The system must be configured to audit Logon/Logoff - Logon successes.</t>
        </r>
      </text>
    </comment>
    <comment ref="U73" authorId="0" shapeId="0" xr:uid="{00000000-0006-0000-0400-000012010000}">
      <text>
        <r>
          <rPr>
            <sz val="11"/>
            <rFont val="Calibri"/>
          </rPr>
          <t>The system must be configured to audit Logon/Logoff - Special Logon successes.</t>
        </r>
      </text>
    </comment>
    <comment ref="V73" authorId="0" shapeId="0" xr:uid="{00000000-0006-0000-0400-000013010000}">
      <text>
        <r>
          <rPr>
            <sz val="11"/>
            <rFont val="Calibri"/>
          </rPr>
          <t>Windows 10 must be configured to audit Object Access - File Share failures.</t>
        </r>
      </text>
    </comment>
    <comment ref="W73" authorId="0" shapeId="0" xr:uid="{00000000-0006-0000-0400-000014010000}">
      <text>
        <r>
          <rPr>
            <sz val="11"/>
            <rFont val="Calibri"/>
          </rPr>
          <t>Windows 10 must be configured to audit Object Access - File Share successes.</t>
        </r>
      </text>
    </comment>
    <comment ref="X73" authorId="0" shapeId="0" xr:uid="{00000000-0006-0000-0400-000015010000}">
      <text>
        <r>
          <rPr>
            <sz val="11"/>
            <rFont val="Calibri"/>
          </rPr>
          <t>Windows 10 must be configured to audit Object Access - Other Object Access Events successes.</t>
        </r>
      </text>
    </comment>
    <comment ref="Y73" authorId="0" shapeId="0" xr:uid="{00000000-0006-0000-0400-000016010000}">
      <text>
        <r>
          <rPr>
            <sz val="11"/>
            <rFont val="Calibri"/>
          </rPr>
          <t>Windows 10 must be configured to audit Object Access - Other Object Access Events failures.</t>
        </r>
      </text>
    </comment>
    <comment ref="Z73" authorId="0" shapeId="0" xr:uid="{00000000-0006-0000-0400-000017010000}">
      <text>
        <r>
          <rPr>
            <sz val="11"/>
            <rFont val="Calibri"/>
          </rPr>
          <t>The system must be configured to audit Object Access - Removable Storage failures.</t>
        </r>
      </text>
    </comment>
    <comment ref="AA73" authorId="0" shapeId="0" xr:uid="{00000000-0006-0000-0400-000018010000}">
      <text>
        <r>
          <rPr>
            <sz val="11"/>
            <rFont val="Calibri"/>
          </rPr>
          <t>The system must be configured to audit Object Access - Removable Storage successes.</t>
        </r>
      </text>
    </comment>
    <comment ref="AB73" authorId="0" shapeId="0" xr:uid="{00000000-0006-0000-0400-000019010000}">
      <text>
        <r>
          <rPr>
            <sz val="11"/>
            <rFont val="Calibri"/>
          </rPr>
          <t>The system must be configured to audit Policy Change - Audit Policy Change successes.</t>
        </r>
      </text>
    </comment>
    <comment ref="AC73" authorId="0" shapeId="0" xr:uid="{00000000-0006-0000-0400-00001A010000}">
      <text>
        <r>
          <rPr>
            <sz val="11"/>
            <rFont val="Calibri"/>
          </rPr>
          <t>The system must be configured to audit Policy Change - Authentication Policy Change successes.</t>
        </r>
      </text>
    </comment>
    <comment ref="AD73" authorId="0" shapeId="0" xr:uid="{00000000-0006-0000-0400-00001B010000}">
      <text>
        <r>
          <rPr>
            <sz val="11"/>
            <rFont val="Calibri"/>
          </rPr>
          <t>The system must be configured to audit Policy Change - Authorization Policy Change successes.</t>
        </r>
      </text>
    </comment>
    <comment ref="AE73" authorId="0" shapeId="0" xr:uid="{00000000-0006-0000-0400-00001C010000}">
      <text>
        <r>
          <rPr>
            <sz val="11"/>
            <rFont val="Calibri"/>
          </rPr>
          <t>The system must be configured to audit Privilege Use - Sensitive Privilege Use failures.</t>
        </r>
      </text>
    </comment>
    <comment ref="AF73" authorId="0" shapeId="0" xr:uid="{00000000-0006-0000-0400-00001D010000}">
      <text>
        <r>
          <rPr>
            <sz val="11"/>
            <rFont val="Calibri"/>
          </rPr>
          <t>The system must be configured to audit Privilege Use - Sensitive Privilege Use successes.</t>
        </r>
      </text>
    </comment>
    <comment ref="AG73" authorId="0" shapeId="0" xr:uid="{00000000-0006-0000-0400-00001E010000}">
      <text>
        <r>
          <rPr>
            <sz val="11"/>
            <rFont val="Calibri"/>
          </rPr>
          <t>The system must be configured to audit System - IPSec Driver failures.</t>
        </r>
      </text>
    </comment>
    <comment ref="AH73" authorId="0" shapeId="0" xr:uid="{00000000-0006-0000-0400-00001F010000}">
      <text>
        <r>
          <rPr>
            <sz val="11"/>
            <rFont val="Calibri"/>
          </rPr>
          <t>The system must be configured to audit System - Other System Events successes.</t>
        </r>
      </text>
    </comment>
    <comment ref="AI73" authorId="0" shapeId="0" xr:uid="{00000000-0006-0000-0400-000020010000}">
      <text>
        <r>
          <rPr>
            <sz val="11"/>
            <rFont val="Calibri"/>
          </rPr>
          <t>The system must be configured to audit System - Other System Events failures.</t>
        </r>
      </text>
    </comment>
    <comment ref="AJ73" authorId="0" shapeId="0" xr:uid="{00000000-0006-0000-0400-000021010000}">
      <text>
        <r>
          <rPr>
            <sz val="11"/>
            <rFont val="Calibri"/>
          </rPr>
          <t>The system must be configured to audit System - Security State Change successes.</t>
        </r>
      </text>
    </comment>
    <comment ref="AK73" authorId="0" shapeId="0" xr:uid="{00000000-0006-0000-0400-000022010000}">
      <text>
        <r>
          <rPr>
            <sz val="11"/>
            <rFont val="Calibri"/>
          </rPr>
          <t>The system must be configured to audit System - Security System Extension successes.</t>
        </r>
      </text>
    </comment>
    <comment ref="AL73" authorId="0" shapeId="0" xr:uid="{00000000-0006-0000-0400-000023010000}">
      <text>
        <r>
          <rPr>
            <sz val="11"/>
            <rFont val="Calibri"/>
          </rPr>
          <t>The system must be configured to audit System - System Integrity failures.</t>
        </r>
      </text>
    </comment>
    <comment ref="AM73" authorId="0" shapeId="0" xr:uid="{00000000-0006-0000-0400-000024010000}">
      <text>
        <r>
          <rPr>
            <sz val="11"/>
            <rFont val="Calibri"/>
          </rPr>
          <t>The system must be configured to audit System - System Integrity successes.</t>
        </r>
      </text>
    </comment>
    <comment ref="AN73" authorId="0" shapeId="0" xr:uid="{00000000-0006-0000-0400-000025010000}">
      <text>
        <r>
          <rPr>
            <sz val="11"/>
            <rFont val="Calibri"/>
          </rPr>
          <t>Windows 10 must be configured to audit Other Policy Change Events Failures.</t>
        </r>
      </text>
    </comment>
    <comment ref="AO73" authorId="0" shapeId="0" xr:uid="{00000000-0006-0000-0400-000026010000}">
      <text>
        <r>
          <rPr>
            <sz val="11"/>
            <rFont val="Calibri"/>
          </rPr>
          <t>Windows 10 must be configured to audit other Logon/Logoff Events Successes.</t>
        </r>
      </text>
    </comment>
    <comment ref="AP73" authorId="0" shapeId="0" xr:uid="{00000000-0006-0000-0400-000027010000}">
      <text>
        <r>
          <rPr>
            <sz val="11"/>
            <rFont val="Calibri"/>
          </rPr>
          <t>Windows 10 must be configured to audit other Logon/Logoff Events Failures.</t>
        </r>
      </text>
    </comment>
    <comment ref="AQ73" authorId="0" shapeId="0" xr:uid="{00000000-0006-0000-0400-000028010000}">
      <text>
        <r>
          <rPr>
            <sz val="11"/>
            <rFont val="Calibri"/>
          </rPr>
          <t>Windows 10 must be configured to audit Detailed File Share Failures.</t>
        </r>
      </text>
    </comment>
    <comment ref="AR73" authorId="0" shapeId="0" xr:uid="{00000000-0006-0000-0400-000029010000}">
      <text>
        <r>
          <rPr>
            <sz val="11"/>
            <rFont val="Calibri"/>
          </rPr>
          <t>Windows 10 must be configured to audit MPSSVC Rule-Level Policy Change Successes.</t>
        </r>
      </text>
    </comment>
    <comment ref="AS73" authorId="0" shapeId="0" xr:uid="{00000000-0006-0000-0400-00002A010000}">
      <text>
        <r>
          <rPr>
            <sz val="11"/>
            <rFont val="Calibri"/>
          </rPr>
          <t>Windows 10 must be configured to audit MPSSVC Rule-Level Policy Change Failures.</t>
        </r>
      </text>
    </comment>
    <comment ref="AT73" authorId="0" shapeId="0" xr:uid="{00000000-0006-0000-0400-00002B010000}">
      <text>
        <r>
          <rPr>
            <sz val="11"/>
            <rFont val="Calibri"/>
          </rPr>
          <t>Windows 10 must be configured to enable Remote host allows delegation of non-exportable credentials.</t>
        </r>
      </text>
    </comment>
    <comment ref="AU73" authorId="0" shapeId="0" xr:uid="{00000000-0006-0000-0400-00002C010000}">
      <text>
        <r>
          <rPr>
            <sz val="11"/>
            <rFont val="Calibri"/>
          </rPr>
          <t>Audit policy using subcategories must be enabled.</t>
        </r>
      </text>
    </comment>
    <comment ref="AV73" authorId="0" shapeId="0" xr:uid="{00000000-0006-0000-0400-00002D010000}">
      <text>
        <r>
          <rPr>
            <sz val="11"/>
            <rFont val="Calibri"/>
          </rPr>
          <t>The Manage auditing and security log user right must only be assigned to the Administrators group.</t>
        </r>
      </text>
    </comment>
    <comment ref="AW73" authorId="0" shapeId="0" xr:uid="{00000000-0006-0000-0400-00002E010000}">
      <text>
        <r>
          <rPr>
            <sz val="11"/>
            <rFont val="Calibri"/>
          </rPr>
          <t>Windows 10 must be configured to audit file system failures.</t>
        </r>
      </text>
    </comment>
    <comment ref="J76" authorId="0" shapeId="0" xr:uid="{00000000-0006-0000-0400-00002F010000}">
      <text>
        <r>
          <rPr>
            <sz val="11"/>
            <rFont val="Calibri"/>
          </rPr>
          <t>The Windows PowerShell 2.0 feature must be disabled on the system.</t>
        </r>
      </text>
    </comment>
    <comment ref="K76" authorId="0" shapeId="0" xr:uid="{00000000-0006-0000-0400-000030010000}">
      <text>
        <r>
          <rPr>
            <sz val="11"/>
            <rFont val="Calibri"/>
          </rPr>
          <t>The system must be configured to audit Policy Change - Audit Policy Change successes.</t>
        </r>
      </text>
    </comment>
    <comment ref="L76" authorId="0" shapeId="0" xr:uid="{00000000-0006-0000-0400-000031010000}">
      <text>
        <r>
          <rPr>
            <sz val="11"/>
            <rFont val="Calibri"/>
          </rPr>
          <t>The system must be configured to audit Policy Change - Authentication Policy Change successes.</t>
        </r>
      </text>
    </comment>
    <comment ref="M76" authorId="0" shapeId="0" xr:uid="{00000000-0006-0000-0400-000032010000}">
      <text>
        <r>
          <rPr>
            <sz val="11"/>
            <rFont val="Calibri"/>
          </rPr>
          <t>The system must be configured to audit Policy Change - Authorization Policy Change successes.</t>
        </r>
      </text>
    </comment>
    <comment ref="N76" authorId="0" shapeId="0" xr:uid="{00000000-0006-0000-0400-000033010000}">
      <text>
        <r>
          <rPr>
            <sz val="11"/>
            <rFont val="Calibri"/>
          </rPr>
          <t>Windows 10 must be configured to audit Other Policy Change Events Failures.</t>
        </r>
      </text>
    </comment>
    <comment ref="O76" authorId="0" shapeId="0" xr:uid="{00000000-0006-0000-0400-000034010000}">
      <text>
        <r>
          <rPr>
            <sz val="11"/>
            <rFont val="Calibri"/>
          </rPr>
          <t>Windows 10 must be configured to audit MPSSVC Rule-Level Policy Change Successes.</t>
        </r>
      </text>
    </comment>
    <comment ref="P76" authorId="0" shapeId="0" xr:uid="{00000000-0006-0000-0400-000035010000}">
      <text>
        <r>
          <rPr>
            <sz val="11"/>
            <rFont val="Calibri"/>
          </rPr>
          <t>Windows 10 must be configured to audit MPSSVC Rule-Level Policy Change Failures.</t>
        </r>
      </text>
    </comment>
    <comment ref="Q76" authorId="0" shapeId="0" xr:uid="{00000000-0006-0000-0400-000036010000}">
      <text>
        <r>
          <rPr>
            <sz val="11"/>
            <rFont val="Calibri"/>
          </rPr>
          <t>Command line data must be included in process creation events.</t>
        </r>
      </text>
    </comment>
    <comment ref="R76" authorId="0" shapeId="0" xr:uid="{00000000-0006-0000-0400-000037010000}">
      <text>
        <r>
          <rPr>
            <sz val="11"/>
            <rFont val="Calibri"/>
          </rPr>
          <t>Group Policy objects must be reprocessed even if they have not changed.</t>
        </r>
      </text>
    </comment>
    <comment ref="S76" authorId="0" shapeId="0" xr:uid="{00000000-0006-0000-0400-000038010000}">
      <text>
        <r>
          <rPr>
            <sz val="11"/>
            <rFont val="Calibri"/>
          </rPr>
          <t>PowerShell script block logging must be enabled on Windows 10.</t>
        </r>
      </text>
    </comment>
    <comment ref="T76" authorId="0" shapeId="0" xr:uid="{00000000-0006-0000-0400-000039010000}">
      <text>
        <r>
          <rPr>
            <sz val="11"/>
            <rFont val="Calibri"/>
          </rPr>
          <t>PowerShell Transcription must be enabled on Windows 10.</t>
        </r>
      </text>
    </comment>
    <comment ref="U76" authorId="0" shapeId="0" xr:uid="{00000000-0006-0000-0400-00003A010000}">
      <text>
        <r>
          <rPr>
            <sz val="11"/>
            <rFont val="Calibri"/>
          </rPr>
          <t>Windows 10 must have command line process auditing events enabled for failures.</t>
        </r>
      </text>
    </comment>
    <comment ref="J79" authorId="0" shapeId="0" xr:uid="{00000000-0006-0000-0400-00003B010000}">
      <text>
        <r>
          <rPr>
            <sz val="11"/>
            <rFont val="Calibri"/>
          </rPr>
          <t>The system must be configured to audit Account Logon - Credential Validation failures.</t>
        </r>
      </text>
    </comment>
    <comment ref="K79" authorId="0" shapeId="0" xr:uid="{00000000-0006-0000-0400-00003C010000}">
      <text>
        <r>
          <rPr>
            <sz val="11"/>
            <rFont val="Calibri"/>
          </rPr>
          <t>The system must be configured to audit Account Logon - Credential Validation successes.</t>
        </r>
      </text>
    </comment>
    <comment ref="L79" authorId="0" shapeId="0" xr:uid="{00000000-0006-0000-0400-00003D010000}">
      <text>
        <r>
          <rPr>
            <sz val="11"/>
            <rFont val="Calibri"/>
          </rPr>
          <t>The system must be configured to audit Logon/Logoff - Group Membership successes.</t>
        </r>
      </text>
    </comment>
    <comment ref="M79" authorId="0" shapeId="0" xr:uid="{00000000-0006-0000-0400-00003E010000}">
      <text>
        <r>
          <rPr>
            <sz val="11"/>
            <rFont val="Calibri"/>
          </rPr>
          <t>The system must be configured to audit Logon/Logoff - Logoff successes.</t>
        </r>
      </text>
    </comment>
    <comment ref="N79" authorId="0" shapeId="0" xr:uid="{00000000-0006-0000-0400-00003F010000}">
      <text>
        <r>
          <rPr>
            <sz val="11"/>
            <rFont val="Calibri"/>
          </rPr>
          <t>The system must be configured to audit Logon/Logoff - Logon failures.</t>
        </r>
      </text>
    </comment>
    <comment ref="O79" authorId="0" shapeId="0" xr:uid="{00000000-0006-0000-0400-000040010000}">
      <text>
        <r>
          <rPr>
            <sz val="11"/>
            <rFont val="Calibri"/>
          </rPr>
          <t>The system must be configured to audit Logon/Logoff - Logon successes.</t>
        </r>
      </text>
    </comment>
    <comment ref="P79" authorId="0" shapeId="0" xr:uid="{00000000-0006-0000-0400-000041010000}">
      <text>
        <r>
          <rPr>
            <sz val="11"/>
            <rFont val="Calibri"/>
          </rPr>
          <t>The system must be configured to audit Logon/Logoff - Special Logon successes.</t>
        </r>
      </text>
    </comment>
    <comment ref="Q79" authorId="0" shapeId="0" xr:uid="{00000000-0006-0000-0400-000042010000}">
      <text>
        <r>
          <rPr>
            <sz val="11"/>
            <rFont val="Calibri"/>
          </rPr>
          <t>Windows 10 must be configured to audit other Logon/Logoff Events Successes.</t>
        </r>
      </text>
    </comment>
    <comment ref="R79" authorId="0" shapeId="0" xr:uid="{00000000-0006-0000-0400-000043010000}">
      <text>
        <r>
          <rPr>
            <sz val="11"/>
            <rFont val="Calibri"/>
          </rPr>
          <t>Windows 10 must be configured to audit other Logon/Logoff Events Failures.</t>
        </r>
      </text>
    </comment>
    <comment ref="S79" authorId="0" shapeId="0" xr:uid="{00000000-0006-0000-0400-000044010000}">
      <text>
        <r>
          <rPr>
            <sz val="11"/>
            <rFont val="Calibri"/>
          </rPr>
          <t>Windows 10 must be configured to audit file system failures.</t>
        </r>
      </text>
    </comment>
    <comment ref="T79" authorId="0" shapeId="0" xr:uid="{00000000-0006-0000-0400-000045010000}">
      <text>
        <r>
          <rPr>
            <sz val="11"/>
            <rFont val="Calibri"/>
          </rPr>
          <t>Windows 10 must be configured to audit file system successes.</t>
        </r>
      </text>
    </comment>
    <comment ref="U79" authorId="0" shapeId="0" xr:uid="{00000000-0006-0000-0400-000046010000}">
      <text>
        <r>
          <rPr>
            <sz val="11"/>
            <rFont val="Calibri"/>
          </rPr>
          <t>Windows 10 must be configured to audit handle manipulation failures.</t>
        </r>
      </text>
    </comment>
    <comment ref="V79" authorId="0" shapeId="0" xr:uid="{00000000-0006-0000-0400-000047010000}">
      <text>
        <r>
          <rPr>
            <sz val="11"/>
            <rFont val="Calibri"/>
          </rPr>
          <t>Windows 10 must be configured to audit handle manipulation successes.</t>
        </r>
      </text>
    </comment>
    <comment ref="W79" authorId="0" shapeId="0" xr:uid="{00000000-0006-0000-0400-000048010000}">
      <text>
        <r>
          <rPr>
            <sz val="11"/>
            <rFont val="Calibri"/>
          </rPr>
          <t>Windows 10 must be configured to audit registry successes.</t>
        </r>
      </text>
    </comment>
    <comment ref="X79" authorId="0" shapeId="0" xr:uid="{00000000-0006-0000-0400-000049010000}">
      <text>
        <r>
          <rPr>
            <sz val="11"/>
            <rFont val="Calibri"/>
          </rPr>
          <t>Windows 10 must be configured to audit registry failures.</t>
        </r>
      </text>
    </comment>
    <comment ref="Y79" authorId="0" shapeId="0" xr:uid="{00000000-0006-0000-0400-00004A010000}">
      <text>
        <r>
          <rPr>
            <sz val="11"/>
            <rFont val="Calibri"/>
          </rPr>
          <t>Windows 10 must be configured to audit sensitive privilege use successes.</t>
        </r>
      </text>
    </comment>
    <comment ref="Z79" authorId="0" shapeId="0" xr:uid="{00000000-0006-0000-0400-00004B010000}">
      <text>
        <r>
          <rPr>
            <sz val="11"/>
            <rFont val="Calibri"/>
          </rPr>
          <t>Windows 10 must be configured to audit sensitive privilege use failures.</t>
        </r>
      </text>
    </comment>
    <comment ref="J84" authorId="0" shapeId="0" xr:uid="{00000000-0006-0000-0400-00004C010000}">
      <text>
        <r>
          <rPr>
            <sz val="11"/>
            <rFont val="Calibri"/>
          </rPr>
          <t>Attachments must be prevented from being downloaded from RSS feeds.</t>
        </r>
      </text>
    </comment>
    <comment ref="K84" authorId="0" shapeId="0" xr:uid="{00000000-0006-0000-0400-00004D010000}">
      <text>
        <r>
          <rPr>
            <sz val="11"/>
            <rFont val="Calibri"/>
          </rPr>
          <t>Basic authentication for RSS feeds over HTTP must not be used.</t>
        </r>
      </text>
    </comment>
    <comment ref="L84" authorId="0" shapeId="0" xr:uid="{00000000-0006-0000-0400-00004E010000}">
      <text>
        <r>
          <rPr>
            <sz val="11"/>
            <rFont val="Calibri"/>
          </rPr>
          <t>Zone information must be preserved when saving attachments.</t>
        </r>
      </text>
    </comment>
    <comment ref="J90" authorId="0" shapeId="0" xr:uid="{00000000-0006-0000-0400-00004F010000}">
      <text>
        <r>
          <rPr>
            <sz val="11"/>
            <rFont val="Calibri"/>
          </rPr>
          <t>The Windows 10 system must use an anti-virus program.</t>
        </r>
      </text>
    </comment>
    <comment ref="K90" authorId="0" shapeId="0" xr:uid="{00000000-0006-0000-0400-000050010000}">
      <text>
        <r>
          <rPr>
            <sz val="11"/>
            <rFont val="Calibri"/>
          </rPr>
          <t>The Windows Defender SmartScreen for Explorer must be enabled.</t>
        </r>
      </text>
    </comment>
    <comment ref="L90" authorId="0" shapeId="0" xr:uid="{00000000-0006-0000-0400-000051010000}">
      <text>
        <r>
          <rPr>
            <sz val="11"/>
            <rFont val="Calibri"/>
          </rPr>
          <t>Users must not be allowed to ignore Windows Defender SmartScreen filter warnings for malicious websites in Microsoft Edge.</t>
        </r>
      </text>
    </comment>
    <comment ref="M90" authorId="0" shapeId="0" xr:uid="{00000000-0006-0000-0400-000052010000}">
      <text>
        <r>
          <rPr>
            <sz val="11"/>
            <rFont val="Calibri"/>
          </rPr>
          <t>Users must not be allowed to ignore Windows Defender SmartScreen filter warnings for unverified files in Microsoft Edge.</t>
        </r>
      </text>
    </comment>
    <comment ref="N90" authorId="0" shapeId="0" xr:uid="{00000000-0006-0000-0400-000053010000}">
      <text>
        <r>
          <rPr>
            <sz val="11"/>
            <rFont val="Calibri"/>
          </rPr>
          <t>The Windows Defender SmartScreen filter for Microsoft Edge must be enabled.</t>
        </r>
      </text>
    </comment>
    <comment ref="J92" authorId="0" shapeId="0" xr:uid="{00000000-0006-0000-0400-000054010000}">
      <text>
        <r>
          <rPr>
            <sz val="11"/>
            <rFont val="Calibri"/>
          </rPr>
          <t>Autoplay must be turned off for non-volume devices.</t>
        </r>
      </text>
    </comment>
    <comment ref="K92" authorId="0" shapeId="0" xr:uid="{00000000-0006-0000-0400-000055010000}">
      <text>
        <r>
          <rPr>
            <sz val="11"/>
            <rFont val="Calibri"/>
          </rPr>
          <t>The default autorun behavior must be configured to prevent autorun commands.</t>
        </r>
      </text>
    </comment>
    <comment ref="L92" authorId="0" shapeId="0" xr:uid="{00000000-0006-0000-0400-000056010000}">
      <text>
        <r>
          <rPr>
            <sz val="11"/>
            <rFont val="Calibri"/>
          </rPr>
          <t>Autoplay must be disabled for all drives.</t>
        </r>
      </text>
    </comment>
    <comment ref="J94" authorId="0" shapeId="0" xr:uid="{00000000-0006-0000-0400-000057010000}">
      <text>
        <r>
          <rPr>
            <sz val="11"/>
            <rFont val="Calibri"/>
          </rPr>
          <t>Domain-joined systems must use Windows 10 Enterprise Edition 64-bit version.</t>
        </r>
      </text>
    </comment>
    <comment ref="K94" authorId="0" shapeId="0" xr:uid="{00000000-0006-0000-0400-000058010000}">
      <text>
        <r>
          <rPr>
            <sz val="11"/>
            <rFont val="Calibri"/>
          </rPr>
          <t>Windows 10 domain-joined systems must have a Trusted Platform Module (TPM) enabled and ready for use.</t>
        </r>
      </text>
    </comment>
    <comment ref="L94" authorId="0" shapeId="0" xr:uid="{00000000-0006-0000-0400-000059010000}">
      <text>
        <r>
          <rPr>
            <sz val="11"/>
            <rFont val="Calibri"/>
          </rPr>
          <t>Windows 10 systems must have Unified Extensible Firmware Interface (UEFI) firmware and be configured to run in UEFI mode, not Legacy BIOS.</t>
        </r>
      </text>
    </comment>
    <comment ref="M94" authorId="0" shapeId="0" xr:uid="{00000000-0006-0000-0400-00005A010000}">
      <text>
        <r>
          <rPr>
            <sz val="11"/>
            <rFont val="Calibri"/>
          </rPr>
          <t>Secure Boot must be enabled on Windows 10 systems.</t>
        </r>
      </text>
    </comment>
    <comment ref="N94" authorId="0" shapeId="0" xr:uid="{00000000-0006-0000-0400-00005B010000}">
      <text>
        <r>
          <rPr>
            <sz val="11"/>
            <rFont val="Calibri"/>
          </rPr>
          <t>Windows 10 systems must be maintained at a supported servicing level.</t>
        </r>
      </text>
    </comment>
    <comment ref="O94" authorId="0" shapeId="0" xr:uid="{00000000-0006-0000-0400-00005C010000}">
      <text>
        <r>
          <rPr>
            <sz val="11"/>
            <rFont val="Calibri"/>
          </rPr>
          <t>Only authorized user accounts must be allowed to create or run virtual machines on Windows 10 systems.</t>
        </r>
      </text>
    </comment>
    <comment ref="P94" authorId="0" shapeId="0" xr:uid="{00000000-0006-0000-0400-00005D010000}">
      <text>
        <r>
          <rPr>
            <sz val="11"/>
            <rFont val="Calibri"/>
          </rPr>
          <t>Structured Exception Handling Overwrite Protection (SEHOP) must be enabled.</t>
        </r>
      </text>
    </comment>
    <comment ref="Q94" authorId="0" shapeId="0" xr:uid="{00000000-0006-0000-0400-00005E010000}">
      <text>
        <r>
          <rPr>
            <sz val="11"/>
            <rFont val="Calibri"/>
          </rPr>
          <t>Windows 10 nonpersistent VM sessions must not exceed 24 hours.</t>
        </r>
      </text>
    </comment>
    <comment ref="R94" authorId="0" shapeId="0" xr:uid="{00000000-0006-0000-0400-00005F010000}">
      <text>
        <r>
          <rPr>
            <sz val="11"/>
            <rFont val="Calibri"/>
          </rPr>
          <t>WDigest Authentication must be disabled.</t>
        </r>
      </text>
    </comment>
    <comment ref="S94" authorId="0" shapeId="0" xr:uid="{00000000-0006-0000-0400-000060010000}">
      <text>
        <r>
          <rPr>
            <sz val="11"/>
            <rFont val="Calibri"/>
          </rPr>
          <t>Run as different user must be removed from context menus.</t>
        </r>
      </text>
    </comment>
    <comment ref="T94" authorId="0" shapeId="0" xr:uid="{00000000-0006-0000-0400-000061010000}">
      <text>
        <r>
          <rPr>
            <sz val="11"/>
            <rFont val="Calibri"/>
          </rPr>
          <t>Virtualization Based Security must be enabled on Windows 10 with the platform security level configured to Secure Boot or Secure Boot with DMA Protection.</t>
        </r>
      </text>
    </comment>
    <comment ref="U94" authorId="0" shapeId="0" xr:uid="{00000000-0006-0000-0400-000062010000}">
      <text>
        <r>
          <rPr>
            <sz val="11"/>
            <rFont val="Calibri"/>
          </rPr>
          <t>Credential Guard must be running on Windows 10 domain-joined systems.</t>
        </r>
      </text>
    </comment>
    <comment ref="V94" authorId="0" shapeId="0" xr:uid="{00000000-0006-0000-0400-000063010000}">
      <text>
        <r>
          <rPr>
            <sz val="11"/>
            <rFont val="Calibri"/>
          </rPr>
          <t>Early Launch Antimalware, Boot-Start Driver Initialization Policy must prevent boot drivers.</t>
        </r>
      </text>
    </comment>
    <comment ref="W94" authorId="0" shapeId="0" xr:uid="{00000000-0006-0000-0400-000064010000}">
      <text>
        <r>
          <rPr>
            <sz val="11"/>
            <rFont val="Calibri"/>
          </rPr>
          <t>Explorer Data Execution Prevention must be enabled.</t>
        </r>
      </text>
    </comment>
    <comment ref="X94" authorId="0" shapeId="0" xr:uid="{00000000-0006-0000-0400-000065010000}">
      <text>
        <r>
          <rPr>
            <sz val="11"/>
            <rFont val="Calibri"/>
          </rPr>
          <t>Turning off File Explorer heap termination on corruption must be disabled.</t>
        </r>
      </text>
    </comment>
    <comment ref="Y94" authorId="0" shapeId="0" xr:uid="{00000000-0006-0000-0400-000066010000}">
      <text>
        <r>
          <rPr>
            <sz val="11"/>
            <rFont val="Calibri"/>
          </rPr>
          <t>The use of a hardware security device with Windows Hello for Business must be enabled.</t>
        </r>
      </text>
    </comment>
    <comment ref="Z94" authorId="0" shapeId="0" xr:uid="{00000000-0006-0000-0400-000067010000}">
      <text>
        <r>
          <rPr>
            <sz val="11"/>
            <rFont val="Calibri"/>
          </rPr>
          <t>Caching of logon credentials must be limited.</t>
        </r>
      </text>
    </comment>
    <comment ref="AA94" authorId="0" shapeId="0" xr:uid="{00000000-0006-0000-0400-000068010000}">
      <text>
        <r>
          <rPr>
            <sz val="11"/>
            <rFont val="Calibri"/>
          </rPr>
          <t>The system must be configured to the required LDAP client signing level.</t>
        </r>
      </text>
    </comment>
    <comment ref="AB94" authorId="0" shapeId="0" xr:uid="{00000000-0006-0000-0400-000069010000}">
      <text>
        <r>
          <rPr>
            <sz val="11"/>
            <rFont val="Calibri"/>
          </rPr>
          <t>Virtualization-based protection of code integrity must be enabled.</t>
        </r>
      </text>
    </comment>
    <comment ref="J104" authorId="0" shapeId="0" xr:uid="{00000000-0006-0000-0400-00006A010000}">
      <text>
        <r>
          <rPr>
            <sz val="11"/>
            <rFont val="Calibri"/>
          </rPr>
          <t>A host-based firewall must be installed and enabled on the system.</t>
        </r>
      </text>
    </comment>
    <comment ref="K104" authorId="0" shapeId="0" xr:uid="{00000000-0006-0000-0400-00006B010000}">
      <text>
        <r>
          <rPr>
            <sz val="11"/>
            <rFont val="Calibri"/>
          </rPr>
          <t>Inbound exceptions to the firewall on Windows 10 domain workstations must only allow authorized remote management hosts.</t>
        </r>
      </text>
    </comment>
    <comment ref="L104" authorId="0" shapeId="0" xr:uid="{00000000-0006-0000-0400-00006C010000}">
      <text>
        <r>
          <rPr>
            <sz val="11"/>
            <rFont val="Calibri"/>
          </rPr>
          <t>Bluetooth must be turned off unless approved by the organization.</t>
        </r>
      </text>
    </comment>
    <comment ref="M104" authorId="0" shapeId="0" xr:uid="{00000000-0006-0000-0400-00006D010000}">
      <text>
        <r>
          <rPr>
            <sz val="11"/>
            <rFont val="Calibri"/>
          </rPr>
          <t>Bluetooth must be turned off when not in use.</t>
        </r>
      </text>
    </comment>
    <comment ref="N104" authorId="0" shapeId="0" xr:uid="{00000000-0006-0000-0400-00006E010000}">
      <text>
        <r>
          <rPr>
            <sz val="11"/>
            <rFont val="Calibri"/>
          </rPr>
          <t>The system must notify the user when a Bluetooth device attempts to connect.</t>
        </r>
      </text>
    </comment>
    <comment ref="O104" authorId="0" shapeId="0" xr:uid="{00000000-0006-0000-0400-00006F010000}">
      <text>
        <r>
          <rPr>
            <sz val="11"/>
            <rFont val="Calibri"/>
          </rPr>
          <t>IPv6 source routing must be configured to highest protection.</t>
        </r>
      </text>
    </comment>
    <comment ref="P104" authorId="0" shapeId="0" xr:uid="{00000000-0006-0000-0400-000070010000}">
      <text>
        <r>
          <rPr>
            <sz val="11"/>
            <rFont val="Calibri"/>
          </rPr>
          <t>The system must be configured to prevent IP source routing.</t>
        </r>
      </text>
    </comment>
    <comment ref="Q104" authorId="0" shapeId="0" xr:uid="{00000000-0006-0000-0400-000071010000}">
      <text>
        <r>
          <rPr>
            <sz val="11"/>
            <rFont val="Calibri"/>
          </rPr>
          <t>The system must be configured to prevent Internet Control Message Protocol (ICMP) redirects from overriding Open Shortest Path First (OSPF) generated routes.</t>
        </r>
      </text>
    </comment>
    <comment ref="R104" authorId="0" shapeId="0" xr:uid="{00000000-0006-0000-0400-000072010000}">
      <text>
        <r>
          <rPr>
            <sz val="11"/>
            <rFont val="Calibri"/>
          </rPr>
          <t>The system must be configured to ignore NetBIOS name release requests except from WINS servers.</t>
        </r>
      </text>
    </comment>
    <comment ref="S104" authorId="0" shapeId="0" xr:uid="{00000000-0006-0000-0400-000073010000}">
      <text>
        <r>
          <rPr>
            <sz val="11"/>
            <rFont val="Calibri"/>
          </rPr>
          <t>Windows 10 must be configured to prioritize ECC Curves with longer key lengths first.</t>
        </r>
      </text>
    </comment>
    <comment ref="T104" authorId="0" shapeId="0" xr:uid="{00000000-0006-0000-0400-000074010000}">
      <text>
        <r>
          <rPr>
            <sz val="11"/>
            <rFont val="Calibri"/>
          </rPr>
          <t>Simultaneous connections to the internet or a Windows domain must be limited.</t>
        </r>
      </text>
    </comment>
    <comment ref="U104" authorId="0" shapeId="0" xr:uid="{00000000-0006-0000-0400-000075010000}">
      <text>
        <r>
          <rPr>
            <sz val="11"/>
            <rFont val="Calibri"/>
          </rPr>
          <t>Connections to non-domain networks when connected to a domain authenticated network must be blocked.</t>
        </r>
      </text>
    </comment>
    <comment ref="V104" authorId="0" shapeId="0" xr:uid="{00000000-0006-0000-0400-000076010000}">
      <text>
        <r>
          <rPr>
            <sz val="11"/>
            <rFont val="Calibri"/>
          </rPr>
          <t>Outgoing secure channel traffic must be encrypted or signed.</t>
        </r>
      </text>
    </comment>
    <comment ref="W104" authorId="0" shapeId="0" xr:uid="{00000000-0006-0000-0400-000077010000}">
      <text>
        <r>
          <rPr>
            <sz val="11"/>
            <rFont val="Calibri"/>
          </rPr>
          <t>Outgoing secure channel traffic must be encrypted when possible.</t>
        </r>
      </text>
    </comment>
    <comment ref="X104" authorId="0" shapeId="0" xr:uid="{00000000-0006-0000-0400-000078010000}">
      <text>
        <r>
          <rPr>
            <sz val="11"/>
            <rFont val="Calibri"/>
          </rPr>
          <t>Outgoing secure channel traffic must be signed when possible.</t>
        </r>
      </text>
    </comment>
    <comment ref="Y104" authorId="0" shapeId="0" xr:uid="{00000000-0006-0000-0400-000079010000}">
      <text>
        <r>
          <rPr>
            <sz val="11"/>
            <rFont val="Calibri"/>
          </rPr>
          <t>The computer account password must not be prevented from being reset.</t>
        </r>
      </text>
    </comment>
    <comment ref="Z104" authorId="0" shapeId="0" xr:uid="{00000000-0006-0000-0400-00007A010000}">
      <text>
        <r>
          <rPr>
            <sz val="11"/>
            <rFont val="Calibri"/>
          </rPr>
          <t>The system must be configured to require a strong session key.</t>
        </r>
      </text>
    </comment>
    <comment ref="AA104" authorId="0" shapeId="0" xr:uid="{00000000-0006-0000-0400-00007B010000}">
      <text>
        <r>
          <rPr>
            <sz val="11"/>
            <rFont val="Calibri"/>
          </rPr>
          <t>Hardened UNC paths must be defined to require mutual authentication and integrity for at least the \\*\SYSVOL and \\*\NETLOGON shares.</t>
        </r>
      </text>
    </comment>
    <comment ref="AB104" authorId="0" shapeId="0" xr:uid="{00000000-0006-0000-0400-00007C010000}">
      <text>
        <r>
          <rPr>
            <sz val="11"/>
            <rFont val="Calibri"/>
          </rPr>
          <t>Windows 10 must not have portproxy enabled or in use.</t>
        </r>
      </text>
    </comment>
    <comment ref="J105" authorId="0" shapeId="0" xr:uid="{00000000-0006-0000-0400-00007D010000}">
      <text>
        <r>
          <rPr>
            <sz val="11"/>
            <rFont val="Calibri"/>
          </rPr>
          <t>IPv6 source routing must be configured to highest protection.</t>
        </r>
      </text>
    </comment>
    <comment ref="K105" authorId="0" shapeId="0" xr:uid="{00000000-0006-0000-0400-00007E010000}">
      <text>
        <r>
          <rPr>
            <sz val="11"/>
            <rFont val="Calibri"/>
          </rPr>
          <t>The system must be configured to prevent IP source routing.</t>
        </r>
      </text>
    </comment>
    <comment ref="L105" authorId="0" shapeId="0" xr:uid="{00000000-0006-0000-0400-00007F010000}">
      <text>
        <r>
          <rPr>
            <sz val="11"/>
            <rFont val="Calibri"/>
          </rPr>
          <t>The system must be configured to prevent Internet Control Message Protocol (ICMP) redirects from overriding Open Shortest Path First (OSPF) generated routes.</t>
        </r>
      </text>
    </comment>
    <comment ref="M105" authorId="0" shapeId="0" xr:uid="{00000000-0006-0000-0400-000080010000}">
      <text>
        <r>
          <rPr>
            <sz val="11"/>
            <rFont val="Calibri"/>
          </rPr>
          <t>The system must be configured to ignore NetBIOS name release requests except from WINS servers.</t>
        </r>
      </text>
    </comment>
    <comment ref="N105" authorId="0" shapeId="0" xr:uid="{00000000-0006-0000-0400-000081010000}">
      <text>
        <r>
          <rPr>
            <sz val="11"/>
            <rFont val="Calibri"/>
          </rPr>
          <t>Windows 10 must be configured to prioritize ECC Curves with longer key lengths first.</t>
        </r>
      </text>
    </comment>
    <comment ref="O105" authorId="0" shapeId="0" xr:uid="{00000000-0006-0000-0400-000082010000}">
      <text>
        <r>
          <rPr>
            <sz val="11"/>
            <rFont val="Calibri"/>
          </rPr>
          <t>Simultaneous connections to the internet or a Windows domain must be limited.</t>
        </r>
      </text>
    </comment>
    <comment ref="P105" authorId="0" shapeId="0" xr:uid="{00000000-0006-0000-0400-000083010000}">
      <text>
        <r>
          <rPr>
            <sz val="11"/>
            <rFont val="Calibri"/>
          </rPr>
          <t>Connections to non-domain networks when connected to a domain authenticated network must be blocked.</t>
        </r>
      </text>
    </comment>
    <comment ref="Q105" authorId="0" shapeId="0" xr:uid="{00000000-0006-0000-0400-000084010000}">
      <text>
        <r>
          <rPr>
            <sz val="11"/>
            <rFont val="Calibri"/>
          </rPr>
          <t>Hardened UNC paths must be defined to require mutual authentication and integrity for at least the \\*\SYSVOL and \\*\NETLOGON shares.</t>
        </r>
      </text>
    </comment>
    <comment ref="R105" authorId="0" shapeId="0" xr:uid="{00000000-0006-0000-0400-000085010000}">
      <text>
        <r>
          <rPr>
            <sz val="11"/>
            <rFont val="Calibri"/>
          </rPr>
          <t>Windows 10 must not have portproxy enabled or in use.</t>
        </r>
      </text>
    </comment>
    <comment ref="J120" authorId="0" shapeId="0" xr:uid="{00000000-0006-0000-0400-000086010000}">
      <text>
        <r>
          <rPr>
            <sz val="11"/>
            <rFont val="Calibri"/>
          </rPr>
          <t>Software certificate installation files must be removed from Windows 10.</t>
        </r>
      </text>
    </comment>
    <comment ref="K120" authorId="0" shapeId="0" xr:uid="{00000000-0006-0000-0400-000087010000}">
      <text>
        <r>
          <rPr>
            <sz val="11"/>
            <rFont val="Calibri"/>
          </rPr>
          <t>Systems must at least attempt device authentication using certificates.</t>
        </r>
      </text>
    </comment>
    <comment ref="L120" authorId="0" shapeId="0" xr:uid="{00000000-0006-0000-0400-000088010000}">
      <text>
        <r>
          <rPr>
            <sz val="11"/>
            <rFont val="Calibri"/>
          </rPr>
          <t>Windows 10 must be configured to prevent certificate error overrides in Microsoft Edge.</t>
        </r>
      </text>
    </comment>
    <comment ref="M120" authorId="0" shapeId="0" xr:uid="{00000000-0006-0000-0400-000089010000}">
      <text>
        <r>
          <rPr>
            <sz val="11"/>
            <rFont val="Calibri"/>
          </rPr>
          <t>The DoD Root CA certificates must be installed in the Trusted Root Store.</t>
        </r>
      </text>
    </comment>
    <comment ref="N120" authorId="0" shapeId="0" xr:uid="{00000000-0006-0000-0400-00008A010000}">
      <text>
        <r>
          <rPr>
            <sz val="11"/>
            <rFont val="Calibri"/>
          </rPr>
          <t>The External Root CA certificates must be installed in the Trusted Root Store on unclassified systems.</t>
        </r>
      </text>
    </comment>
    <comment ref="O120" authorId="0" shapeId="0" xr:uid="{00000000-0006-0000-0400-00008B010000}">
      <text>
        <r>
          <rPr>
            <sz val="11"/>
            <rFont val="Calibri"/>
          </rPr>
          <t>The DoD Interoperability Root CA cross-certificates must be installed in the Untrusted Certificates Store on unclassified systems.</t>
        </r>
      </text>
    </comment>
    <comment ref="P120" authorId="0" shapeId="0" xr:uid="{00000000-0006-0000-0400-00008C010000}">
      <text>
        <r>
          <rPr>
            <sz val="11"/>
            <rFont val="Calibri"/>
          </rPr>
          <t>The US DOD CCEB Interoperability Root CA cross-certificates must be installed in the Untrusted Certificates Store on unclassified systems.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Windows 10 account lockout duration must be configured to 15 minutes or greater.</t>
        </r>
      </text>
    </comment>
    <comment ref="I2" authorId="0" shapeId="0" xr:uid="{00000000-0006-0000-0500-000004000000}">
      <text>
        <r>
          <rPr>
            <sz val="11"/>
            <rFont val="Calibri"/>
          </rPr>
          <t>The number of allowed bad logon attempts must be configured to 3 or less.</t>
        </r>
      </text>
    </comment>
    <comment ref="J2" authorId="0" shapeId="0" xr:uid="{00000000-0006-0000-0500-000002000000}">
      <text>
        <r>
          <rPr>
            <sz val="11"/>
            <rFont val="Calibri"/>
          </rPr>
          <t>The period of time before the bad logon counter is reset must be configured to 15 minutes.</t>
        </r>
      </text>
    </comment>
    <comment ref="K2" authorId="0" shapeId="0" xr:uid="{00000000-0006-0000-0500-000003000000}">
      <text>
        <r>
          <rPr>
            <sz val="11"/>
            <rFont val="Calibri"/>
          </rPr>
          <t>The system must be configured to audit Logon/Logoff - Account Lockout failures.</t>
        </r>
      </text>
    </comment>
    <comment ref="H3" authorId="0" shapeId="0" xr:uid="{00000000-0006-0000-0500-000005000000}">
      <text>
        <r>
          <rPr>
            <sz val="11"/>
            <rFont val="Calibri"/>
          </rPr>
          <t>Kerberos encryption types must be configured to prevent the use of DES and RC4 encryption suites.</t>
        </r>
      </text>
    </comment>
    <comment ref="I3" authorId="0" shapeId="0" xr:uid="{00000000-0006-0000-0500-000006000000}">
      <text>
        <r>
          <rPr>
            <sz val="11"/>
            <rFont val="Calibri"/>
          </rPr>
          <t>The LanMan authentication level must be set to send NTLMv2 response only, and to refuse LM and NTLM.</t>
        </r>
      </text>
    </comment>
    <comment ref="J3" authorId="0" shapeId="0" xr:uid="{00000000-0006-0000-0500-000007000000}">
      <text>
        <r>
          <rPr>
            <sz val="11"/>
            <rFont val="Calibri"/>
          </rPr>
          <t>The Enable computer and user accounts to be trusted for delegation user right must not be assigned to any groups or accounts.</t>
        </r>
      </text>
    </comment>
    <comment ref="H4" authorId="0" shapeId="0" xr:uid="{00000000-0006-0000-0500-000008000000}">
      <text>
        <r>
          <rPr>
            <sz val="11"/>
            <rFont val="Calibri"/>
          </rPr>
          <t>The Windows 10 system must use an anti-virus program.</t>
        </r>
      </text>
    </comment>
    <comment ref="I4" authorId="0" shapeId="0" xr:uid="{00000000-0006-0000-0500-00000A000000}">
      <text>
        <r>
          <rPr>
            <sz val="11"/>
            <rFont val="Calibri"/>
          </rPr>
          <t>The Windows Defender SmartScreen for Explorer must be enabled.</t>
        </r>
      </text>
    </comment>
    <comment ref="J4" authorId="0" shapeId="0" xr:uid="{00000000-0006-0000-0500-00000B000000}">
      <text>
        <r>
          <rPr>
            <sz val="11"/>
            <rFont val="Calibri"/>
          </rPr>
          <t>Users must not be allowed to ignore Windows Defender SmartScreen filter warnings for malicious websites in Microsoft Edge.</t>
        </r>
      </text>
    </comment>
    <comment ref="K4" authorId="0" shapeId="0" xr:uid="{00000000-0006-0000-0500-00000C000000}">
      <text>
        <r>
          <rPr>
            <sz val="11"/>
            <rFont val="Calibri"/>
          </rPr>
          <t>Users must not be allowed to ignore Windows Defender SmartScreen filter warnings for unverified files in Microsoft Edge.</t>
        </r>
      </text>
    </comment>
    <comment ref="L4" authorId="0" shapeId="0" xr:uid="{00000000-0006-0000-0500-000009000000}">
      <text>
        <r>
          <rPr>
            <sz val="11"/>
            <rFont val="Calibri"/>
          </rPr>
          <t>The Windows Defender SmartScreen filter for Microsoft Edge must be enabled.</t>
        </r>
      </text>
    </comment>
    <comment ref="H7" authorId="0" shapeId="0" xr:uid="{00000000-0006-0000-0500-00000D000000}">
      <text>
        <r>
          <rPr>
            <sz val="11"/>
            <rFont val="Calibri"/>
          </rPr>
          <t>The system must be configured to audit Detailed Tracking - PNP Activity successes.</t>
        </r>
      </text>
    </comment>
    <comment ref="I7" authorId="0" shapeId="0" xr:uid="{00000000-0006-0000-0500-00000E000000}">
      <text>
        <r>
          <rPr>
            <sz val="11"/>
            <rFont val="Calibri"/>
          </rPr>
          <t>The system must be configured to audit Detailed Tracking - Process Creation successes.</t>
        </r>
      </text>
    </comment>
    <comment ref="J7" authorId="0" shapeId="0" xr:uid="{00000000-0006-0000-0500-00000F000000}">
      <text>
        <r>
          <rPr>
            <sz val="11"/>
            <rFont val="Calibri"/>
          </rPr>
          <t>The Windows Installer Always install with elevated privileges must be disabled.</t>
        </r>
      </text>
    </comment>
    <comment ref="K7" authorId="0" shapeId="0" xr:uid="{00000000-0006-0000-0500-000010000000}">
      <text>
        <r>
          <rPr>
            <sz val="11"/>
            <rFont val="Calibri"/>
          </rPr>
          <t>User Account Control must be configured to detect application installations and prompt for elevation.</t>
        </r>
      </text>
    </comment>
    <comment ref="H8" authorId="0" shapeId="0" xr:uid="{00000000-0006-0000-0500-000011000000}">
      <text>
        <r>
          <rPr>
            <sz val="11"/>
            <rFont val="Calibri"/>
          </rPr>
          <t>The Windows PowerShell 2.0 feature must be disabled on the system.</t>
        </r>
      </text>
    </comment>
    <comment ref="I8" authorId="0" shapeId="0" xr:uid="{00000000-0006-0000-0500-000013000000}">
      <text>
        <r>
          <rPr>
            <sz val="11"/>
            <rFont val="Calibri"/>
          </rPr>
          <t>Attachments must be prevented from being downloaded from RSS feeds.</t>
        </r>
      </text>
    </comment>
    <comment ref="J8" authorId="0" shapeId="0" xr:uid="{00000000-0006-0000-0500-000014000000}">
      <text>
        <r>
          <rPr>
            <sz val="11"/>
            <rFont val="Calibri"/>
          </rPr>
          <t>Basic authentication for RSS feeds over HTTP must not be used.</t>
        </r>
      </text>
    </comment>
    <comment ref="K8" authorId="0" shapeId="0" xr:uid="{00000000-0006-0000-0500-000015000000}">
      <text>
        <r>
          <rPr>
            <sz val="11"/>
            <rFont val="Calibri"/>
          </rPr>
          <t>PowerShell script block logging must be enabled on Windows 10.</t>
        </r>
      </text>
    </comment>
    <comment ref="L8" authorId="0" shapeId="0" xr:uid="{00000000-0006-0000-0500-000016000000}">
      <text>
        <r>
          <rPr>
            <sz val="11"/>
            <rFont val="Calibri"/>
          </rPr>
          <t>Zone information must be preserved when saving attachments.</t>
        </r>
      </text>
    </comment>
    <comment ref="M8" authorId="0" shapeId="0" xr:uid="{00000000-0006-0000-0500-000012000000}">
      <text>
        <r>
          <rPr>
            <sz val="11"/>
            <rFont val="Calibri"/>
          </rPr>
          <t>PowerShell Transcription must be enabled on Windows 10.</t>
        </r>
      </text>
    </comment>
    <comment ref="H9" authorId="0" shapeId="0" xr:uid="{00000000-0006-0000-0500-000017000000}">
      <text>
        <r>
          <rPr>
            <sz val="11"/>
            <rFont val="Calibri"/>
          </rPr>
          <t>Early Launch Antimalware, Boot-Start Driver Initialization Policy must prevent boot drivers.</t>
        </r>
      </text>
    </comment>
    <comment ref="I9" authorId="0" shapeId="0" xr:uid="{00000000-0006-0000-0500-000018000000}">
      <text>
        <r>
          <rPr>
            <sz val="11"/>
            <rFont val="Calibri"/>
          </rPr>
          <t>The use of a hardware security device with Windows Hello for Business must be enabled.</t>
        </r>
      </text>
    </comment>
    <comment ref="H10" authorId="0" shapeId="0" xr:uid="{00000000-0006-0000-0500-000019000000}">
      <text>
        <r>
          <rPr>
            <sz val="11"/>
            <rFont val="Calibri"/>
          </rPr>
          <t>The Windows PowerShell 2.0 feature must be disabled on the system.</t>
        </r>
      </text>
    </comment>
    <comment ref="I10" authorId="0" shapeId="0" xr:uid="{00000000-0006-0000-0500-00001A000000}">
      <text>
        <r>
          <rPr>
            <sz val="11"/>
            <rFont val="Calibri"/>
          </rPr>
          <t>PowerShell script block logging must be enabled on Windows 10.</t>
        </r>
      </text>
    </comment>
    <comment ref="J10" authorId="0" shapeId="0" xr:uid="{00000000-0006-0000-0500-00001B000000}">
      <text>
        <r>
          <rPr>
            <sz val="11"/>
            <rFont val="Calibri"/>
          </rPr>
          <t>PowerShell Transcription must be enabled on Windows 10.</t>
        </r>
      </text>
    </comment>
    <comment ref="H11" authorId="0" shapeId="0" xr:uid="{00000000-0006-0000-0500-00001C000000}">
      <text>
        <r>
          <rPr>
            <sz val="11"/>
            <rFont val="Calibri"/>
          </rPr>
          <t>Domain-joined systems must use Windows 10 Enterprise Edition 64-bit version.</t>
        </r>
      </text>
    </comment>
    <comment ref="I11" authorId="0" shapeId="0" xr:uid="{00000000-0006-0000-0500-000022000000}">
      <text>
        <r>
          <rPr>
            <sz val="11"/>
            <rFont val="Calibri"/>
          </rPr>
          <t>Windows 10 domain-joined systems must have a Trusted Platform Module (TPM) enabled and ready for use.</t>
        </r>
      </text>
    </comment>
    <comment ref="J11" authorId="0" shapeId="0" xr:uid="{00000000-0006-0000-0500-000023000000}">
      <text>
        <r>
          <rPr>
            <sz val="11"/>
            <rFont val="Calibri"/>
          </rPr>
          <t>Windows 10 systems must have Unified Extensible Firmware Interface (UEFI) firmware and be configured to run in UEFI mode, not Legacy BIOS.</t>
        </r>
      </text>
    </comment>
    <comment ref="K11" authorId="0" shapeId="0" xr:uid="{00000000-0006-0000-0500-000024000000}">
      <text>
        <r>
          <rPr>
            <sz val="11"/>
            <rFont val="Calibri"/>
          </rPr>
          <t>Secure Boot must be enabled on Windows 10 systems.</t>
        </r>
      </text>
    </comment>
    <comment ref="L11" authorId="0" shapeId="0" xr:uid="{00000000-0006-0000-0500-000025000000}">
      <text>
        <r>
          <rPr>
            <sz val="11"/>
            <rFont val="Calibri"/>
          </rPr>
          <t>Only authorized user accounts must be allowed to create or run virtual machines on Windows 10 systems.</t>
        </r>
      </text>
    </comment>
    <comment ref="M11" authorId="0" shapeId="0" xr:uid="{00000000-0006-0000-0500-000026000000}">
      <text>
        <r>
          <rPr>
            <sz val="11"/>
            <rFont val="Calibri"/>
          </rPr>
          <t>Windows 10 nonpersistent VM sessions must not exceed 24 hours.</t>
        </r>
      </text>
    </comment>
    <comment ref="N11" authorId="0" shapeId="0" xr:uid="{00000000-0006-0000-0500-00001D000000}">
      <text>
        <r>
          <rPr>
            <sz val="11"/>
            <rFont val="Calibri"/>
          </rPr>
          <t>WDigest Authentication must be disabled.</t>
        </r>
      </text>
    </comment>
    <comment ref="O11" authorId="0" shapeId="0" xr:uid="{00000000-0006-0000-0500-00001E000000}">
      <text>
        <r>
          <rPr>
            <sz val="11"/>
            <rFont val="Calibri"/>
          </rPr>
          <t>Virtualization Based Security must be enabled on Windows 10 with the platform security level configured to Secure Boot or Secure Boot with DMA Protection.</t>
        </r>
      </text>
    </comment>
    <comment ref="P11" authorId="0" shapeId="0" xr:uid="{00000000-0006-0000-0500-00001F000000}">
      <text>
        <r>
          <rPr>
            <sz val="11"/>
            <rFont val="Calibri"/>
          </rPr>
          <t>Credential Guard must be running on Windows 10 domain-joined systems.</t>
        </r>
      </text>
    </comment>
    <comment ref="Q11" authorId="0" shapeId="0" xr:uid="{00000000-0006-0000-0500-000020000000}">
      <text>
        <r>
          <rPr>
            <sz val="11"/>
            <rFont val="Calibri"/>
          </rPr>
          <t>Caching of logon credentials must be limited.</t>
        </r>
      </text>
    </comment>
    <comment ref="R11" authorId="0" shapeId="0" xr:uid="{00000000-0006-0000-0500-000021000000}">
      <text>
        <r>
          <rPr>
            <sz val="11"/>
            <rFont val="Calibri"/>
          </rPr>
          <t>The Access Credential Manager as a trusted caller user right must not be assigned to any groups or accounts.</t>
        </r>
      </text>
    </comment>
    <comment ref="H14" authorId="0" shapeId="0" xr:uid="{00000000-0006-0000-0500-000027000000}">
      <text>
        <r>
          <rPr>
            <sz val="11"/>
            <rFont val="Calibri"/>
          </rPr>
          <t>Internet Information System (IIS) or its subcomponents must not be installed on a workstation.</t>
        </r>
      </text>
    </comment>
    <comment ref="I14" authorId="0" shapeId="0" xr:uid="{00000000-0006-0000-0500-00002D000000}">
      <text>
        <r>
          <rPr>
            <sz val="11"/>
            <rFont val="Calibri"/>
          </rPr>
          <t>Simple Network Management Protocol (SNMP) must not be installed on the system.</t>
        </r>
      </text>
    </comment>
    <comment ref="J14" authorId="0" shapeId="0" xr:uid="{00000000-0006-0000-0500-00002E000000}">
      <text>
        <r>
          <rPr>
            <sz val="11"/>
            <rFont val="Calibri"/>
          </rPr>
          <t>Simple TCP/IP Services must not be installed on the system.</t>
        </r>
      </text>
    </comment>
    <comment ref="K14" authorId="0" shapeId="0" xr:uid="{00000000-0006-0000-0500-00002F000000}">
      <text>
        <r>
          <rPr>
            <sz val="11"/>
            <rFont val="Calibri"/>
          </rPr>
          <t>The Telnet Client must not be installed on the system.</t>
        </r>
      </text>
    </comment>
    <comment ref="L14" authorId="0" shapeId="0" xr:uid="{00000000-0006-0000-0500-000030000000}">
      <text>
        <r>
          <rPr>
            <sz val="11"/>
            <rFont val="Calibri"/>
          </rPr>
          <t>The TFTP Client must not be installed on the system.</t>
        </r>
      </text>
    </comment>
    <comment ref="M14" authorId="0" shapeId="0" xr:uid="{00000000-0006-0000-0500-000031000000}">
      <text>
        <r>
          <rPr>
            <sz val="11"/>
            <rFont val="Calibri"/>
          </rPr>
          <t>Bluetooth must be turned off unless approved by the organization.</t>
        </r>
      </text>
    </comment>
    <comment ref="N14" authorId="0" shapeId="0" xr:uid="{00000000-0006-0000-0500-000032000000}">
      <text>
        <r>
          <rPr>
            <sz val="11"/>
            <rFont val="Calibri"/>
          </rPr>
          <t>Bluetooth must be turned off when not in use.</t>
        </r>
      </text>
    </comment>
    <comment ref="O14" authorId="0" shapeId="0" xr:uid="{00000000-0006-0000-0500-000033000000}">
      <text>
        <r>
          <rPr>
            <sz val="11"/>
            <rFont val="Calibri"/>
          </rPr>
          <t>The system must notify the user when a Bluetooth device attempts to connect.</t>
        </r>
      </text>
    </comment>
    <comment ref="P14" authorId="0" shapeId="0" xr:uid="{00000000-0006-0000-0500-000034000000}">
      <text>
        <r>
          <rPr>
            <sz val="11"/>
            <rFont val="Calibri"/>
          </rPr>
          <t>Internet connection sharing must be disabled.</t>
        </r>
      </text>
    </comment>
    <comment ref="Q14" authorId="0" shapeId="0" xr:uid="{00000000-0006-0000-0500-000035000000}">
      <text>
        <r>
          <rPr>
            <sz val="11"/>
            <rFont val="Calibri"/>
          </rPr>
          <t>Wi-Fi Sense must be disabled.</t>
        </r>
      </text>
    </comment>
    <comment ref="R14" authorId="0" shapeId="0" xr:uid="{00000000-0006-0000-0500-000036000000}">
      <text>
        <r>
          <rPr>
            <sz val="11"/>
            <rFont val="Calibri"/>
          </rPr>
          <t>Autoplay must be turned off for non-volume devices.</t>
        </r>
      </text>
    </comment>
    <comment ref="S14" authorId="0" shapeId="0" xr:uid="{00000000-0006-0000-0500-000028000000}">
      <text>
        <r>
          <rPr>
            <sz val="11"/>
            <rFont val="Calibri"/>
          </rPr>
          <t>The default autorun behavior must be configured to prevent autorun commands.</t>
        </r>
      </text>
    </comment>
    <comment ref="T14" authorId="0" shapeId="0" xr:uid="{00000000-0006-0000-0500-000029000000}">
      <text>
        <r>
          <rPr>
            <sz val="11"/>
            <rFont val="Calibri"/>
          </rPr>
          <t>Autoplay must be disabled for all drives.</t>
        </r>
      </text>
    </comment>
    <comment ref="U14" authorId="0" shapeId="0" xr:uid="{00000000-0006-0000-0500-00002A000000}">
      <text>
        <r>
          <rPr>
            <sz val="11"/>
            <rFont val="Calibri"/>
          </rPr>
          <t>The password manager function in the Edge browser must be disabled.</t>
        </r>
      </text>
    </comment>
    <comment ref="V14" authorId="0" shapeId="0" xr:uid="{00000000-0006-0000-0500-00002B000000}">
      <text>
        <r>
          <rPr>
            <sz val="11"/>
            <rFont val="Calibri"/>
          </rPr>
          <t>Internet Explorer must be disabled for Windows 10.</t>
        </r>
      </text>
    </comment>
    <comment ref="W14" authorId="0" shapeId="0" xr:uid="{00000000-0006-0000-0500-00002C000000}">
      <text>
        <r>
          <rPr>
            <sz val="11"/>
            <rFont val="Calibri"/>
          </rPr>
          <t>Copilot must be disabled for Windows 10.</t>
        </r>
      </text>
    </comment>
    <comment ref="H16" authorId="0" shapeId="0" xr:uid="{00000000-0006-0000-0500-000037000000}">
      <text>
        <r>
          <rPr>
            <sz val="11"/>
            <rFont val="Calibri"/>
          </rPr>
          <t>Windows 10 information systems must use BitLocker to encrypt all disks to protect the confidentiality and integrity of all information at rest.</t>
        </r>
      </text>
    </comment>
    <comment ref="I16" authorId="0" shapeId="0" xr:uid="{00000000-0006-0000-0500-000038000000}">
      <text>
        <r>
          <rPr>
            <sz val="11"/>
            <rFont val="Calibri"/>
          </rPr>
          <t>Windows 10 systems must use a BitLocker PIN for pre-boot authentication.</t>
        </r>
      </text>
    </comment>
    <comment ref="J16" authorId="0" shapeId="0" xr:uid="{00000000-0006-0000-0500-000039000000}">
      <text>
        <r>
          <rPr>
            <sz val="11"/>
            <rFont val="Calibri"/>
          </rPr>
          <t>Windows 10 systems must use a BitLocker PIN with a minimum length of six digits for pre-boot authentication.</t>
        </r>
      </text>
    </comment>
    <comment ref="K16" authorId="0" shapeId="0" xr:uid="{00000000-0006-0000-0500-00003A000000}">
      <text>
        <r>
          <rPr>
            <sz val="11"/>
            <rFont val="Calibri"/>
          </rPr>
          <t>The Remote Desktop Session Host must require secure RPC communications.</t>
        </r>
      </text>
    </comment>
    <comment ref="L16" authorId="0" shapeId="0" xr:uid="{00000000-0006-0000-0500-00003B000000}">
      <text>
        <r>
          <rPr>
            <sz val="11"/>
            <rFont val="Calibri"/>
          </rPr>
          <t>Remote Desktop Services must be configured with the client connection encryption set to the required level.</t>
        </r>
      </text>
    </comment>
    <comment ref="M16" authorId="0" shapeId="0" xr:uid="{00000000-0006-0000-0500-00003C000000}">
      <text>
        <r>
          <rPr>
            <sz val="11"/>
            <rFont val="Calibri"/>
          </rPr>
          <t>The Windows Remote Management (WinRM) client must not use Basic authentication.</t>
        </r>
      </text>
    </comment>
    <comment ref="N16" authorId="0" shapeId="0" xr:uid="{00000000-0006-0000-0500-00003D000000}">
      <text>
        <r>
          <rPr>
            <sz val="11"/>
            <rFont val="Calibri"/>
          </rPr>
          <t>The Windows Remote Management (WinRM) client must not allow unencrypted traffic.</t>
        </r>
      </text>
    </comment>
    <comment ref="O16" authorId="0" shapeId="0" xr:uid="{00000000-0006-0000-0500-00003E000000}">
      <text>
        <r>
          <rPr>
            <sz val="11"/>
            <rFont val="Calibri"/>
          </rPr>
          <t>The Windows Remote Management (WinRM) service must not use Basic authentication.</t>
        </r>
      </text>
    </comment>
    <comment ref="P16" authorId="0" shapeId="0" xr:uid="{00000000-0006-0000-0500-00003F000000}">
      <text>
        <r>
          <rPr>
            <sz val="11"/>
            <rFont val="Calibri"/>
          </rPr>
          <t>The Windows Remote Management (WinRM) service must not allow unencrypted traffic.</t>
        </r>
      </text>
    </comment>
    <comment ref="Q16" authorId="0" shapeId="0" xr:uid="{00000000-0006-0000-0500-000040000000}">
      <text>
        <r>
          <rPr>
            <sz val="11"/>
            <rFont val="Calibri"/>
          </rPr>
          <t>The Windows Remote Management (WinRM) service must not store RunAs credentials.</t>
        </r>
      </text>
    </comment>
    <comment ref="R16" authorId="0" shapeId="0" xr:uid="{00000000-0006-0000-0500-000041000000}">
      <text>
        <r>
          <rPr>
            <sz val="11"/>
            <rFont val="Calibri"/>
          </rPr>
          <t>The Windows Remote Management (WinRM) client must not use Digest authentication.</t>
        </r>
      </text>
    </comment>
    <comment ref="S16" authorId="0" shapeId="0" xr:uid="{00000000-0006-0000-0500-000042000000}">
      <text>
        <r>
          <rPr>
            <sz val="11"/>
            <rFont val="Calibri"/>
          </rPr>
          <t>The system must be configured to prevent the storage of the LAN Manager hash of passwords.</t>
        </r>
      </text>
    </comment>
    <comment ref="H18" authorId="0" shapeId="0" xr:uid="{00000000-0006-0000-0500-000043000000}">
      <text>
        <r>
          <rPr>
            <sz val="11"/>
            <rFont val="Calibri"/>
          </rPr>
          <t>Domain-joined systems must use Windows 10 Enterprise Edition 64-bit version.</t>
        </r>
      </text>
    </comment>
    <comment ref="I18" authorId="0" shapeId="0" xr:uid="{00000000-0006-0000-0500-000048000000}">
      <text>
        <r>
          <rPr>
            <sz val="11"/>
            <rFont val="Calibri"/>
          </rPr>
          <t>Windows 10 domain-joined systems must have a Trusted Platform Module (TPM) enabled and ready for use.</t>
        </r>
      </text>
    </comment>
    <comment ref="J18" authorId="0" shapeId="0" xr:uid="{00000000-0006-0000-0500-000049000000}">
      <text>
        <r>
          <rPr>
            <sz val="11"/>
            <rFont val="Calibri"/>
          </rPr>
          <t>Windows 10 systems must have Unified Extensible Firmware Interface (UEFI) firmware and be configured to run in UEFI mode, not Legacy BIOS.</t>
        </r>
      </text>
    </comment>
    <comment ref="K18" authorId="0" shapeId="0" xr:uid="{00000000-0006-0000-0500-00004A000000}">
      <text>
        <r>
          <rPr>
            <sz val="11"/>
            <rFont val="Calibri"/>
          </rPr>
          <t>Secure Boot must be enabled on Windows 10 systems.</t>
        </r>
      </text>
    </comment>
    <comment ref="L18" authorId="0" shapeId="0" xr:uid="{00000000-0006-0000-0500-00004B000000}">
      <text>
        <r>
          <rPr>
            <sz val="11"/>
            <rFont val="Calibri"/>
          </rPr>
          <t>Only authorized user accounts must be allowed to create or run virtual machines on Windows 10 systems.</t>
        </r>
      </text>
    </comment>
    <comment ref="M18" authorId="0" shapeId="0" xr:uid="{00000000-0006-0000-0500-00004C000000}">
      <text>
        <r>
          <rPr>
            <sz val="11"/>
            <rFont val="Calibri"/>
          </rPr>
          <t>Windows 10 nonpersistent VM sessions must not exceed 24 hours.</t>
        </r>
      </text>
    </comment>
    <comment ref="N18" authorId="0" shapeId="0" xr:uid="{00000000-0006-0000-0500-00004D000000}">
      <text>
        <r>
          <rPr>
            <sz val="11"/>
            <rFont val="Calibri"/>
          </rPr>
          <t>Run as different user must be removed from context menus.</t>
        </r>
      </text>
    </comment>
    <comment ref="O18" authorId="0" shapeId="0" xr:uid="{00000000-0006-0000-0500-00004E000000}">
      <text>
        <r>
          <rPr>
            <sz val="11"/>
            <rFont val="Calibri"/>
          </rPr>
          <t>Virtualization Based Security must be enabled on Windows 10 with the platform security level configured to Secure Boot or Secure Boot with DMA Protection.</t>
        </r>
      </text>
    </comment>
    <comment ref="P18" authorId="0" shapeId="0" xr:uid="{00000000-0006-0000-0500-00004F000000}">
      <text>
        <r>
          <rPr>
            <sz val="11"/>
            <rFont val="Calibri"/>
          </rPr>
          <t>Credential Guard must be running on Windows 10 domain-joined systems.</t>
        </r>
      </text>
    </comment>
    <comment ref="Q18" authorId="0" shapeId="0" xr:uid="{00000000-0006-0000-0500-000050000000}">
      <text>
        <r>
          <rPr>
            <sz val="11"/>
            <rFont val="Calibri"/>
          </rPr>
          <t>Users must be prevented from changing installation options.</t>
        </r>
      </text>
    </comment>
    <comment ref="R18" authorId="0" shapeId="0" xr:uid="{00000000-0006-0000-0500-000051000000}">
      <text>
        <r>
          <rPr>
            <sz val="11"/>
            <rFont val="Calibri"/>
          </rPr>
          <t>Users must be notified if a web-based program attempts to install software.</t>
        </r>
      </text>
    </comment>
    <comment ref="S18" authorId="0" shapeId="0" xr:uid="{00000000-0006-0000-0500-000052000000}">
      <text>
        <r>
          <rPr>
            <sz val="11"/>
            <rFont val="Calibri"/>
          </rPr>
          <t>The Act as part of the operating system user right must not be assigned to any groups or accounts.</t>
        </r>
      </text>
    </comment>
    <comment ref="T18" authorId="0" shapeId="0" xr:uid="{00000000-0006-0000-0500-000053000000}">
      <text>
        <r>
          <rPr>
            <sz val="11"/>
            <rFont val="Calibri"/>
          </rPr>
          <t>The Create a token object user right must not be assigned to any groups or accounts.</t>
        </r>
      </text>
    </comment>
    <comment ref="U18" authorId="0" shapeId="0" xr:uid="{00000000-0006-0000-0500-000054000000}">
      <text>
        <r>
          <rPr>
            <sz val="11"/>
            <rFont val="Calibri"/>
          </rPr>
          <t>The Create permanent shared objects user right must not be assigned to any groups or accounts.</t>
        </r>
      </text>
    </comment>
    <comment ref="V18" authorId="0" shapeId="0" xr:uid="{00000000-0006-0000-0500-000055000000}">
      <text>
        <r>
          <rPr>
            <sz val="11"/>
            <rFont val="Calibri"/>
          </rPr>
          <t>The Debug programs user right must only be assigned to the Administrators group.</t>
        </r>
      </text>
    </comment>
    <comment ref="W18" authorId="0" shapeId="0" xr:uid="{00000000-0006-0000-0500-000056000000}">
      <text>
        <r>
          <rPr>
            <sz val="11"/>
            <rFont val="Calibri"/>
          </rPr>
          <t>The Load and unload device drivers user right must only be assigned to the Administrators group.</t>
        </r>
      </text>
    </comment>
    <comment ref="X18" authorId="0" shapeId="0" xr:uid="{00000000-0006-0000-0500-000044000000}">
      <text>
        <r>
          <rPr>
            <sz val="11"/>
            <rFont val="Calibri"/>
          </rPr>
          <t>The Lock pages in memory user right must not be assigned to any groups or accounts.</t>
        </r>
      </text>
    </comment>
    <comment ref="Y18" authorId="0" shapeId="0" xr:uid="{00000000-0006-0000-0500-000045000000}">
      <text>
        <r>
          <rPr>
            <sz val="11"/>
            <rFont val="Calibri"/>
          </rPr>
          <t>The Modify firmware environment values user right must only be assigned to the Administrators group.</t>
        </r>
      </text>
    </comment>
    <comment ref="Z18" authorId="0" shapeId="0" xr:uid="{00000000-0006-0000-0500-000046000000}">
      <text>
        <r>
          <rPr>
            <sz val="11"/>
            <rFont val="Calibri"/>
          </rPr>
          <t>The Take ownership of files or other objects user right must only be assigned to the Administrators group.</t>
        </r>
      </text>
    </comment>
    <comment ref="AA18" authorId="0" shapeId="0" xr:uid="{00000000-0006-0000-0500-000047000000}">
      <text>
        <r>
          <rPr>
            <sz val="11"/>
            <rFont val="Calibri"/>
          </rPr>
          <t>Virtualization-based protection of code integrity must be enabled.</t>
        </r>
      </text>
    </comment>
    <comment ref="H19" authorId="0" shapeId="0" xr:uid="{00000000-0006-0000-0500-000057000000}">
      <text>
        <r>
          <rPr>
            <sz val="11"/>
            <rFont val="Calibri"/>
          </rPr>
          <t>Windows 10 systems must be maintained at a supported servicing level.</t>
        </r>
      </text>
    </comment>
    <comment ref="I19" authorId="0" shapeId="0" xr:uid="{00000000-0006-0000-0500-000058000000}">
      <text>
        <r>
          <rPr>
            <sz val="11"/>
            <rFont val="Calibri"/>
          </rPr>
          <t>Structured Exception Handling Overwrite Protection (SEHOP) must be enabled.</t>
        </r>
      </text>
    </comment>
    <comment ref="J19" authorId="0" shapeId="0" xr:uid="{00000000-0006-0000-0500-000059000000}">
      <text>
        <r>
          <rPr>
            <sz val="11"/>
            <rFont val="Calibri"/>
          </rPr>
          <t>Explorer Data Execution Prevention must be enabled.</t>
        </r>
      </text>
    </comment>
    <comment ref="K19" authorId="0" shapeId="0" xr:uid="{00000000-0006-0000-0500-00005A000000}">
      <text>
        <r>
          <rPr>
            <sz val="11"/>
            <rFont val="Calibri"/>
          </rPr>
          <t>Turning off File Explorer heap termination on corruption must be disabled.</t>
        </r>
      </text>
    </comment>
    <comment ref="L19" authorId="0" shapeId="0" xr:uid="{00000000-0006-0000-0500-00005B000000}">
      <text>
        <r>
          <rPr>
            <sz val="11"/>
            <rFont val="Calibri"/>
          </rPr>
          <t>The system must be configured to the required LDAP client signing level.</t>
        </r>
      </text>
    </comment>
    <comment ref="H20" authorId="0" shapeId="0" xr:uid="{00000000-0006-0000-0500-00005C000000}">
      <text>
        <r>
          <rPr>
            <sz val="11"/>
            <rFont val="Calibri"/>
          </rPr>
          <t>A host-based firewall must be installed and enabled on the system.</t>
        </r>
      </text>
    </comment>
    <comment ref="I20" authorId="0" shapeId="0" xr:uid="{00000000-0006-0000-0500-00005D000000}">
      <text>
        <r>
          <rPr>
            <sz val="11"/>
            <rFont val="Calibri"/>
          </rPr>
          <t>Inbound exceptions to the firewall on Windows 10 domain workstations must only allow authorized remote management hosts.</t>
        </r>
      </text>
    </comment>
    <comment ref="J20" authorId="0" shapeId="0" xr:uid="{00000000-0006-0000-0500-00005E000000}">
      <text>
        <r>
          <rPr>
            <sz val="11"/>
            <rFont val="Calibri"/>
          </rPr>
          <t>IPv6 source routing must be configured to highest protection.</t>
        </r>
      </text>
    </comment>
    <comment ref="K20" authorId="0" shapeId="0" xr:uid="{00000000-0006-0000-0500-00005F000000}">
      <text>
        <r>
          <rPr>
            <sz val="11"/>
            <rFont val="Calibri"/>
          </rPr>
          <t>The system must be configured to prevent IP source routing.</t>
        </r>
      </text>
    </comment>
    <comment ref="L20" authorId="0" shapeId="0" xr:uid="{00000000-0006-0000-0500-000060000000}">
      <text>
        <r>
          <rPr>
            <sz val="11"/>
            <rFont val="Calibri"/>
          </rPr>
          <t>The system must be configured to prevent Internet Control Message Protocol (ICMP) redirects from overriding Open Shortest Path First (OSPF) generated routes.</t>
        </r>
      </text>
    </comment>
    <comment ref="M20" authorId="0" shapeId="0" xr:uid="{00000000-0006-0000-0500-000061000000}">
      <text>
        <r>
          <rPr>
            <sz val="11"/>
            <rFont val="Calibri"/>
          </rPr>
          <t>Insecure logons to an SMB server must be disabled.</t>
        </r>
      </text>
    </comment>
    <comment ref="N20" authorId="0" shapeId="0" xr:uid="{00000000-0006-0000-0500-000062000000}">
      <text>
        <r>
          <rPr>
            <sz val="11"/>
            <rFont val="Calibri"/>
          </rPr>
          <t>Solicited Remote Assistance must not be allowed.</t>
        </r>
      </text>
    </comment>
    <comment ref="O20" authorId="0" shapeId="0" xr:uid="{00000000-0006-0000-0500-000063000000}">
      <text>
        <r>
          <rPr>
            <sz val="11"/>
            <rFont val="Calibri"/>
          </rPr>
          <t>Unauthenticated RPC clients must be restricted from connecting to the RPC server.</t>
        </r>
      </text>
    </comment>
    <comment ref="P20" authorId="0" shapeId="0" xr:uid="{00000000-0006-0000-0500-000064000000}">
      <text>
        <r>
          <rPr>
            <sz val="11"/>
            <rFont val="Calibri"/>
          </rPr>
          <t>Outgoing secure channel traffic must be encrypted or signed.</t>
        </r>
      </text>
    </comment>
    <comment ref="Q20" authorId="0" shapeId="0" xr:uid="{00000000-0006-0000-0500-000065000000}">
      <text>
        <r>
          <rPr>
            <sz val="11"/>
            <rFont val="Calibri"/>
          </rPr>
          <t>Outgoing secure channel traffic must be encrypted when possible.</t>
        </r>
      </text>
    </comment>
    <comment ref="R20" authorId="0" shapeId="0" xr:uid="{00000000-0006-0000-0500-000066000000}">
      <text>
        <r>
          <rPr>
            <sz val="11"/>
            <rFont val="Calibri"/>
          </rPr>
          <t>Outgoing secure channel traffic must be signed when possible.</t>
        </r>
      </text>
    </comment>
    <comment ref="S20" authorId="0" shapeId="0" xr:uid="{00000000-0006-0000-0500-000067000000}">
      <text>
        <r>
          <rPr>
            <sz val="11"/>
            <rFont val="Calibri"/>
          </rPr>
          <t>The computer account password must not be prevented from being reset.</t>
        </r>
      </text>
    </comment>
    <comment ref="T20" authorId="0" shapeId="0" xr:uid="{00000000-0006-0000-0500-000068000000}">
      <text>
        <r>
          <rPr>
            <sz val="11"/>
            <rFont val="Calibri"/>
          </rPr>
          <t>The system must be configured to require a strong session key.</t>
        </r>
      </text>
    </comment>
    <comment ref="U20" authorId="0" shapeId="0" xr:uid="{00000000-0006-0000-0500-000069000000}">
      <text>
        <r>
          <rPr>
            <sz val="11"/>
            <rFont val="Calibri"/>
          </rPr>
          <t>The Windows SMB client must be configured to always perform SMB packet signing.</t>
        </r>
      </text>
    </comment>
    <comment ref="V20" authorId="0" shapeId="0" xr:uid="{00000000-0006-0000-0500-00006A000000}">
      <text>
        <r>
          <rPr>
            <sz val="11"/>
            <rFont val="Calibri"/>
          </rPr>
          <t>Unencrypted passwords must not be sent to third-party SMB Servers.</t>
        </r>
      </text>
    </comment>
    <comment ref="W20" authorId="0" shapeId="0" xr:uid="{00000000-0006-0000-0500-00006B000000}">
      <text>
        <r>
          <rPr>
            <sz val="11"/>
            <rFont val="Calibri"/>
          </rPr>
          <t>The Windows SMB server must be configured to always perform SMB packet signing.</t>
        </r>
      </text>
    </comment>
    <comment ref="X20" authorId="0" shapeId="0" xr:uid="{00000000-0006-0000-0500-00006C000000}">
      <text>
        <r>
          <rPr>
            <sz val="11"/>
            <rFont val="Calibri"/>
          </rPr>
          <t>Hardened UNC paths must be defined to require mutual authentication and integrity for at least the \\*\SYSVOL and \\*\NETLOGON shares.</t>
        </r>
      </text>
    </comment>
    <comment ref="H21" authorId="0" shapeId="0" xr:uid="{00000000-0006-0000-0500-00006D000000}">
      <text>
        <r>
          <rPr>
            <sz val="11"/>
            <rFont val="Calibri"/>
          </rPr>
          <t>Solicited Remote Assistance must not be allowed.</t>
        </r>
      </text>
    </comment>
    <comment ref="I21" authorId="0" shapeId="0" xr:uid="{00000000-0006-0000-0500-00006E000000}">
      <text>
        <r>
          <rPr>
            <sz val="11"/>
            <rFont val="Calibri"/>
          </rPr>
          <t>Unauthenticated RPC clients must be restricted from connecting to the RPC server.</t>
        </r>
      </text>
    </comment>
    <comment ref="J21" authorId="0" shapeId="0" xr:uid="{00000000-0006-0000-0500-00006F000000}">
      <text>
        <r>
          <rPr>
            <sz val="11"/>
            <rFont val="Calibri"/>
          </rPr>
          <t>Passwords must not be saved in the Remote Desktop Client.</t>
        </r>
      </text>
    </comment>
    <comment ref="K21" authorId="0" shapeId="0" xr:uid="{00000000-0006-0000-0500-000070000000}">
      <text>
        <r>
          <rPr>
            <sz val="11"/>
            <rFont val="Calibri"/>
          </rPr>
          <t>Local drives must be prevented from sharing with Remote Desktop Session Hosts.</t>
        </r>
      </text>
    </comment>
    <comment ref="L21" authorId="0" shapeId="0" xr:uid="{00000000-0006-0000-0500-000071000000}">
      <text>
        <r>
          <rPr>
            <sz val="11"/>
            <rFont val="Calibri"/>
          </rPr>
          <t>Remote Desktop Services must always prompt a client for passwords upon connection.</t>
        </r>
      </text>
    </comment>
    <comment ref="M21" authorId="0" shapeId="0" xr:uid="{00000000-0006-0000-0500-000072000000}">
      <text>
        <r>
          <rPr>
            <sz val="11"/>
            <rFont val="Calibri"/>
          </rPr>
          <t>The Remote Desktop Session Host must require secure RPC communications.</t>
        </r>
      </text>
    </comment>
    <comment ref="N21" authorId="0" shapeId="0" xr:uid="{00000000-0006-0000-0500-000073000000}">
      <text>
        <r>
          <rPr>
            <sz val="11"/>
            <rFont val="Calibri"/>
          </rPr>
          <t>Remote Desktop Services must be configured with the client connection encryption set to the required level.</t>
        </r>
      </text>
    </comment>
    <comment ref="O21" authorId="0" shapeId="0" xr:uid="{00000000-0006-0000-0500-000074000000}">
      <text>
        <r>
          <rPr>
            <sz val="11"/>
            <rFont val="Calibri"/>
          </rPr>
          <t>Anonymous SID/Name translation must not be allowed.</t>
        </r>
      </text>
    </comment>
    <comment ref="P21" authorId="0" shapeId="0" xr:uid="{00000000-0006-0000-0500-000075000000}">
      <text>
        <r>
          <rPr>
            <sz val="11"/>
            <rFont val="Calibri"/>
          </rPr>
          <t>The system must be configured to prevent anonymous users from having the same rights as the Everyone group.</t>
        </r>
      </text>
    </comment>
    <comment ref="Q21" authorId="0" shapeId="0" xr:uid="{00000000-0006-0000-0500-000076000000}">
      <text>
        <r>
          <rPr>
            <sz val="11"/>
            <rFont val="Calibri"/>
          </rPr>
          <t>Anonymous access to Named Pipes and Shares must be restricted.</t>
        </r>
      </text>
    </comment>
    <comment ref="R21" authorId="0" shapeId="0" xr:uid="{00000000-0006-0000-0500-000077000000}">
      <text>
        <r>
          <rPr>
            <sz val="11"/>
            <rFont val="Calibri"/>
          </rPr>
          <t>Remote calls to the Security Account Manager (SAM) must be restricted to Administrators.</t>
        </r>
      </text>
    </comment>
    <comment ref="H24" authorId="0" shapeId="0" xr:uid="{00000000-0006-0000-0500-000078000000}">
      <text>
        <r>
          <rPr>
            <sz val="11"/>
            <rFont val="Calibri"/>
          </rPr>
          <t>Enhanced anti-spoofing for facial recognition must be enabled on Window 10.</t>
        </r>
      </text>
    </comment>
    <comment ref="I24" authorId="0" shapeId="0" xr:uid="{00000000-0006-0000-0500-000079000000}">
      <text>
        <r>
          <rPr>
            <sz val="11"/>
            <rFont val="Calibri"/>
          </rPr>
          <t>Windows 10 must be configured to require a minimum pin length of six characters or greater.</t>
        </r>
      </text>
    </comment>
    <comment ref="J24" authorId="0" shapeId="0" xr:uid="{00000000-0006-0000-0500-00007A000000}">
      <text>
        <r>
          <rPr>
            <sz val="11"/>
            <rFont val="Calibri"/>
          </rPr>
          <t>The convenience PIN for Windows 10 must be disabled.</t>
        </r>
      </text>
    </comment>
    <comment ref="K24" authorId="0" shapeId="0" xr:uid="{00000000-0006-0000-0500-00007B000000}">
      <text>
        <r>
          <rPr>
            <sz val="11"/>
            <rFont val="Calibri"/>
          </rPr>
          <t>The Smart Card removal option must be configured to Force Logoff or Lock Workstation.</t>
        </r>
      </text>
    </comment>
    <comment ref="L24" authorId="0" shapeId="0" xr:uid="{00000000-0006-0000-0500-00007C000000}">
      <text>
        <r>
          <rPr>
            <sz val="11"/>
            <rFont val="Calibri"/>
          </rPr>
          <t>Windows 10 must use multifactor authentication for local and network access to privileged and nonprivileged accounts.</t>
        </r>
      </text>
    </comment>
    <comment ref="H26" authorId="0" shapeId="0" xr:uid="{00000000-0006-0000-0500-00007D000000}">
      <text>
        <r>
          <rPr>
            <sz val="11"/>
            <rFont val="Calibri"/>
          </rPr>
          <t>A host-based firewall must be installed and enabled on the system.</t>
        </r>
      </text>
    </comment>
    <comment ref="I26" authorId="0" shapeId="0" xr:uid="{00000000-0006-0000-0500-00007E000000}">
      <text>
        <r>
          <rPr>
            <sz val="11"/>
            <rFont val="Calibri"/>
          </rPr>
          <t>Inbound exceptions to the firewall on Windows 10 domain workstations must only allow authorized remote management hosts.</t>
        </r>
      </text>
    </comment>
    <comment ref="J26" authorId="0" shapeId="0" xr:uid="{00000000-0006-0000-0500-00007F000000}">
      <text>
        <r>
          <rPr>
            <sz val="11"/>
            <rFont val="Calibri"/>
          </rPr>
          <t>Passwords must not be saved in the Remote Desktop Client.</t>
        </r>
      </text>
    </comment>
    <comment ref="K26" authorId="0" shapeId="0" xr:uid="{00000000-0006-0000-0500-000080000000}">
      <text>
        <r>
          <rPr>
            <sz val="11"/>
            <rFont val="Calibri"/>
          </rPr>
          <t>Local drives must be prevented from sharing with Remote Desktop Session Hosts.</t>
        </r>
      </text>
    </comment>
    <comment ref="L26" authorId="0" shapeId="0" xr:uid="{00000000-0006-0000-0500-000081000000}">
      <text>
        <r>
          <rPr>
            <sz val="11"/>
            <rFont val="Calibri"/>
          </rPr>
          <t>Remote Desktop Services must always prompt a client for passwords upon connection.</t>
        </r>
      </text>
    </comment>
    <comment ref="M26" authorId="0" shapeId="0" xr:uid="{00000000-0006-0000-0500-000082000000}">
      <text>
        <r>
          <rPr>
            <sz val="11"/>
            <rFont val="Calibri"/>
          </rPr>
          <t>The Remote Desktop Session Host must require secure RPC communications.</t>
        </r>
      </text>
    </comment>
    <comment ref="N26" authorId="0" shapeId="0" xr:uid="{00000000-0006-0000-0500-000083000000}">
      <text>
        <r>
          <rPr>
            <sz val="11"/>
            <rFont val="Calibri"/>
          </rPr>
          <t>Remote Desktop Services must be configured with the client connection encryption set to the required level.</t>
        </r>
      </text>
    </comment>
    <comment ref="O26" authorId="0" shapeId="0" xr:uid="{00000000-0006-0000-0500-000084000000}">
      <text>
        <r>
          <rPr>
            <sz val="11"/>
            <rFont val="Calibri"/>
          </rPr>
          <t>The Windows Remote Management (WinRM) client must not use Basic authentication.</t>
        </r>
      </text>
    </comment>
    <comment ref="P26" authorId="0" shapeId="0" xr:uid="{00000000-0006-0000-0500-000085000000}">
      <text>
        <r>
          <rPr>
            <sz val="11"/>
            <rFont val="Calibri"/>
          </rPr>
          <t>The Windows Remote Management (WinRM) client must not allow unencrypted traffic.</t>
        </r>
      </text>
    </comment>
    <comment ref="Q26" authorId="0" shapeId="0" xr:uid="{00000000-0006-0000-0500-000086000000}">
      <text>
        <r>
          <rPr>
            <sz val="11"/>
            <rFont val="Calibri"/>
          </rPr>
          <t>The Windows Remote Management (WinRM) service must not use Basic authentication.</t>
        </r>
      </text>
    </comment>
    <comment ref="R26" authorId="0" shapeId="0" xr:uid="{00000000-0006-0000-0500-000087000000}">
      <text>
        <r>
          <rPr>
            <sz val="11"/>
            <rFont val="Calibri"/>
          </rPr>
          <t>The Windows Remote Management (WinRM) service must not allow unencrypted traffic.</t>
        </r>
      </text>
    </comment>
    <comment ref="S26" authorId="0" shapeId="0" xr:uid="{00000000-0006-0000-0500-000088000000}">
      <text>
        <r>
          <rPr>
            <sz val="11"/>
            <rFont val="Calibri"/>
          </rPr>
          <t>The Windows Remote Management (WinRM) service must not store RunAs credentials.</t>
        </r>
      </text>
    </comment>
    <comment ref="T26" authorId="0" shapeId="0" xr:uid="{00000000-0006-0000-0500-000089000000}">
      <text>
        <r>
          <rPr>
            <sz val="11"/>
            <rFont val="Calibri"/>
          </rPr>
          <t>The Windows Remote Management (WinRM) client must not use Digest authentication.</t>
        </r>
      </text>
    </comment>
    <comment ref="U26" authorId="0" shapeId="0" xr:uid="{00000000-0006-0000-0500-00008A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H29" authorId="0" shapeId="0" xr:uid="{00000000-0006-0000-0500-00008B000000}">
      <text>
        <r>
          <rPr>
            <sz val="11"/>
            <rFont val="Calibri"/>
          </rPr>
          <t>Windows 10 systems must use a BitLocker PIN for pre-boot authentication.</t>
        </r>
      </text>
    </comment>
    <comment ref="I29" authorId="0" shapeId="0" xr:uid="{00000000-0006-0000-0500-000092000000}">
      <text>
        <r>
          <rPr>
            <sz val="11"/>
            <rFont val="Calibri"/>
          </rPr>
          <t>Windows 10 systems must use a BitLocker PIN with a minimum length of six digits for pre-boot authentication.</t>
        </r>
      </text>
    </comment>
    <comment ref="J29" authorId="0" shapeId="0" xr:uid="{00000000-0006-0000-0500-000093000000}">
      <text>
        <r>
          <rPr>
            <sz val="11"/>
            <rFont val="Calibri"/>
          </rPr>
          <t>Accounts must be configured to require password expiration.</t>
        </r>
      </text>
    </comment>
    <comment ref="K29" authorId="0" shapeId="0" xr:uid="{00000000-0006-0000-0500-000094000000}">
      <text>
        <r>
          <rPr>
            <sz val="11"/>
            <rFont val="Calibri"/>
          </rPr>
          <t>The Server Message Block (SMB) v1 protocol must be disabled on the system.</t>
        </r>
      </text>
    </comment>
    <comment ref="L29" authorId="0" shapeId="0" xr:uid="{00000000-0006-0000-0500-000095000000}">
      <text>
        <r>
          <rPr>
            <sz val="11"/>
            <rFont val="Calibri"/>
          </rPr>
          <t>The Server Message Block (SMB) v1 protocol must be disabled on the SMB server.</t>
        </r>
      </text>
    </comment>
    <comment ref="M29" authorId="0" shapeId="0" xr:uid="{00000000-0006-0000-0500-000096000000}">
      <text>
        <r>
          <rPr>
            <sz val="11"/>
            <rFont val="Calibri"/>
          </rPr>
          <t>The Server Message Block (SMB) v1 protocol must be disabled on the SMB client.</t>
        </r>
      </text>
    </comment>
    <comment ref="N29" authorId="0" shapeId="0" xr:uid="{00000000-0006-0000-0500-000097000000}">
      <text>
        <r>
          <rPr>
            <sz val="11"/>
            <rFont val="Calibri"/>
          </rPr>
          <t>The password history must be configured to 24 passwords remembered.</t>
        </r>
      </text>
    </comment>
    <comment ref="O29" authorId="0" shapeId="0" xr:uid="{00000000-0006-0000-0500-000098000000}">
      <text>
        <r>
          <rPr>
            <sz val="11"/>
            <rFont val="Calibri"/>
          </rPr>
          <t>The maximum password age must be configured to 60 days or less.</t>
        </r>
      </text>
    </comment>
    <comment ref="P29" authorId="0" shapeId="0" xr:uid="{00000000-0006-0000-0500-000099000000}">
      <text>
        <r>
          <rPr>
            <sz val="11"/>
            <rFont val="Calibri"/>
          </rPr>
          <t>The minimum password age must be configured to at least 1 day.</t>
        </r>
      </text>
    </comment>
    <comment ref="Q29" authorId="0" shapeId="0" xr:uid="{00000000-0006-0000-0500-00009A000000}">
      <text>
        <r>
          <rPr>
            <sz val="11"/>
            <rFont val="Calibri"/>
          </rPr>
          <t>The built-in Microsoft password complexity filter must be enabled.</t>
        </r>
      </text>
    </comment>
    <comment ref="R29" authorId="0" shapeId="0" xr:uid="{00000000-0006-0000-0500-00009B000000}">
      <text>
        <r>
          <rPr>
            <sz val="11"/>
            <rFont val="Calibri"/>
          </rPr>
          <t>Reversible password encryption must be disabled.</t>
        </r>
      </text>
    </comment>
    <comment ref="S29" authorId="0" shapeId="0" xr:uid="{00000000-0006-0000-0500-00009C000000}">
      <text>
        <r>
          <rPr>
            <sz val="11"/>
            <rFont val="Calibri"/>
          </rPr>
          <t>Enhanced anti-spoofing for facial recognition must be enabled on Window 10.</t>
        </r>
      </text>
    </comment>
    <comment ref="T29" authorId="0" shapeId="0" xr:uid="{00000000-0006-0000-0500-00009D000000}">
      <text>
        <r>
          <rPr>
            <sz val="11"/>
            <rFont val="Calibri"/>
          </rPr>
          <t>Windows 10 must be configured to require a minimum pin length of six characters or greater.</t>
        </r>
      </text>
    </comment>
    <comment ref="U29" authorId="0" shapeId="0" xr:uid="{00000000-0006-0000-0500-00009E000000}">
      <text>
        <r>
          <rPr>
            <sz val="11"/>
            <rFont val="Calibri"/>
          </rPr>
          <t>The convenience PIN for Windows 10 must be disabled.</t>
        </r>
      </text>
    </comment>
    <comment ref="V29" authorId="0" shapeId="0" xr:uid="{00000000-0006-0000-0500-00009F000000}">
      <text>
        <r>
          <rPr>
            <sz val="11"/>
            <rFont val="Calibri"/>
          </rPr>
          <t>The maximum age for machine account passwords must be configured to 30 days or less.</t>
        </r>
      </text>
    </comment>
    <comment ref="W29" authorId="0" shapeId="0" xr:uid="{00000000-0006-0000-0500-0000A0000000}">
      <text>
        <r>
          <rPr>
            <sz val="11"/>
            <rFont val="Calibri"/>
          </rPr>
          <t>The Smart Card removal option must be configured to Force Logoff or Lock Workstation.</t>
        </r>
      </text>
    </comment>
    <comment ref="X29" authorId="0" shapeId="0" xr:uid="{00000000-0006-0000-0500-0000A1000000}">
      <text>
        <r>
          <rPr>
            <sz val="11"/>
            <rFont val="Calibri"/>
          </rPr>
          <t>Anonymous enumeration of SAM accounts must not be allowed.</t>
        </r>
      </text>
    </comment>
    <comment ref="Y29" authorId="0" shapeId="0" xr:uid="{00000000-0006-0000-0500-0000A2000000}">
      <text>
        <r>
          <rPr>
            <sz val="11"/>
            <rFont val="Calibri"/>
          </rPr>
          <t>Anonymous enumeration of shares must be restricted.</t>
        </r>
      </text>
    </comment>
    <comment ref="Z29" authorId="0" shapeId="0" xr:uid="{00000000-0006-0000-0500-0000A3000000}">
      <text>
        <r>
          <rPr>
            <sz val="11"/>
            <rFont val="Calibri"/>
          </rPr>
          <t>NTLM must be prevented from falling back to a Null session.</t>
        </r>
      </text>
    </comment>
    <comment ref="AA29" authorId="0" shapeId="0" xr:uid="{00000000-0006-0000-0500-0000A4000000}">
      <text>
        <r>
          <rPr>
            <sz val="11"/>
            <rFont val="Calibri"/>
          </rPr>
          <t>PKU2U authentication using online identities must be prevented.</t>
        </r>
      </text>
    </comment>
    <comment ref="AB29" authorId="0" shapeId="0" xr:uid="{00000000-0006-0000-0500-00008C000000}">
      <text>
        <r>
          <rPr>
            <sz val="11"/>
            <rFont val="Calibri"/>
          </rPr>
          <t>Kerberos encryption types must be configured to prevent the use of DES and RC4 encryption suites.</t>
        </r>
      </text>
    </comment>
    <comment ref="AC29" authorId="0" shapeId="0" xr:uid="{00000000-0006-0000-0500-00008D000000}">
      <text>
        <r>
          <rPr>
            <sz val="11"/>
            <rFont val="Calibri"/>
          </rPr>
          <t>The LanMan authentication level must be set to send NTLMv2 response only, and to refuse LM and NTLM.</t>
        </r>
      </text>
    </comment>
    <comment ref="AD29" authorId="0" shapeId="0" xr:uid="{00000000-0006-0000-0500-00008E000000}">
      <text>
        <r>
          <rPr>
            <sz val="11"/>
            <rFont val="Calibri"/>
          </rPr>
          <t>The system must be configured to meet the minimum session security requirement for NTLM SSP based clients.</t>
        </r>
      </text>
    </comment>
    <comment ref="AE29" authorId="0" shapeId="0" xr:uid="{00000000-0006-0000-0500-00008F000000}">
      <text>
        <r>
          <rPr>
            <sz val="11"/>
            <rFont val="Calibri"/>
          </rPr>
          <t>The system must be configured to meet the minimum session security requirement for NTLM SSP based servers.</t>
        </r>
      </text>
    </comment>
    <comment ref="AF29" authorId="0" shapeId="0" xr:uid="{00000000-0006-0000-0500-000090000000}">
      <text>
        <r>
          <rPr>
            <sz val="11"/>
            <rFont val="Calibri"/>
          </rPr>
          <t>The system must be configured to use FIPS-compliant algorithms for encryption, hashing, and signing.</t>
        </r>
      </text>
    </comment>
    <comment ref="AG29" authorId="0" shapeId="0" xr:uid="{00000000-0006-0000-0500-000091000000}">
      <text>
        <r>
          <rPr>
            <sz val="11"/>
            <rFont val="Calibri"/>
          </rPr>
          <t>Windows 10 must use multifactor authentication for local and network access to privileged and nonprivileged accounts.</t>
        </r>
      </text>
    </comment>
    <comment ref="H31" authorId="0" shapeId="0" xr:uid="{00000000-0006-0000-0500-0000A5000000}">
      <text>
        <r>
          <rPr>
            <sz val="11"/>
            <rFont val="Calibri"/>
          </rPr>
          <t>Domain-joined systems must use Windows 10 Enterprise Edition 64-bit version.</t>
        </r>
      </text>
    </comment>
    <comment ref="I31" authorId="0" shapeId="0" xr:uid="{00000000-0006-0000-0500-0000B4000000}">
      <text>
        <r>
          <rPr>
            <sz val="11"/>
            <rFont val="Calibri"/>
          </rPr>
          <t>Windows 10 domain-joined systems must have a Trusted Platform Module (TPM) enabled and ready for use.</t>
        </r>
      </text>
    </comment>
    <comment ref="J31" authorId="0" shapeId="0" xr:uid="{00000000-0006-0000-0500-0000B5000000}">
      <text>
        <r>
          <rPr>
            <sz val="11"/>
            <rFont val="Calibri"/>
          </rPr>
          <t>Windows 10 systems must have Unified Extensible Firmware Interface (UEFI) firmware and be configured to run in UEFI mode, not Legacy BIOS.</t>
        </r>
      </text>
    </comment>
    <comment ref="K31" authorId="0" shapeId="0" xr:uid="{00000000-0006-0000-0500-0000B6000000}">
      <text>
        <r>
          <rPr>
            <sz val="11"/>
            <rFont val="Calibri"/>
          </rPr>
          <t>Secure Boot must be enabled on Windows 10 systems.</t>
        </r>
      </text>
    </comment>
    <comment ref="L31" authorId="0" shapeId="0" xr:uid="{00000000-0006-0000-0500-0000B7000000}">
      <text>
        <r>
          <rPr>
            <sz val="11"/>
            <rFont val="Calibri"/>
          </rPr>
          <t>Unused accounts must be disabled or removed from the system after 35 days of inactivity.</t>
        </r>
      </text>
    </comment>
    <comment ref="M31" authorId="0" shapeId="0" xr:uid="{00000000-0006-0000-0500-0000B8000000}">
      <text>
        <r>
          <rPr>
            <sz val="11"/>
            <rFont val="Calibri"/>
          </rPr>
          <t>Only accounts responsible for the administration of a system must have Administrator rights on the system.</t>
        </r>
      </text>
    </comment>
    <comment ref="N31" authorId="0" shapeId="0" xr:uid="{00000000-0006-0000-0500-0000B9000000}">
      <text>
        <r>
          <rPr>
            <sz val="11"/>
            <rFont val="Calibri"/>
          </rPr>
          <t>Only authorized user accounts must be allowed to create or run virtual machines on Windows 10 systems.</t>
        </r>
      </text>
    </comment>
    <comment ref="O31" authorId="0" shapeId="0" xr:uid="{00000000-0006-0000-0500-0000BA000000}">
      <text>
        <r>
          <rPr>
            <sz val="11"/>
            <rFont val="Calibri"/>
          </rPr>
          <t>Standard local user accounts must not exist on a system in a domain.</t>
        </r>
      </text>
    </comment>
    <comment ref="P31" authorId="0" shapeId="0" xr:uid="{00000000-0006-0000-0500-0000BB000000}">
      <text>
        <r>
          <rPr>
            <sz val="11"/>
            <rFont val="Calibri"/>
          </rPr>
          <t>Software certificate installation files must be removed from Windows 10.</t>
        </r>
      </text>
    </comment>
    <comment ref="Q31" authorId="0" shapeId="0" xr:uid="{00000000-0006-0000-0500-0000BC000000}">
      <text>
        <r>
          <rPr>
            <sz val="11"/>
            <rFont val="Calibri"/>
          </rPr>
          <t>The Secondary Logon service must be disabled on Windows 10.</t>
        </r>
      </text>
    </comment>
    <comment ref="R31" authorId="0" shapeId="0" xr:uid="{00000000-0006-0000-0500-0000BD000000}">
      <text>
        <r>
          <rPr>
            <sz val="11"/>
            <rFont val="Calibri"/>
          </rPr>
          <t>Orphaned security identifiers (SIDs) must be removed from user rights on Windows 10.</t>
        </r>
      </text>
    </comment>
    <comment ref="S31" authorId="0" shapeId="0" xr:uid="{00000000-0006-0000-0500-0000BE000000}">
      <text>
        <r>
          <rPr>
            <sz val="11"/>
            <rFont val="Calibri"/>
          </rPr>
          <t>Windows 10 nonpersistent VM sessions must not exceed 24 hours.</t>
        </r>
      </text>
    </comment>
    <comment ref="T31" authorId="0" shapeId="0" xr:uid="{00000000-0006-0000-0500-0000BF000000}">
      <text>
        <r>
          <rPr>
            <sz val="11"/>
            <rFont val="Calibri"/>
          </rPr>
          <t>Local administrator accounts must have their privileged token filtered to prevent elevated privileges from being used over the network on domain systems.</t>
        </r>
      </text>
    </comment>
    <comment ref="U31" authorId="0" shapeId="0" xr:uid="{00000000-0006-0000-0500-0000C0000000}">
      <text>
        <r>
          <rPr>
            <sz val="11"/>
            <rFont val="Calibri"/>
          </rPr>
          <t>Virtualization Based Security must be enabled on Windows 10 with the platform security level configured to Secure Boot or Secure Boot with DMA Protection.</t>
        </r>
      </text>
    </comment>
    <comment ref="V31" authorId="0" shapeId="0" xr:uid="{00000000-0006-0000-0500-0000C1000000}">
      <text>
        <r>
          <rPr>
            <sz val="11"/>
            <rFont val="Calibri"/>
          </rPr>
          <t>Credential Guard must be running on Windows 10 domain-joined systems.</t>
        </r>
      </text>
    </comment>
    <comment ref="W31" authorId="0" shapeId="0" xr:uid="{00000000-0006-0000-0500-0000C2000000}">
      <text>
        <r>
          <rPr>
            <sz val="11"/>
            <rFont val="Calibri"/>
          </rPr>
          <t>Systems must at least attempt device authentication using certificates.</t>
        </r>
      </text>
    </comment>
    <comment ref="X31" authorId="0" shapeId="0" xr:uid="{00000000-0006-0000-0500-0000C3000000}">
      <text>
        <r>
          <rPr>
            <sz val="11"/>
            <rFont val="Calibri"/>
          </rPr>
          <t>Administrator accounts must not be enumerated during elevation.</t>
        </r>
      </text>
    </comment>
    <comment ref="Y31" authorId="0" shapeId="0" xr:uid="{00000000-0006-0000-0500-0000C4000000}">
      <text>
        <r>
          <rPr>
            <sz val="11"/>
            <rFont val="Calibri"/>
          </rPr>
          <t>Windows 10 must be configured to prevent certificate error overrides in Microsoft Edge.</t>
        </r>
      </text>
    </comment>
    <comment ref="Z31" authorId="0" shapeId="0" xr:uid="{00000000-0006-0000-0500-0000C5000000}">
      <text>
        <r>
          <rPr>
            <sz val="11"/>
            <rFont val="Calibri"/>
          </rPr>
          <t>Users must be prevented from changing installation options.</t>
        </r>
      </text>
    </comment>
    <comment ref="AA31" authorId="0" shapeId="0" xr:uid="{00000000-0006-0000-0500-0000C6000000}">
      <text>
        <r>
          <rPr>
            <sz val="11"/>
            <rFont val="Calibri"/>
          </rPr>
          <t>The Windows Installer Always install with elevated privileges must be disabled.</t>
        </r>
      </text>
    </comment>
    <comment ref="AB31" authorId="0" shapeId="0" xr:uid="{00000000-0006-0000-0500-0000C7000000}">
      <text>
        <r>
          <rPr>
            <sz val="11"/>
            <rFont val="Calibri"/>
          </rPr>
          <t>Users must be notified if a web-based program attempts to install software.</t>
        </r>
      </text>
    </comment>
    <comment ref="AC31" authorId="0" shapeId="0" xr:uid="{00000000-0006-0000-0500-0000C8000000}">
      <text>
        <r>
          <rPr>
            <sz val="11"/>
            <rFont val="Calibri"/>
          </rPr>
          <t>The DoD Root CA certificates must be installed in the Trusted Root Store.</t>
        </r>
      </text>
    </comment>
    <comment ref="AD31" authorId="0" shapeId="0" xr:uid="{00000000-0006-0000-0500-0000C9000000}">
      <text>
        <r>
          <rPr>
            <sz val="11"/>
            <rFont val="Calibri"/>
          </rPr>
          <t>The External Root CA certificates must be installed in the Trusted Root Store on unclassified systems.</t>
        </r>
      </text>
    </comment>
    <comment ref="AE31" authorId="0" shapeId="0" xr:uid="{00000000-0006-0000-0500-0000CA000000}">
      <text>
        <r>
          <rPr>
            <sz val="11"/>
            <rFont val="Calibri"/>
          </rPr>
          <t>The DoD Interoperability Root CA cross-certificates must be installed in the Untrusted Certificates Store on unclassified systems.</t>
        </r>
      </text>
    </comment>
    <comment ref="AF31" authorId="0" shapeId="0" xr:uid="{00000000-0006-0000-0500-0000CB000000}">
      <text>
        <r>
          <rPr>
            <sz val="11"/>
            <rFont val="Calibri"/>
          </rPr>
          <t>The US DOD CCEB Interoperability Root CA cross-certificates must be installed in the Untrusted Certificates Store on unclassified systems.</t>
        </r>
      </text>
    </comment>
    <comment ref="AG31" authorId="0" shapeId="0" xr:uid="{00000000-0006-0000-0500-0000CC000000}">
      <text>
        <r>
          <rPr>
            <sz val="11"/>
            <rFont val="Calibri"/>
          </rPr>
          <t>The built-in administrator account must be disabled.</t>
        </r>
      </text>
    </comment>
    <comment ref="AH31" authorId="0" shapeId="0" xr:uid="{00000000-0006-0000-0500-0000A6000000}">
      <text>
        <r>
          <rPr>
            <sz val="11"/>
            <rFont val="Calibri"/>
          </rPr>
          <t>The built-in guest account must be disabled.</t>
        </r>
      </text>
    </comment>
    <comment ref="AI31" authorId="0" shapeId="0" xr:uid="{00000000-0006-0000-0500-0000A7000000}">
      <text>
        <r>
          <rPr>
            <sz val="11"/>
            <rFont val="Calibri"/>
          </rPr>
          <t>The built-in administrator account must be renamed.</t>
        </r>
      </text>
    </comment>
    <comment ref="AJ31" authorId="0" shapeId="0" xr:uid="{00000000-0006-0000-0500-0000A8000000}">
      <text>
        <r>
          <rPr>
            <sz val="11"/>
            <rFont val="Calibri"/>
          </rPr>
          <t>The built-in guest account must be renamed.</t>
        </r>
      </text>
    </comment>
    <comment ref="AK31" authorId="0" shapeId="0" xr:uid="{00000000-0006-0000-0500-0000A9000000}">
      <text>
        <r>
          <rPr>
            <sz val="11"/>
            <rFont val="Calibri"/>
          </rPr>
          <t>Anonymous SID/Name translation must not be allowed.</t>
        </r>
      </text>
    </comment>
    <comment ref="AL31" authorId="0" shapeId="0" xr:uid="{00000000-0006-0000-0500-0000AA000000}">
      <text>
        <r>
          <rPr>
            <sz val="11"/>
            <rFont val="Calibri"/>
          </rPr>
          <t>The system must be configured to prevent anonymous users from having the same rights as the Everyone group.</t>
        </r>
      </text>
    </comment>
    <comment ref="AM31" authorId="0" shapeId="0" xr:uid="{00000000-0006-0000-0500-0000AB000000}">
      <text>
        <r>
          <rPr>
            <sz val="11"/>
            <rFont val="Calibri"/>
          </rPr>
          <t>Anonymous access to Named Pipes and Shares must be restricted.</t>
        </r>
      </text>
    </comment>
    <comment ref="AN31" authorId="0" shapeId="0" xr:uid="{00000000-0006-0000-0500-0000AC000000}">
      <text>
        <r>
          <rPr>
            <sz val="11"/>
            <rFont val="Calibri"/>
          </rPr>
          <t>Remote calls to the Security Account Manager (SAM) must be restricted to Administrators.</t>
        </r>
      </text>
    </comment>
    <comment ref="AO31" authorId="0" shapeId="0" xr:uid="{00000000-0006-0000-0500-0000AD000000}">
      <text>
        <r>
          <rPr>
            <sz val="11"/>
            <rFont val="Calibri"/>
          </rPr>
          <t>User Account Control approval mode for the built-in Administrator must be enabled.</t>
        </r>
      </text>
    </comment>
    <comment ref="AP31" authorId="0" shapeId="0" xr:uid="{00000000-0006-0000-0500-0000AE000000}">
      <text>
        <r>
          <rPr>
            <sz val="11"/>
            <rFont val="Calibri"/>
          </rPr>
          <t>User Account Control must, at minimum, prompt administrators for consent on the secure desktop.</t>
        </r>
      </text>
    </comment>
    <comment ref="AQ31" authorId="0" shapeId="0" xr:uid="{00000000-0006-0000-0500-0000AF000000}">
      <text>
        <r>
          <rPr>
            <sz val="11"/>
            <rFont val="Calibri"/>
          </rPr>
          <t>User Account Control must automatically deny elevation requests for standard users.</t>
        </r>
      </text>
    </comment>
    <comment ref="AR31" authorId="0" shapeId="0" xr:uid="{00000000-0006-0000-0500-0000B0000000}">
      <text>
        <r>
          <rPr>
            <sz val="11"/>
            <rFont val="Calibri"/>
          </rPr>
          <t>User Account Control must be configured to detect application installations and prompt for elevation.</t>
        </r>
      </text>
    </comment>
    <comment ref="AS31" authorId="0" shapeId="0" xr:uid="{00000000-0006-0000-0500-0000B1000000}">
      <text>
        <r>
          <rPr>
            <sz val="11"/>
            <rFont val="Calibri"/>
          </rPr>
          <t>User Account Control must only elevate UIAccess applications that are installed in secure locations.</t>
        </r>
      </text>
    </comment>
    <comment ref="AT31" authorId="0" shapeId="0" xr:uid="{00000000-0006-0000-0500-0000B2000000}">
      <text>
        <r>
          <rPr>
            <sz val="11"/>
            <rFont val="Calibri"/>
          </rPr>
          <t>User Account Control must run all administrators in Admin Approval Mode, enabling UAC.</t>
        </r>
      </text>
    </comment>
    <comment ref="AU31" authorId="0" shapeId="0" xr:uid="{00000000-0006-0000-0500-0000B3000000}">
      <text>
        <r>
          <rPr>
            <sz val="11"/>
            <rFont val="Calibri"/>
          </rPr>
          <t>User Account Control must virtualize file and registry write failures to per-user locations.</t>
        </r>
      </text>
    </comment>
    <comment ref="H37" authorId="0" shapeId="0" xr:uid="{00000000-0006-0000-0500-0000CD000000}">
      <text>
        <r>
          <rPr>
            <sz val="11"/>
            <rFont val="Calibri"/>
          </rPr>
          <t>The Windows Defender SmartScreen for Explorer must be enabled.</t>
        </r>
      </text>
    </comment>
    <comment ref="I37" authorId="0" shapeId="0" xr:uid="{00000000-0006-0000-0500-0000CE000000}">
      <text>
        <r>
          <rPr>
            <sz val="11"/>
            <rFont val="Calibri"/>
          </rPr>
          <t>Users must not be allowed to ignore Windows Defender SmartScreen filter warnings for malicious websites in Microsoft Edge.</t>
        </r>
      </text>
    </comment>
    <comment ref="J37" authorId="0" shapeId="0" xr:uid="{00000000-0006-0000-0500-0000CF000000}">
      <text>
        <r>
          <rPr>
            <sz val="11"/>
            <rFont val="Calibri"/>
          </rPr>
          <t>Users must not be allowed to ignore Windows Defender SmartScreen filter warnings for unverified files in Microsoft Edge.</t>
        </r>
      </text>
    </comment>
    <comment ref="K37" authorId="0" shapeId="0" xr:uid="{00000000-0006-0000-0500-0000D0000000}">
      <text>
        <r>
          <rPr>
            <sz val="11"/>
            <rFont val="Calibri"/>
          </rPr>
          <t>The Windows Defender SmartScreen filter for Microsoft Edge must be enabled.</t>
        </r>
      </text>
    </comment>
    <comment ref="L37" authorId="0" shapeId="0" xr:uid="{00000000-0006-0000-0500-0000D1000000}">
      <text>
        <r>
          <rPr>
            <sz val="11"/>
            <rFont val="Calibri"/>
          </rPr>
          <t>Attachments must be prevented from being downloaded from RSS feeds.</t>
        </r>
      </text>
    </comment>
    <comment ref="M37" authorId="0" shapeId="0" xr:uid="{00000000-0006-0000-0500-0000D2000000}">
      <text>
        <r>
          <rPr>
            <sz val="11"/>
            <rFont val="Calibri"/>
          </rPr>
          <t>Basic authentication for RSS feeds over HTTP must not be used.</t>
        </r>
      </text>
    </comment>
    <comment ref="N37" authorId="0" shapeId="0" xr:uid="{00000000-0006-0000-0500-0000D3000000}">
      <text>
        <r>
          <rPr>
            <sz val="11"/>
            <rFont val="Calibri"/>
          </rPr>
          <t>Zone information must be preserved when saving attachments.</t>
        </r>
      </text>
    </comment>
    <comment ref="H43" authorId="0" shapeId="0" xr:uid="{00000000-0006-0000-0500-0000D4000000}">
      <text>
        <r>
          <rPr>
            <sz val="11"/>
            <rFont val="Calibri"/>
          </rPr>
          <t>The Access Credential Manager as a trusted caller user right must not be assigned to any groups or accounts.</t>
        </r>
      </text>
    </comment>
    <comment ref="I43" authorId="0" shapeId="0" xr:uid="{00000000-0006-0000-0500-0000D5000000}">
      <text>
        <r>
          <rPr>
            <sz val="11"/>
            <rFont val="Calibri"/>
          </rPr>
          <t>The Act as part of the operating system user right must not be assigned to any groups or accounts.</t>
        </r>
      </text>
    </comment>
    <comment ref="J43" authorId="0" shapeId="0" xr:uid="{00000000-0006-0000-0500-0000D6000000}">
      <text>
        <r>
          <rPr>
            <sz val="11"/>
            <rFont val="Calibri"/>
          </rPr>
          <t>The Create a token object user right must not be assigned to any groups or accounts.</t>
        </r>
      </text>
    </comment>
    <comment ref="K43" authorId="0" shapeId="0" xr:uid="{00000000-0006-0000-0500-0000D7000000}">
      <text>
        <r>
          <rPr>
            <sz val="11"/>
            <rFont val="Calibri"/>
          </rPr>
          <t>The Create permanent shared objects user right must not be assigned to any groups or accounts.</t>
        </r>
      </text>
    </comment>
    <comment ref="L43" authorId="0" shapeId="0" xr:uid="{00000000-0006-0000-0500-0000D8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M43" authorId="0" shapeId="0" xr:uid="{00000000-0006-0000-0500-0000D9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N43" authorId="0" shapeId="0" xr:uid="{00000000-0006-0000-0500-0000DA000000}">
      <text>
        <r>
          <rPr>
            <sz val="11"/>
            <rFont val="Calibri"/>
          </rPr>
          <t>The Deny log on as a service user right on Windows 10 domain-joined workstations must be configured to prevent access from highly privileged domain accounts.</t>
        </r>
      </text>
    </comment>
    <comment ref="O43" authorId="0" shapeId="0" xr:uid="{00000000-0006-0000-0500-0000DB000000}">
      <text>
        <r>
          <rPr>
            <sz val="11"/>
            <rFont val="Calibri"/>
          </rPr>
          <t>The Deny log on locally user right on workstations must be configured to prevent access from highly privileged domain accounts on domain systems and unauthenticated access on all systems.</t>
        </r>
      </text>
    </comment>
    <comment ref="P43" authorId="0" shapeId="0" xr:uid="{00000000-0006-0000-0500-0000DC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Q43" authorId="0" shapeId="0" xr:uid="{00000000-0006-0000-0500-0000DD000000}">
      <text>
        <r>
          <rPr>
            <sz val="11"/>
            <rFont val="Calibri"/>
          </rPr>
          <t>The Enable computer and user accounts to be trusted for delegation user right must not be assigned to any groups or accounts.</t>
        </r>
      </text>
    </comment>
    <comment ref="R43" authorId="0" shapeId="0" xr:uid="{00000000-0006-0000-0500-0000DE000000}">
      <text>
        <r>
          <rPr>
            <sz val="11"/>
            <rFont val="Calibri"/>
          </rPr>
          <t>The Lock pages in memory user right must not be assigned to any groups or accounts.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Permissions for system files and directories must conform to minimum requirements.</t>
        </r>
      </text>
    </comment>
    <comment ref="K3" authorId="0" shapeId="0" xr:uid="{00000000-0006-0000-0600-000028000000}">
      <text>
        <r>
          <rPr>
            <sz val="11"/>
            <rFont val="Calibri"/>
          </rPr>
          <t>Orphaned security identifiers (SIDs) must be removed from user rights on Windows 10.</t>
        </r>
      </text>
    </comment>
    <comment ref="L3" authorId="0" shapeId="0" xr:uid="{00000000-0006-0000-0600-000002000000}">
      <text>
        <r>
          <rPr>
            <sz val="11"/>
            <rFont val="Calibri"/>
          </rPr>
          <t>Camera access from the lock screen must be disabled.</t>
        </r>
      </text>
    </comment>
    <comment ref="M3" authorId="0" shapeId="0" xr:uid="{00000000-0006-0000-0600-000003000000}">
      <text>
        <r>
          <rPr>
            <sz val="11"/>
            <rFont val="Calibri"/>
          </rPr>
          <t>The display of slide shows on the lock screen must be disabled.</t>
        </r>
      </text>
    </comment>
    <comment ref="N3" authorId="0" shapeId="0" xr:uid="{00000000-0006-0000-0600-000004000000}">
      <text>
        <r>
          <rPr>
            <sz val="11"/>
            <rFont val="Calibri"/>
          </rPr>
          <t>The network selection user interface (UI) must not be displayed on the logon screen.</t>
        </r>
      </text>
    </comment>
    <comment ref="O3" authorId="0" shapeId="0" xr:uid="{00000000-0006-0000-0600-000005000000}">
      <text>
        <r>
          <rPr>
            <sz val="11"/>
            <rFont val="Calibri"/>
          </rPr>
          <t>Local users on domain-joined computers must not be enumerated.</t>
        </r>
      </text>
    </comment>
    <comment ref="P3" authorId="0" shapeId="0" xr:uid="{00000000-0006-0000-0600-000006000000}">
      <text>
        <r>
          <rPr>
            <sz val="11"/>
            <rFont val="Calibri"/>
          </rPr>
          <t>Automatically signing in the last interactive user after a system-initiated restart must be disabled.</t>
        </r>
      </text>
    </comment>
    <comment ref="Q3" authorId="0" shapeId="0" xr:uid="{00000000-0006-0000-0600-000007000000}">
      <text>
        <r>
          <rPr>
            <sz val="11"/>
            <rFont val="Calibri"/>
          </rPr>
          <t>Windows 10 must be configured to prevent Windows apps from being activated by voice while the system is locked.</t>
        </r>
      </text>
    </comment>
    <comment ref="R3" authorId="0" shapeId="0" xr:uid="{00000000-0006-0000-0600-000008000000}">
      <text>
        <r>
          <rPr>
            <sz val="11"/>
            <rFont val="Calibri"/>
          </rPr>
          <t>Windows 10 Kernel (Direct Memory Access) DMA Protection must be enabled.</t>
        </r>
      </text>
    </comment>
    <comment ref="S3" authorId="0" shapeId="0" xr:uid="{00000000-0006-0000-0600-000009000000}">
      <text>
        <r>
          <rPr>
            <sz val="11"/>
            <rFont val="Calibri"/>
          </rPr>
          <t>The machine inactivity limit must be set to 15 minutes, locking the system with the screensaver.</t>
        </r>
      </text>
    </comment>
    <comment ref="T3" authorId="0" shapeId="0" xr:uid="{00000000-0006-0000-0600-00000A000000}">
      <text>
        <r>
          <rPr>
            <sz val="11"/>
            <rFont val="Calibri"/>
          </rPr>
          <t>The required legal notice must be configured to display before console logon.</t>
        </r>
      </text>
    </comment>
    <comment ref="U3" authorId="0" shapeId="0" xr:uid="{00000000-0006-0000-0600-00000B000000}">
      <text>
        <r>
          <rPr>
            <sz val="11"/>
            <rFont val="Calibri"/>
          </rPr>
          <t>The Windows dialog box title for the legal banner must be configured.</t>
        </r>
      </text>
    </comment>
    <comment ref="V3" authorId="0" shapeId="0" xr:uid="{00000000-0006-0000-0600-00000C000000}">
      <text>
        <r>
          <rPr>
            <sz val="11"/>
            <rFont val="Calibri"/>
          </rPr>
          <t>Anonymous SID/Name translation must not be allowed.</t>
        </r>
      </text>
    </comment>
    <comment ref="W3" authorId="0" shapeId="0" xr:uid="{00000000-0006-0000-0600-00000D000000}">
      <text>
        <r>
          <rPr>
            <sz val="11"/>
            <rFont val="Calibri"/>
          </rPr>
          <t>The system must be configured to prevent anonymous users from having the same rights as the Everyone group.</t>
        </r>
      </text>
    </comment>
    <comment ref="X3" authorId="0" shapeId="0" xr:uid="{00000000-0006-0000-0600-00000E000000}">
      <text>
        <r>
          <rPr>
            <sz val="11"/>
            <rFont val="Calibri"/>
          </rPr>
          <t>Anonymous access to Named Pipes and Shares must be restricted.</t>
        </r>
      </text>
    </comment>
    <comment ref="Y3" authorId="0" shapeId="0" xr:uid="{00000000-0006-0000-0600-00000F000000}">
      <text>
        <r>
          <rPr>
            <sz val="11"/>
            <rFont val="Calibri"/>
          </rPr>
          <t>Remote calls to the Security Account Manager (SAM) must be restricted to Administrators.</t>
        </r>
      </text>
    </comment>
    <comment ref="Z3" authorId="0" shapeId="0" xr:uid="{00000000-0006-0000-0600-000010000000}">
      <text>
        <r>
          <rPr>
            <sz val="11"/>
            <rFont val="Calibri"/>
          </rPr>
          <t>The default permissions of global system objects must be increased.</t>
        </r>
      </text>
    </comment>
    <comment ref="AA3" authorId="0" shapeId="0" xr:uid="{00000000-0006-0000-0600-000011000000}">
      <text>
        <r>
          <rPr>
            <sz val="11"/>
            <rFont val="Calibri"/>
          </rPr>
          <t>Toast notifications to the lock screen must be turned off.</t>
        </r>
      </text>
    </comment>
    <comment ref="AB3" authorId="0" shapeId="0" xr:uid="{00000000-0006-0000-0600-000012000000}">
      <text>
        <r>
          <rPr>
            <sz val="11"/>
            <rFont val="Calibri"/>
          </rPr>
          <t>The Access Credential Manager as a trusted caller user right must not be assigned to any groups or accounts.</t>
        </r>
      </text>
    </comment>
    <comment ref="AC3" authorId="0" shapeId="0" xr:uid="{00000000-0006-0000-0600-000013000000}">
      <text>
        <r>
          <rPr>
            <sz val="11"/>
            <rFont val="Calibri"/>
          </rPr>
          <t>The Access this computer from the network user right must only be assigned to the Administrators and Remote Desktop Users groups.</t>
        </r>
      </text>
    </comment>
    <comment ref="AD3" authorId="0" shapeId="0" xr:uid="{00000000-0006-0000-0600-000014000000}">
      <text>
        <r>
          <rPr>
            <sz val="11"/>
            <rFont val="Calibri"/>
          </rPr>
          <t>The Act as part of the operating system user right must not be assigned to any groups or accounts.</t>
        </r>
      </text>
    </comment>
    <comment ref="AE3" authorId="0" shapeId="0" xr:uid="{00000000-0006-0000-0600-000015000000}">
      <text>
        <r>
          <rPr>
            <sz val="11"/>
            <rFont val="Calibri"/>
          </rPr>
          <t>The Allow log on locally user right must only be assigned to the Administrators and Users groups.</t>
        </r>
      </text>
    </comment>
    <comment ref="AF3" authorId="0" shapeId="0" xr:uid="{00000000-0006-0000-0600-000016000000}">
      <text>
        <r>
          <rPr>
            <sz val="11"/>
            <rFont val="Calibri"/>
          </rPr>
          <t>The Back up files and directories user right must only be assigned to the Administrators group.</t>
        </r>
      </text>
    </comment>
    <comment ref="AG3" authorId="0" shapeId="0" xr:uid="{00000000-0006-0000-0600-000017000000}">
      <text>
        <r>
          <rPr>
            <sz val="11"/>
            <rFont val="Calibri"/>
          </rPr>
          <t>The Change the system time user right must only be assigned to Administrators and Local Service and NT SERVICE\autotimesvc.</t>
        </r>
      </text>
    </comment>
    <comment ref="AH3" authorId="0" shapeId="0" xr:uid="{00000000-0006-0000-0600-000018000000}">
      <text>
        <r>
          <rPr>
            <sz val="11"/>
            <rFont val="Calibri"/>
          </rPr>
          <t>The Create a pagefile user right must only be assigned to the Administrators group.</t>
        </r>
      </text>
    </comment>
    <comment ref="AI3" authorId="0" shapeId="0" xr:uid="{00000000-0006-0000-0600-000019000000}">
      <text>
        <r>
          <rPr>
            <sz val="11"/>
            <rFont val="Calibri"/>
          </rPr>
          <t>The Create a token object user right must not be assigned to any groups or accounts.</t>
        </r>
      </text>
    </comment>
    <comment ref="AJ3" authorId="0" shapeId="0" xr:uid="{00000000-0006-0000-0600-00001A000000}">
      <text>
        <r>
          <rPr>
            <sz val="11"/>
            <rFont val="Calibri"/>
          </rPr>
          <t>The Create global objects user right must only be assigned to Administrators, Service, Local Service, and Network Service.</t>
        </r>
      </text>
    </comment>
    <comment ref="AK3" authorId="0" shapeId="0" xr:uid="{00000000-0006-0000-0600-00001B000000}">
      <text>
        <r>
          <rPr>
            <sz val="11"/>
            <rFont val="Calibri"/>
          </rPr>
          <t>The Create permanent shared objects user right must not be assigned to any groups or accounts.</t>
        </r>
      </text>
    </comment>
    <comment ref="AL3" authorId="0" shapeId="0" xr:uid="{00000000-0006-0000-0600-00001C000000}">
      <text>
        <r>
          <rPr>
            <sz val="11"/>
            <rFont val="Calibri"/>
          </rPr>
          <t>The Create symbolic links user right must only be assigned to the Administrators group.</t>
        </r>
      </text>
    </comment>
    <comment ref="AM3" authorId="0" shapeId="0" xr:uid="{00000000-0006-0000-0600-00001D000000}">
      <text>
        <r>
          <rPr>
            <sz val="11"/>
            <rFont val="Calibri"/>
          </rPr>
          <t>The Debug programs user right must only be assigned to the Administrators group.</t>
        </r>
      </text>
    </comment>
    <comment ref="AN3" authorId="0" shapeId="0" xr:uid="{00000000-0006-0000-0600-00001E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O3" authorId="0" shapeId="0" xr:uid="{00000000-0006-0000-0600-00001F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P3" authorId="0" shapeId="0" xr:uid="{00000000-0006-0000-0600-000020000000}">
      <text>
        <r>
          <rPr>
            <sz val="11"/>
            <rFont val="Calibri"/>
          </rPr>
          <t>The Deny log on as a service user right on Windows 10 domain-joined workstations must be configured to prevent access from highly privileged domain accounts.</t>
        </r>
      </text>
    </comment>
    <comment ref="AQ3" authorId="0" shapeId="0" xr:uid="{00000000-0006-0000-0600-000021000000}">
      <text>
        <r>
          <rPr>
            <sz val="11"/>
            <rFont val="Calibri"/>
          </rPr>
          <t>The Deny log on locally user right on workstations must be configured to prevent access from highly privileged domain accounts on domain systems and unauthenticated access on all systems.</t>
        </r>
      </text>
    </comment>
    <comment ref="AR3" authorId="0" shapeId="0" xr:uid="{00000000-0006-0000-0600-000022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AS3" authorId="0" shapeId="0" xr:uid="{00000000-0006-0000-0600-000023000000}">
      <text>
        <r>
          <rPr>
            <sz val="11"/>
            <rFont val="Calibri"/>
          </rPr>
          <t>The Enable computer and user accounts to be trusted for delegation user right must not be assigned to any groups or accounts.</t>
        </r>
      </text>
    </comment>
    <comment ref="AT3" authorId="0" shapeId="0" xr:uid="{00000000-0006-0000-0600-000024000000}">
      <text>
        <r>
          <rPr>
            <sz val="11"/>
            <rFont val="Calibri"/>
          </rPr>
          <t>The Force shutdown from a remote system user right must only be assigned to the Administrators group.</t>
        </r>
      </text>
    </comment>
    <comment ref="AU3" authorId="0" shapeId="0" xr:uid="{00000000-0006-0000-0600-000025000000}">
      <text>
        <r>
          <rPr>
            <sz val="11"/>
            <rFont val="Calibri"/>
          </rPr>
          <t xml:space="preserve">The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text>
    </comment>
    <comment ref="AV3" authorId="0" shapeId="0" xr:uid="{00000000-0006-0000-0600-000026000000}">
      <text>
        <r>
          <rPr>
            <sz val="11"/>
            <rFont val="Calibri"/>
          </rPr>
          <t>The Load and unload device drivers user right must only be assigned to the Administrators group.</t>
        </r>
      </text>
    </comment>
    <comment ref="AW3" authorId="0" shapeId="0" xr:uid="{00000000-0006-0000-0600-000027000000}">
      <text>
        <r>
          <rPr>
            <sz val="11"/>
            <rFont val="Calibri"/>
          </rPr>
          <t>The Lock pages in memory user right must not be assigned to any groups or accounts.</t>
        </r>
      </text>
    </comment>
    <comment ref="J4" authorId="0" shapeId="0" xr:uid="{00000000-0006-0000-0600-000029000000}">
      <text>
        <r>
          <rPr>
            <sz val="11"/>
            <rFont val="Calibri"/>
          </rPr>
          <t>Anonymous SID/Name translation must not be allowed.</t>
        </r>
      </text>
    </comment>
    <comment ref="K4" authorId="0" shapeId="0" xr:uid="{00000000-0006-0000-0600-00002A000000}">
      <text>
        <r>
          <rPr>
            <sz val="11"/>
            <rFont val="Calibri"/>
          </rPr>
          <t>The system must be configured to prevent anonymous users from having the same rights as the Everyone group.</t>
        </r>
      </text>
    </comment>
    <comment ref="L4" authorId="0" shapeId="0" xr:uid="{00000000-0006-0000-0600-00002B000000}">
      <text>
        <r>
          <rPr>
            <sz val="11"/>
            <rFont val="Calibri"/>
          </rPr>
          <t>Anonymous access to Named Pipes and Shares must be restricted.</t>
        </r>
      </text>
    </comment>
    <comment ref="M4" authorId="0" shapeId="0" xr:uid="{00000000-0006-0000-0600-00002C000000}">
      <text>
        <r>
          <rPr>
            <sz val="11"/>
            <rFont val="Calibri"/>
          </rPr>
          <t>Remote calls to the Security Account Manager (SAM) must be restricted to Administrators.</t>
        </r>
      </text>
    </comment>
    <comment ref="J5" authorId="0" shapeId="0" xr:uid="{00000000-0006-0000-0600-00002D000000}">
      <text>
        <r>
          <rPr>
            <sz val="11"/>
            <rFont val="Calibri"/>
          </rPr>
          <t>Local volumes must be formatted using NTFS.</t>
        </r>
      </text>
    </comment>
    <comment ref="K5" authorId="0" shapeId="0" xr:uid="{00000000-0006-0000-0600-00002E000000}">
      <text>
        <r>
          <rPr>
            <sz val="11"/>
            <rFont val="Calibri"/>
          </rPr>
          <t>Non system-created file shares on a system must limit access to groups that require it.</t>
        </r>
      </text>
    </comment>
    <comment ref="L5" authorId="0" shapeId="0" xr:uid="{00000000-0006-0000-0600-00002F000000}">
      <text>
        <r>
          <rPr>
            <sz val="11"/>
            <rFont val="Calibri"/>
          </rPr>
          <t>Only accounts responsible for the backup operations must be members of the Backup Operators group.</t>
        </r>
      </text>
    </comment>
    <comment ref="M5" authorId="0" shapeId="0" xr:uid="{00000000-0006-0000-0600-000030000000}">
      <text>
        <r>
          <rPr>
            <sz val="11"/>
            <rFont val="Calibri"/>
          </rPr>
          <t>Permissions for system files and directories must conform to minimum requirements.</t>
        </r>
      </text>
    </comment>
    <comment ref="N5" authorId="0" shapeId="0" xr:uid="{00000000-0006-0000-0600-000031000000}">
      <text>
        <r>
          <rPr>
            <sz val="11"/>
            <rFont val="Calibri"/>
          </rPr>
          <t>Passwords must not be saved in the Remote Desktop Client.</t>
        </r>
      </text>
    </comment>
    <comment ref="O5" authorId="0" shapeId="0" xr:uid="{00000000-0006-0000-0600-000032000000}">
      <text>
        <r>
          <rPr>
            <sz val="11"/>
            <rFont val="Calibri"/>
          </rPr>
          <t>Local drives must be prevented from sharing with Remote Desktop Session Hosts.</t>
        </r>
      </text>
    </comment>
    <comment ref="P5" authorId="0" shapeId="0" xr:uid="{00000000-0006-0000-0600-000033000000}">
      <text>
        <r>
          <rPr>
            <sz val="11"/>
            <rFont val="Calibri"/>
          </rPr>
          <t>Remote Desktop Services must always prompt a client for passwords upon connection.</t>
        </r>
      </text>
    </comment>
    <comment ref="Q5" authorId="0" shapeId="0" xr:uid="{00000000-0006-0000-0600-000034000000}">
      <text>
        <r>
          <rPr>
            <sz val="11"/>
            <rFont val="Calibri"/>
          </rPr>
          <t>The Remote Desktop Session Host must require secure RPC communications.</t>
        </r>
      </text>
    </comment>
    <comment ref="R5" authorId="0" shapeId="0" xr:uid="{00000000-0006-0000-0600-000035000000}">
      <text>
        <r>
          <rPr>
            <sz val="11"/>
            <rFont val="Calibri"/>
          </rPr>
          <t>Remote Desktop Services must be configured with the client connection encryption set to the required level.</t>
        </r>
      </text>
    </comment>
    <comment ref="S5" authorId="0" shapeId="0" xr:uid="{00000000-0006-0000-0600-000036000000}">
      <text>
        <r>
          <rPr>
            <sz val="11"/>
            <rFont val="Calibri"/>
          </rPr>
          <t>The default permissions of global system objects must be increased.</t>
        </r>
      </text>
    </comment>
    <comment ref="J7" authorId="0" shapeId="0" xr:uid="{00000000-0006-0000-0600-000037000000}">
      <text>
        <r>
          <rPr>
            <sz val="11"/>
            <rFont val="Calibri"/>
          </rPr>
          <t>Unused accounts must be disabled or removed from the system after 35 days of inactivity.</t>
        </r>
      </text>
    </comment>
    <comment ref="K7" authorId="0" shapeId="0" xr:uid="{00000000-0006-0000-0600-000038000000}">
      <text>
        <r>
          <rPr>
            <sz val="11"/>
            <rFont val="Calibri"/>
          </rPr>
          <t>Only accounts responsible for the administration of a system must have Administrator rights on the system.</t>
        </r>
      </text>
    </comment>
    <comment ref="L7" authorId="0" shapeId="0" xr:uid="{00000000-0006-0000-0600-000039000000}">
      <text>
        <r>
          <rPr>
            <sz val="11"/>
            <rFont val="Calibri"/>
          </rPr>
          <t>Standard local user accounts must not exist on a system in a domain.</t>
        </r>
      </text>
    </comment>
    <comment ref="M7" authorId="0" shapeId="0" xr:uid="{00000000-0006-0000-0600-00003A000000}">
      <text>
        <r>
          <rPr>
            <sz val="11"/>
            <rFont val="Calibri"/>
          </rPr>
          <t>The built-in administrator account must be disabled.</t>
        </r>
      </text>
    </comment>
    <comment ref="N7" authorId="0" shapeId="0" xr:uid="{00000000-0006-0000-0600-00003B000000}">
      <text>
        <r>
          <rPr>
            <sz val="11"/>
            <rFont val="Calibri"/>
          </rPr>
          <t>The built-in guest account must be disabled.</t>
        </r>
      </text>
    </comment>
    <comment ref="O7" authorId="0" shapeId="0" xr:uid="{00000000-0006-0000-0600-00003C000000}">
      <text>
        <r>
          <rPr>
            <sz val="11"/>
            <rFont val="Calibri"/>
          </rPr>
          <t>The built-in administrator account must be renamed.</t>
        </r>
      </text>
    </comment>
    <comment ref="P7" authorId="0" shapeId="0" xr:uid="{00000000-0006-0000-0600-00003D000000}">
      <text>
        <r>
          <rPr>
            <sz val="11"/>
            <rFont val="Calibri"/>
          </rPr>
          <t>The built-in guest account must be renamed.</t>
        </r>
      </text>
    </comment>
    <comment ref="Q7" authorId="0" shapeId="0" xr:uid="{00000000-0006-0000-0600-00003E000000}">
      <text>
        <r>
          <rPr>
            <sz val="11"/>
            <rFont val="Calibri"/>
          </rPr>
          <t>Passwords for enabled local Administrator accounts must be changed at least every 60 days.</t>
        </r>
      </text>
    </comment>
    <comment ref="J8" authorId="0" shapeId="0" xr:uid="{00000000-0006-0000-0600-00003F000000}">
      <text>
        <r>
          <rPr>
            <sz val="11"/>
            <rFont val="Calibri"/>
          </rPr>
          <t>The Secondary Logon service must be disabled on Windows 10.</t>
        </r>
      </text>
    </comment>
    <comment ref="K8" authorId="0" shapeId="0" xr:uid="{00000000-0006-0000-0600-000040000000}">
      <text>
        <r>
          <rPr>
            <sz val="11"/>
            <rFont val="Calibri"/>
          </rPr>
          <t>Orphaned security identifiers (SIDs) must be removed from user rights on Windows 10.</t>
        </r>
      </text>
    </comment>
    <comment ref="L8" authorId="0" shapeId="0" xr:uid="{00000000-0006-0000-0600-000041000000}">
      <text>
        <r>
          <rPr>
            <sz val="11"/>
            <rFont val="Calibri"/>
          </rPr>
          <t>Local administrator accounts must have their privileged token filtered to prevent elevated privileges from being used over the network on domain systems.</t>
        </r>
      </text>
    </comment>
    <comment ref="M8" authorId="0" shapeId="0" xr:uid="{00000000-0006-0000-0600-000042000000}">
      <text>
        <r>
          <rPr>
            <sz val="11"/>
            <rFont val="Calibri"/>
          </rPr>
          <t>Administrator accounts must not be enumerated during elevation.</t>
        </r>
      </text>
    </comment>
    <comment ref="N8" authorId="0" shapeId="0" xr:uid="{00000000-0006-0000-0600-000043000000}">
      <text>
        <r>
          <rPr>
            <sz val="11"/>
            <rFont val="Calibri"/>
          </rPr>
          <t>The Windows Installer Always install with elevated privileges must be disabled.</t>
        </r>
      </text>
    </comment>
    <comment ref="O8" authorId="0" shapeId="0" xr:uid="{00000000-0006-0000-0600-000044000000}">
      <text>
        <r>
          <rPr>
            <sz val="11"/>
            <rFont val="Calibri"/>
          </rPr>
          <t>User Account Control approval mode for the built-in Administrator must be enabled.</t>
        </r>
      </text>
    </comment>
    <comment ref="P8" authorId="0" shapeId="0" xr:uid="{00000000-0006-0000-0600-000045000000}">
      <text>
        <r>
          <rPr>
            <sz val="11"/>
            <rFont val="Calibri"/>
          </rPr>
          <t>User Account Control must, at minimum, prompt administrators for consent on the secure desktop.</t>
        </r>
      </text>
    </comment>
    <comment ref="Q8" authorId="0" shapeId="0" xr:uid="{00000000-0006-0000-0600-000046000000}">
      <text>
        <r>
          <rPr>
            <sz val="11"/>
            <rFont val="Calibri"/>
          </rPr>
          <t>User Account Control must automatically deny elevation requests for standard users.</t>
        </r>
      </text>
    </comment>
    <comment ref="R8" authorId="0" shapeId="0" xr:uid="{00000000-0006-0000-0600-000047000000}">
      <text>
        <r>
          <rPr>
            <sz val="11"/>
            <rFont val="Calibri"/>
          </rPr>
          <t>User Account Control must be configured to detect application installations and prompt for elevation.</t>
        </r>
      </text>
    </comment>
    <comment ref="S8" authorId="0" shapeId="0" xr:uid="{00000000-0006-0000-0600-000048000000}">
      <text>
        <r>
          <rPr>
            <sz val="11"/>
            <rFont val="Calibri"/>
          </rPr>
          <t>User Account Control must only elevate UIAccess applications that are installed in secure locations.</t>
        </r>
      </text>
    </comment>
    <comment ref="T8" authorId="0" shapeId="0" xr:uid="{00000000-0006-0000-0600-000049000000}">
      <text>
        <r>
          <rPr>
            <sz val="11"/>
            <rFont val="Calibri"/>
          </rPr>
          <t>User Account Control must run all administrators in Admin Approval Mode, enabling UAC.</t>
        </r>
      </text>
    </comment>
    <comment ref="U8" authorId="0" shapeId="0" xr:uid="{00000000-0006-0000-0600-00004A000000}">
      <text>
        <r>
          <rPr>
            <sz val="11"/>
            <rFont val="Calibri"/>
          </rPr>
          <t>User Account Control must virtualize file and registry write failures to per-user locations.</t>
        </r>
      </text>
    </comment>
    <comment ref="V8" authorId="0" shapeId="0" xr:uid="{00000000-0006-0000-0600-00004B000000}">
      <text>
        <r>
          <rPr>
            <sz val="11"/>
            <rFont val="Calibri"/>
          </rPr>
          <t>The Access Credential Manager as a trusted caller user right must not be assigned to any groups or accounts.</t>
        </r>
      </text>
    </comment>
    <comment ref="W8" authorId="0" shapeId="0" xr:uid="{00000000-0006-0000-0600-00004C000000}">
      <text>
        <r>
          <rPr>
            <sz val="11"/>
            <rFont val="Calibri"/>
          </rPr>
          <t>The Access this computer from the network user right must only be assigned to the Administrators and Remote Desktop Users groups.</t>
        </r>
      </text>
    </comment>
    <comment ref="X8" authorId="0" shapeId="0" xr:uid="{00000000-0006-0000-0600-00004D000000}">
      <text>
        <r>
          <rPr>
            <sz val="11"/>
            <rFont val="Calibri"/>
          </rPr>
          <t>The Act as part of the operating system user right must not be assigned to any groups or accounts.</t>
        </r>
      </text>
    </comment>
    <comment ref="Y8" authorId="0" shapeId="0" xr:uid="{00000000-0006-0000-0600-00004E000000}">
      <text>
        <r>
          <rPr>
            <sz val="11"/>
            <rFont val="Calibri"/>
          </rPr>
          <t>The Allow log on locally user right must only be assigned to the Administrators and Users groups.</t>
        </r>
      </text>
    </comment>
    <comment ref="Z8" authorId="0" shapeId="0" xr:uid="{00000000-0006-0000-0600-00004F000000}">
      <text>
        <r>
          <rPr>
            <sz val="11"/>
            <rFont val="Calibri"/>
          </rPr>
          <t>The Back up files and directories user right must only be assigned to the Administrators group.</t>
        </r>
      </text>
    </comment>
    <comment ref="AA8" authorId="0" shapeId="0" xr:uid="{00000000-0006-0000-0600-000050000000}">
      <text>
        <r>
          <rPr>
            <sz val="11"/>
            <rFont val="Calibri"/>
          </rPr>
          <t>The Change the system time user right must only be assigned to Administrators and Local Service and NT SERVICE\autotimesvc.</t>
        </r>
      </text>
    </comment>
    <comment ref="AB8" authorId="0" shapeId="0" xr:uid="{00000000-0006-0000-0600-000051000000}">
      <text>
        <r>
          <rPr>
            <sz val="11"/>
            <rFont val="Calibri"/>
          </rPr>
          <t>The Create a pagefile user right must only be assigned to the Administrators group.</t>
        </r>
      </text>
    </comment>
    <comment ref="AC8" authorId="0" shapeId="0" xr:uid="{00000000-0006-0000-0600-000052000000}">
      <text>
        <r>
          <rPr>
            <sz val="11"/>
            <rFont val="Calibri"/>
          </rPr>
          <t>The Create a token object user right must not be assigned to any groups or accounts.</t>
        </r>
      </text>
    </comment>
    <comment ref="AD8" authorId="0" shapeId="0" xr:uid="{00000000-0006-0000-0600-000053000000}">
      <text>
        <r>
          <rPr>
            <sz val="11"/>
            <rFont val="Calibri"/>
          </rPr>
          <t>The Create global objects user right must only be assigned to Administrators, Service, Local Service, and Network Service.</t>
        </r>
      </text>
    </comment>
    <comment ref="AE8" authorId="0" shapeId="0" xr:uid="{00000000-0006-0000-0600-000054000000}">
      <text>
        <r>
          <rPr>
            <sz val="11"/>
            <rFont val="Calibri"/>
          </rPr>
          <t>The Create permanent shared objects user right must not be assigned to any groups or accounts.</t>
        </r>
      </text>
    </comment>
    <comment ref="AF8" authorId="0" shapeId="0" xr:uid="{00000000-0006-0000-0600-000055000000}">
      <text>
        <r>
          <rPr>
            <sz val="11"/>
            <rFont val="Calibri"/>
          </rPr>
          <t>The Create symbolic links user right must only be assigned to the Administrators group.</t>
        </r>
      </text>
    </comment>
    <comment ref="AG8" authorId="0" shapeId="0" xr:uid="{00000000-0006-0000-0600-000056000000}">
      <text>
        <r>
          <rPr>
            <sz val="11"/>
            <rFont val="Calibri"/>
          </rPr>
          <t>The Debug programs user right must only be assigned to the Administrators group.</t>
        </r>
      </text>
    </comment>
    <comment ref="AH8" authorId="0" shapeId="0" xr:uid="{00000000-0006-0000-0600-000057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I8" authorId="0" shapeId="0" xr:uid="{00000000-0006-0000-0600-000058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J8" authorId="0" shapeId="0" xr:uid="{00000000-0006-0000-0600-000059000000}">
      <text>
        <r>
          <rPr>
            <sz val="11"/>
            <rFont val="Calibri"/>
          </rPr>
          <t>The Deny log on as a service user right on Windows 10 domain-joined workstations must be configured to prevent access from highly privileged domain accounts.</t>
        </r>
      </text>
    </comment>
    <comment ref="AK8" authorId="0" shapeId="0" xr:uid="{00000000-0006-0000-0600-00005A000000}">
      <text>
        <r>
          <rPr>
            <sz val="11"/>
            <rFont val="Calibri"/>
          </rPr>
          <t>The Deny log on locally user right on workstations must be configured to prevent access from highly privileged domain accounts on domain systems and unauthenticated access on all systems.</t>
        </r>
      </text>
    </comment>
    <comment ref="AL8" authorId="0" shapeId="0" xr:uid="{00000000-0006-0000-0600-00005B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AM8" authorId="0" shapeId="0" xr:uid="{00000000-0006-0000-0600-00005C000000}">
      <text>
        <r>
          <rPr>
            <sz val="11"/>
            <rFont val="Calibri"/>
          </rPr>
          <t>The Enable computer and user accounts to be trusted for delegation user right must not be assigned to any groups or accounts.</t>
        </r>
      </text>
    </comment>
    <comment ref="AN8" authorId="0" shapeId="0" xr:uid="{00000000-0006-0000-0600-00005D000000}">
      <text>
        <r>
          <rPr>
            <sz val="11"/>
            <rFont val="Calibri"/>
          </rPr>
          <t>The Force shutdown from a remote system user right must only be assigned to the Administrators group.</t>
        </r>
      </text>
    </comment>
    <comment ref="AO8" authorId="0" shapeId="0" xr:uid="{00000000-0006-0000-0600-00005E000000}">
      <text>
        <r>
          <rPr>
            <sz val="11"/>
            <rFont val="Calibri"/>
          </rPr>
          <t xml:space="preserve">The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text>
    </comment>
    <comment ref="AP8" authorId="0" shapeId="0" xr:uid="{00000000-0006-0000-0600-00005F000000}">
      <text>
        <r>
          <rPr>
            <sz val="11"/>
            <rFont val="Calibri"/>
          </rPr>
          <t>The Load and unload device drivers user right must only be assigned to the Administrators group.</t>
        </r>
      </text>
    </comment>
    <comment ref="AQ8" authorId="0" shapeId="0" xr:uid="{00000000-0006-0000-0600-000060000000}">
      <text>
        <r>
          <rPr>
            <sz val="11"/>
            <rFont val="Calibri"/>
          </rPr>
          <t>The Lock pages in memory user right must not be assigned to any groups or accounts.</t>
        </r>
      </text>
    </comment>
    <comment ref="AR8" authorId="0" shapeId="0" xr:uid="{00000000-0006-0000-0600-000061000000}">
      <text>
        <r>
          <rPr>
            <sz val="11"/>
            <rFont val="Calibri"/>
          </rPr>
          <t>The Manage auditing and security log user right must only be assigned to the Administrators group.</t>
        </r>
      </text>
    </comment>
    <comment ref="AS8" authorId="0" shapeId="0" xr:uid="{00000000-0006-0000-0600-000062000000}">
      <text>
        <r>
          <rPr>
            <sz val="11"/>
            <rFont val="Calibri"/>
          </rPr>
          <t>The Modify firmware environment values user right must only be assigned to the Administrators group.</t>
        </r>
      </text>
    </comment>
    <comment ref="AT8" authorId="0" shapeId="0" xr:uid="{00000000-0006-0000-0600-000063000000}">
      <text>
        <r>
          <rPr>
            <sz val="11"/>
            <rFont val="Calibri"/>
          </rPr>
          <t>The Perform volume maintenance tasks user right must only be assigned to the Administrators group.</t>
        </r>
      </text>
    </comment>
    <comment ref="AU8" authorId="0" shapeId="0" xr:uid="{00000000-0006-0000-0600-000064000000}">
      <text>
        <r>
          <rPr>
            <sz val="11"/>
            <rFont val="Calibri"/>
          </rPr>
          <t>The Profile single process user right must only be assigned to the Administrators group.</t>
        </r>
      </text>
    </comment>
    <comment ref="AV8" authorId="0" shapeId="0" xr:uid="{00000000-0006-0000-0600-000065000000}">
      <text>
        <r>
          <rPr>
            <sz val="11"/>
            <rFont val="Calibri"/>
          </rPr>
          <t>The Restore files and directories user right must only be assigned to the Administrators group.</t>
        </r>
      </text>
    </comment>
    <comment ref="AW8" authorId="0" shapeId="0" xr:uid="{00000000-0006-0000-0600-000066000000}">
      <text>
        <r>
          <rPr>
            <sz val="11"/>
            <rFont val="Calibri"/>
          </rPr>
          <t>The Take ownership of files or other objects user right must only be assigned to the Administrators group.</t>
        </r>
      </text>
    </comment>
    <comment ref="J12" authorId="0" shapeId="0" xr:uid="{00000000-0006-0000-0600-000067000000}">
      <text>
        <r>
          <rPr>
            <sz val="11"/>
            <rFont val="Calibri"/>
          </rPr>
          <t>Camera access from the lock screen must be disabled.</t>
        </r>
      </text>
    </comment>
    <comment ref="K12" authorId="0" shapeId="0" xr:uid="{00000000-0006-0000-0600-000068000000}">
      <text>
        <r>
          <rPr>
            <sz val="11"/>
            <rFont val="Calibri"/>
          </rPr>
          <t>The display of slide shows on the lock screen must be disabled.</t>
        </r>
      </text>
    </comment>
    <comment ref="L12" authorId="0" shapeId="0" xr:uid="{00000000-0006-0000-0600-000069000000}">
      <text>
        <r>
          <rPr>
            <sz val="11"/>
            <rFont val="Calibri"/>
          </rPr>
          <t>The network selection user interface (UI) must not be displayed on the logon screen.</t>
        </r>
      </text>
    </comment>
    <comment ref="M12" authorId="0" shapeId="0" xr:uid="{00000000-0006-0000-0600-00006A000000}">
      <text>
        <r>
          <rPr>
            <sz val="11"/>
            <rFont val="Calibri"/>
          </rPr>
          <t>Local users on domain-joined computers must not be enumerated.</t>
        </r>
      </text>
    </comment>
    <comment ref="N12" authorId="0" shapeId="0" xr:uid="{00000000-0006-0000-0600-00006B000000}">
      <text>
        <r>
          <rPr>
            <sz val="11"/>
            <rFont val="Calibri"/>
          </rPr>
          <t>Users must be prompted for a password on resume from sleep (on battery).</t>
        </r>
      </text>
    </comment>
    <comment ref="O12" authorId="0" shapeId="0" xr:uid="{00000000-0006-0000-0600-00006C000000}">
      <text>
        <r>
          <rPr>
            <sz val="11"/>
            <rFont val="Calibri"/>
          </rPr>
          <t>The user must be prompted for a password on resume from sleep (plugged in).</t>
        </r>
      </text>
    </comment>
    <comment ref="P12" authorId="0" shapeId="0" xr:uid="{00000000-0006-0000-0600-00006D000000}">
      <text>
        <r>
          <rPr>
            <sz val="11"/>
            <rFont val="Calibri"/>
          </rPr>
          <t>Automatically signing in the last interactive user after a system-initiated restart must be disabled.</t>
        </r>
      </text>
    </comment>
    <comment ref="Q12" authorId="0" shapeId="0" xr:uid="{00000000-0006-0000-0600-00006E000000}">
      <text>
        <r>
          <rPr>
            <sz val="11"/>
            <rFont val="Calibri"/>
          </rPr>
          <t>Windows 10 must be configured to prevent Windows apps from being activated by voice while the system is locked.</t>
        </r>
      </text>
    </comment>
    <comment ref="R12" authorId="0" shapeId="0" xr:uid="{00000000-0006-0000-0600-00006F000000}">
      <text>
        <r>
          <rPr>
            <sz val="11"/>
            <rFont val="Calibri"/>
          </rPr>
          <t>Windows 10 Kernel (Direct Memory Access) DMA Protection must be enabled.</t>
        </r>
      </text>
    </comment>
    <comment ref="S12" authorId="0" shapeId="0" xr:uid="{00000000-0006-0000-0600-000070000000}">
      <text>
        <r>
          <rPr>
            <sz val="11"/>
            <rFont val="Calibri"/>
          </rPr>
          <t>The machine inactivity limit must be set to 15 minutes, locking the system with the screensaver.</t>
        </r>
      </text>
    </comment>
    <comment ref="T12" authorId="0" shapeId="0" xr:uid="{00000000-0006-0000-0600-000071000000}">
      <text>
        <r>
          <rPr>
            <sz val="11"/>
            <rFont val="Calibri"/>
          </rPr>
          <t>Toast notifications to the lock screen must be turned off.</t>
        </r>
      </text>
    </comment>
    <comment ref="J23" authorId="0" shapeId="0" xr:uid="{00000000-0006-0000-0600-000072000000}">
      <text>
        <r>
          <rPr>
            <sz val="11"/>
            <rFont val="Calibri"/>
          </rPr>
          <t>The Windows PowerShell 2.0 feature must be disabled on the system.</t>
        </r>
      </text>
    </comment>
    <comment ref="K23" authorId="0" shapeId="0" xr:uid="{00000000-0006-0000-0600-000073000000}">
      <text>
        <r>
          <rPr>
            <sz val="11"/>
            <rFont val="Calibri"/>
          </rPr>
          <t>The system must be configured to audit Account Logon - Credential Validation failures.</t>
        </r>
      </text>
    </comment>
    <comment ref="L23" authorId="0" shapeId="0" xr:uid="{00000000-0006-0000-0600-000074000000}">
      <text>
        <r>
          <rPr>
            <sz val="11"/>
            <rFont val="Calibri"/>
          </rPr>
          <t>The system must be configured to audit Account Logon - Credential Validation successes.</t>
        </r>
      </text>
    </comment>
    <comment ref="M23" authorId="0" shapeId="0" xr:uid="{00000000-0006-0000-0600-000075000000}">
      <text>
        <r>
          <rPr>
            <sz val="11"/>
            <rFont val="Calibri"/>
          </rPr>
          <t>The system must be configured to audit Account Management - Security Group Management successes.</t>
        </r>
      </text>
    </comment>
    <comment ref="N23" authorId="0" shapeId="0" xr:uid="{00000000-0006-0000-0600-000076000000}">
      <text>
        <r>
          <rPr>
            <sz val="11"/>
            <rFont val="Calibri"/>
          </rPr>
          <t>The system must be configured to audit Account Management - User Account Management failures.</t>
        </r>
      </text>
    </comment>
    <comment ref="O23" authorId="0" shapeId="0" xr:uid="{00000000-0006-0000-0600-000077000000}">
      <text>
        <r>
          <rPr>
            <sz val="11"/>
            <rFont val="Calibri"/>
          </rPr>
          <t>The system must be configured to audit Account Management - User Account Management successes.</t>
        </r>
      </text>
    </comment>
    <comment ref="P23" authorId="0" shapeId="0" xr:uid="{00000000-0006-0000-0600-000078000000}">
      <text>
        <r>
          <rPr>
            <sz val="11"/>
            <rFont val="Calibri"/>
          </rPr>
          <t>The system must be configured to audit Detailed Tracking - PNP Activity successes.</t>
        </r>
      </text>
    </comment>
    <comment ref="Q23" authorId="0" shapeId="0" xr:uid="{00000000-0006-0000-0600-000079000000}">
      <text>
        <r>
          <rPr>
            <sz val="11"/>
            <rFont val="Calibri"/>
          </rPr>
          <t>The system must be configured to audit Detailed Tracking - Process Creation successes.</t>
        </r>
      </text>
    </comment>
    <comment ref="R23" authorId="0" shapeId="0" xr:uid="{00000000-0006-0000-0600-00007A000000}">
      <text>
        <r>
          <rPr>
            <sz val="11"/>
            <rFont val="Calibri"/>
          </rPr>
          <t>The system must be configured to audit Logon/Logoff - Group Membership successes.</t>
        </r>
      </text>
    </comment>
    <comment ref="S23" authorId="0" shapeId="0" xr:uid="{00000000-0006-0000-0600-00007B000000}">
      <text>
        <r>
          <rPr>
            <sz val="11"/>
            <rFont val="Calibri"/>
          </rPr>
          <t>The system must be configured to audit Logon/Logoff - Logoff successes.</t>
        </r>
      </text>
    </comment>
    <comment ref="T23" authorId="0" shapeId="0" xr:uid="{00000000-0006-0000-0600-00007C000000}">
      <text>
        <r>
          <rPr>
            <sz val="11"/>
            <rFont val="Calibri"/>
          </rPr>
          <t>The system must be configured to audit Logon/Logoff - Logon failures.</t>
        </r>
      </text>
    </comment>
    <comment ref="U23" authorId="0" shapeId="0" xr:uid="{00000000-0006-0000-0600-00007D000000}">
      <text>
        <r>
          <rPr>
            <sz val="11"/>
            <rFont val="Calibri"/>
          </rPr>
          <t>The system must be configured to audit Logon/Logoff - Logon successes.</t>
        </r>
      </text>
    </comment>
    <comment ref="V23" authorId="0" shapeId="0" xr:uid="{00000000-0006-0000-0600-00007E000000}">
      <text>
        <r>
          <rPr>
            <sz val="11"/>
            <rFont val="Calibri"/>
          </rPr>
          <t>The system must be configured to audit Logon/Logoff - Special Logon successes.</t>
        </r>
      </text>
    </comment>
    <comment ref="W23" authorId="0" shapeId="0" xr:uid="{00000000-0006-0000-0600-00007F000000}">
      <text>
        <r>
          <rPr>
            <sz val="11"/>
            <rFont val="Calibri"/>
          </rPr>
          <t>Windows 10 must be configured to audit Object Access - File Share failures.</t>
        </r>
      </text>
    </comment>
    <comment ref="X23" authorId="0" shapeId="0" xr:uid="{00000000-0006-0000-0600-000080000000}">
      <text>
        <r>
          <rPr>
            <sz val="11"/>
            <rFont val="Calibri"/>
          </rPr>
          <t>Windows 10 must be configured to audit Object Access - File Share successes.</t>
        </r>
      </text>
    </comment>
    <comment ref="Y23" authorId="0" shapeId="0" xr:uid="{00000000-0006-0000-0600-000081000000}">
      <text>
        <r>
          <rPr>
            <sz val="11"/>
            <rFont val="Calibri"/>
          </rPr>
          <t>Windows 10 must be configured to audit Object Access - Other Object Access Events successes.</t>
        </r>
      </text>
    </comment>
    <comment ref="Z23" authorId="0" shapeId="0" xr:uid="{00000000-0006-0000-0600-000082000000}">
      <text>
        <r>
          <rPr>
            <sz val="11"/>
            <rFont val="Calibri"/>
          </rPr>
          <t>Windows 10 must be configured to audit Object Access - Other Object Access Events failures.</t>
        </r>
      </text>
    </comment>
    <comment ref="AA23" authorId="0" shapeId="0" xr:uid="{00000000-0006-0000-0600-000083000000}">
      <text>
        <r>
          <rPr>
            <sz val="11"/>
            <rFont val="Calibri"/>
          </rPr>
          <t>The system must be configured to audit Object Access - Removable Storage failures.</t>
        </r>
      </text>
    </comment>
    <comment ref="AB23" authorId="0" shapeId="0" xr:uid="{00000000-0006-0000-0600-000084000000}">
      <text>
        <r>
          <rPr>
            <sz val="11"/>
            <rFont val="Calibri"/>
          </rPr>
          <t>The system must be configured to audit Object Access - Removable Storage successes.</t>
        </r>
      </text>
    </comment>
    <comment ref="AC23" authorId="0" shapeId="0" xr:uid="{00000000-0006-0000-0600-000085000000}">
      <text>
        <r>
          <rPr>
            <sz val="11"/>
            <rFont val="Calibri"/>
          </rPr>
          <t>The system must be configured to audit Policy Change - Audit Policy Change successes.</t>
        </r>
      </text>
    </comment>
    <comment ref="AD23" authorId="0" shapeId="0" xr:uid="{00000000-0006-0000-0600-000086000000}">
      <text>
        <r>
          <rPr>
            <sz val="11"/>
            <rFont val="Calibri"/>
          </rPr>
          <t>The system must be configured to audit Policy Change - Authentication Policy Change successes.</t>
        </r>
      </text>
    </comment>
    <comment ref="AE23" authorId="0" shapeId="0" xr:uid="{00000000-0006-0000-0600-000087000000}">
      <text>
        <r>
          <rPr>
            <sz val="11"/>
            <rFont val="Calibri"/>
          </rPr>
          <t>The system must be configured to audit Policy Change - Authorization Policy Change successes.</t>
        </r>
      </text>
    </comment>
    <comment ref="AF23" authorId="0" shapeId="0" xr:uid="{00000000-0006-0000-0600-000088000000}">
      <text>
        <r>
          <rPr>
            <sz val="11"/>
            <rFont val="Calibri"/>
          </rPr>
          <t>The system must be configured to audit Privilege Use - Sensitive Privilege Use failures.</t>
        </r>
      </text>
    </comment>
    <comment ref="AG23" authorId="0" shapeId="0" xr:uid="{00000000-0006-0000-0600-000089000000}">
      <text>
        <r>
          <rPr>
            <sz val="11"/>
            <rFont val="Calibri"/>
          </rPr>
          <t>The system must be configured to audit Privilege Use - Sensitive Privilege Use successes.</t>
        </r>
      </text>
    </comment>
    <comment ref="AH23" authorId="0" shapeId="0" xr:uid="{00000000-0006-0000-0600-00008A000000}">
      <text>
        <r>
          <rPr>
            <sz val="11"/>
            <rFont val="Calibri"/>
          </rPr>
          <t>The system must be configured to audit System - IPSec Driver failures.</t>
        </r>
      </text>
    </comment>
    <comment ref="AI23" authorId="0" shapeId="0" xr:uid="{00000000-0006-0000-0600-00008B000000}">
      <text>
        <r>
          <rPr>
            <sz val="11"/>
            <rFont val="Calibri"/>
          </rPr>
          <t>The system must be configured to audit System - Other System Events successes.</t>
        </r>
      </text>
    </comment>
    <comment ref="AJ23" authorId="0" shapeId="0" xr:uid="{00000000-0006-0000-0600-00008C000000}">
      <text>
        <r>
          <rPr>
            <sz val="11"/>
            <rFont val="Calibri"/>
          </rPr>
          <t>The system must be configured to audit System - Other System Events failures.</t>
        </r>
      </text>
    </comment>
    <comment ref="AK23" authorId="0" shapeId="0" xr:uid="{00000000-0006-0000-0600-00008D000000}">
      <text>
        <r>
          <rPr>
            <sz val="11"/>
            <rFont val="Calibri"/>
          </rPr>
          <t>The system must be configured to audit System - Security State Change successes.</t>
        </r>
      </text>
    </comment>
    <comment ref="AL23" authorId="0" shapeId="0" xr:uid="{00000000-0006-0000-0600-00008E000000}">
      <text>
        <r>
          <rPr>
            <sz val="11"/>
            <rFont val="Calibri"/>
          </rPr>
          <t>The system must be configured to audit System - Security System Extension successes.</t>
        </r>
      </text>
    </comment>
    <comment ref="AM23" authorId="0" shapeId="0" xr:uid="{00000000-0006-0000-0600-00008F000000}">
      <text>
        <r>
          <rPr>
            <sz val="11"/>
            <rFont val="Calibri"/>
          </rPr>
          <t>The system must be configured to audit System - System Integrity failures.</t>
        </r>
      </text>
    </comment>
    <comment ref="AN23" authorId="0" shapeId="0" xr:uid="{00000000-0006-0000-0600-000090000000}">
      <text>
        <r>
          <rPr>
            <sz val="11"/>
            <rFont val="Calibri"/>
          </rPr>
          <t>The system must be configured to audit System - System Integrity successes.</t>
        </r>
      </text>
    </comment>
    <comment ref="AO23" authorId="0" shapeId="0" xr:uid="{00000000-0006-0000-0600-000091000000}">
      <text>
        <r>
          <rPr>
            <sz val="11"/>
            <rFont val="Calibri"/>
          </rPr>
          <t>The Application event log size must be configured to 32768 KB or greater.</t>
        </r>
      </text>
    </comment>
    <comment ref="AP23" authorId="0" shapeId="0" xr:uid="{00000000-0006-0000-0600-000092000000}">
      <text>
        <r>
          <rPr>
            <sz val="11"/>
            <rFont val="Calibri"/>
          </rPr>
          <t>The Security event log size must be configured to 1024000 KB or greater.</t>
        </r>
      </text>
    </comment>
    <comment ref="AQ23" authorId="0" shapeId="0" xr:uid="{00000000-0006-0000-0600-000093000000}">
      <text>
        <r>
          <rPr>
            <sz val="11"/>
            <rFont val="Calibri"/>
          </rPr>
          <t>The System event log size must be configured to 32768 KB or greater.</t>
        </r>
      </text>
    </comment>
    <comment ref="AR23" authorId="0" shapeId="0" xr:uid="{00000000-0006-0000-0600-000094000000}">
      <text>
        <r>
          <rPr>
            <sz val="11"/>
            <rFont val="Calibri"/>
          </rPr>
          <t>Windows 10 permissions for the Application event log must prevent access by non-privileged accounts.</t>
        </r>
      </text>
    </comment>
    <comment ref="AS23" authorId="0" shapeId="0" xr:uid="{00000000-0006-0000-0600-000095000000}">
      <text>
        <r>
          <rPr>
            <sz val="11"/>
            <rFont val="Calibri"/>
          </rPr>
          <t>Windows 10 permissions for the Security event log must prevent access by non-privileged accounts.</t>
        </r>
      </text>
    </comment>
    <comment ref="AT23" authorId="0" shapeId="0" xr:uid="{00000000-0006-0000-0600-000096000000}">
      <text>
        <r>
          <rPr>
            <sz val="11"/>
            <rFont val="Calibri"/>
          </rPr>
          <t>Windows 10 permissions for the System event log must prevent access by non-privileged accounts.</t>
        </r>
      </text>
    </comment>
    <comment ref="AU23" authorId="0" shapeId="0" xr:uid="{00000000-0006-0000-0600-000097000000}">
      <text>
        <r>
          <rPr>
            <sz val="11"/>
            <rFont val="Calibri"/>
          </rPr>
          <t>Windows 10 must be configured to audit Other Policy Change Events Failures.</t>
        </r>
      </text>
    </comment>
    <comment ref="AV23" authorId="0" shapeId="0" xr:uid="{00000000-0006-0000-0600-000098000000}">
      <text>
        <r>
          <rPr>
            <sz val="11"/>
            <rFont val="Calibri"/>
          </rPr>
          <t>Windows 10 must be configured to audit other Logon/Logoff Events Successes.</t>
        </r>
      </text>
    </comment>
    <comment ref="AW23" authorId="0" shapeId="0" xr:uid="{00000000-0006-0000-0600-000099000000}">
      <text>
        <r>
          <rPr>
            <sz val="11"/>
            <rFont val="Calibri"/>
          </rPr>
          <t>Windows 10 must be configured to audit other Logon/Logoff Events Failures.</t>
        </r>
      </text>
    </comment>
    <comment ref="J24" authorId="0" shapeId="0" xr:uid="{00000000-0006-0000-0600-00009A000000}">
      <text>
        <r>
          <rPr>
            <sz val="11"/>
            <rFont val="Calibri"/>
          </rPr>
          <t>The system must be configured to audit Account Logon - Credential Validation failures.</t>
        </r>
      </text>
    </comment>
    <comment ref="K24" authorId="0" shapeId="0" xr:uid="{00000000-0006-0000-0600-00009B000000}">
      <text>
        <r>
          <rPr>
            <sz val="11"/>
            <rFont val="Calibri"/>
          </rPr>
          <t>The system must be configured to audit Account Logon - Credential Validation successes.</t>
        </r>
      </text>
    </comment>
    <comment ref="L24" authorId="0" shapeId="0" xr:uid="{00000000-0006-0000-0600-00009C000000}">
      <text>
        <r>
          <rPr>
            <sz val="11"/>
            <rFont val="Calibri"/>
          </rPr>
          <t>The system must be configured to audit Account Management - Security Group Management successes.</t>
        </r>
      </text>
    </comment>
    <comment ref="M24" authorId="0" shapeId="0" xr:uid="{00000000-0006-0000-0600-00009D000000}">
      <text>
        <r>
          <rPr>
            <sz val="11"/>
            <rFont val="Calibri"/>
          </rPr>
          <t>The system must be configured to audit Account Management - User Account Management failures.</t>
        </r>
      </text>
    </comment>
    <comment ref="N24" authorId="0" shapeId="0" xr:uid="{00000000-0006-0000-0600-00009E000000}">
      <text>
        <r>
          <rPr>
            <sz val="11"/>
            <rFont val="Calibri"/>
          </rPr>
          <t>The system must be configured to audit Account Management - User Account Management successes.</t>
        </r>
      </text>
    </comment>
    <comment ref="O24" authorId="0" shapeId="0" xr:uid="{00000000-0006-0000-0600-00009F000000}">
      <text>
        <r>
          <rPr>
            <sz val="11"/>
            <rFont val="Calibri"/>
          </rPr>
          <t>The system must be configured to audit Detailed Tracking - PNP Activity successes.</t>
        </r>
      </text>
    </comment>
    <comment ref="P24" authorId="0" shapeId="0" xr:uid="{00000000-0006-0000-0600-0000A0000000}">
      <text>
        <r>
          <rPr>
            <sz val="11"/>
            <rFont val="Calibri"/>
          </rPr>
          <t>The system must be configured to audit Detailed Tracking - Process Creation successes.</t>
        </r>
      </text>
    </comment>
    <comment ref="Q24" authorId="0" shapeId="0" xr:uid="{00000000-0006-0000-0600-0000A1000000}">
      <text>
        <r>
          <rPr>
            <sz val="11"/>
            <rFont val="Calibri"/>
          </rPr>
          <t>The system must be configured to audit Logon/Logoff - Group Membership successes.</t>
        </r>
      </text>
    </comment>
    <comment ref="R24" authorId="0" shapeId="0" xr:uid="{00000000-0006-0000-0600-0000A2000000}">
      <text>
        <r>
          <rPr>
            <sz val="11"/>
            <rFont val="Calibri"/>
          </rPr>
          <t>The system must be configured to audit Logon/Logoff - Logoff successes.</t>
        </r>
      </text>
    </comment>
    <comment ref="S24" authorId="0" shapeId="0" xr:uid="{00000000-0006-0000-0600-0000A3000000}">
      <text>
        <r>
          <rPr>
            <sz val="11"/>
            <rFont val="Calibri"/>
          </rPr>
          <t>The system must be configured to audit Logon/Logoff - Logon failures.</t>
        </r>
      </text>
    </comment>
    <comment ref="T24" authorId="0" shapeId="0" xr:uid="{00000000-0006-0000-0600-0000A4000000}">
      <text>
        <r>
          <rPr>
            <sz val="11"/>
            <rFont val="Calibri"/>
          </rPr>
          <t>The system must be configured to audit Logon/Logoff - Logon successes.</t>
        </r>
      </text>
    </comment>
    <comment ref="U24" authorId="0" shapeId="0" xr:uid="{00000000-0006-0000-0600-0000A5000000}">
      <text>
        <r>
          <rPr>
            <sz val="11"/>
            <rFont val="Calibri"/>
          </rPr>
          <t>The system must be configured to audit Logon/Logoff - Special Logon successes.</t>
        </r>
      </text>
    </comment>
    <comment ref="V24" authorId="0" shapeId="0" xr:uid="{00000000-0006-0000-0600-0000A6000000}">
      <text>
        <r>
          <rPr>
            <sz val="11"/>
            <rFont val="Calibri"/>
          </rPr>
          <t>Windows 10 must be configured to audit Object Access - File Share failures.</t>
        </r>
      </text>
    </comment>
    <comment ref="W24" authorId="0" shapeId="0" xr:uid="{00000000-0006-0000-0600-0000A7000000}">
      <text>
        <r>
          <rPr>
            <sz val="11"/>
            <rFont val="Calibri"/>
          </rPr>
          <t>Windows 10 must be configured to audit Object Access - File Share successes.</t>
        </r>
      </text>
    </comment>
    <comment ref="X24" authorId="0" shapeId="0" xr:uid="{00000000-0006-0000-0600-0000A8000000}">
      <text>
        <r>
          <rPr>
            <sz val="11"/>
            <rFont val="Calibri"/>
          </rPr>
          <t>Windows 10 must be configured to audit Object Access - Other Object Access Events successes.</t>
        </r>
      </text>
    </comment>
    <comment ref="Y24" authorId="0" shapeId="0" xr:uid="{00000000-0006-0000-0600-0000A9000000}">
      <text>
        <r>
          <rPr>
            <sz val="11"/>
            <rFont val="Calibri"/>
          </rPr>
          <t>Windows 10 must be configured to audit Object Access - Other Object Access Events failures.</t>
        </r>
      </text>
    </comment>
    <comment ref="Z24" authorId="0" shapeId="0" xr:uid="{00000000-0006-0000-0600-0000AA000000}">
      <text>
        <r>
          <rPr>
            <sz val="11"/>
            <rFont val="Calibri"/>
          </rPr>
          <t>The system must be configured to audit Object Access - Removable Storage failures.</t>
        </r>
      </text>
    </comment>
    <comment ref="AA24" authorId="0" shapeId="0" xr:uid="{00000000-0006-0000-0600-0000AB000000}">
      <text>
        <r>
          <rPr>
            <sz val="11"/>
            <rFont val="Calibri"/>
          </rPr>
          <t>The system must be configured to audit Object Access - Removable Storage successes.</t>
        </r>
      </text>
    </comment>
    <comment ref="AB24" authorId="0" shapeId="0" xr:uid="{00000000-0006-0000-0600-0000AC000000}">
      <text>
        <r>
          <rPr>
            <sz val="11"/>
            <rFont val="Calibri"/>
          </rPr>
          <t>The system must be configured to audit Policy Change - Audit Policy Change successes.</t>
        </r>
      </text>
    </comment>
    <comment ref="AC24" authorId="0" shapeId="0" xr:uid="{00000000-0006-0000-0600-0000AD000000}">
      <text>
        <r>
          <rPr>
            <sz val="11"/>
            <rFont val="Calibri"/>
          </rPr>
          <t>The system must be configured to audit Policy Change - Authentication Policy Change successes.</t>
        </r>
      </text>
    </comment>
    <comment ref="AD24" authorId="0" shapeId="0" xr:uid="{00000000-0006-0000-0600-0000AE000000}">
      <text>
        <r>
          <rPr>
            <sz val="11"/>
            <rFont val="Calibri"/>
          </rPr>
          <t>The system must be configured to audit Policy Change - Authorization Policy Change successes.</t>
        </r>
      </text>
    </comment>
    <comment ref="AE24" authorId="0" shapeId="0" xr:uid="{00000000-0006-0000-0600-0000AF000000}">
      <text>
        <r>
          <rPr>
            <sz val="11"/>
            <rFont val="Calibri"/>
          </rPr>
          <t>The system must be configured to audit Privilege Use - Sensitive Privilege Use failures.</t>
        </r>
      </text>
    </comment>
    <comment ref="AF24" authorId="0" shapeId="0" xr:uid="{00000000-0006-0000-0600-0000B0000000}">
      <text>
        <r>
          <rPr>
            <sz val="11"/>
            <rFont val="Calibri"/>
          </rPr>
          <t>The system must be configured to audit Privilege Use - Sensitive Privilege Use successes.</t>
        </r>
      </text>
    </comment>
    <comment ref="AG24" authorId="0" shapeId="0" xr:uid="{00000000-0006-0000-0600-0000B1000000}">
      <text>
        <r>
          <rPr>
            <sz val="11"/>
            <rFont val="Calibri"/>
          </rPr>
          <t>The system must be configured to audit System - IPSec Driver failures.</t>
        </r>
      </text>
    </comment>
    <comment ref="AH24" authorId="0" shapeId="0" xr:uid="{00000000-0006-0000-0600-0000B2000000}">
      <text>
        <r>
          <rPr>
            <sz val="11"/>
            <rFont val="Calibri"/>
          </rPr>
          <t>The system must be configured to audit System - Other System Events successes.</t>
        </r>
      </text>
    </comment>
    <comment ref="AI24" authorId="0" shapeId="0" xr:uid="{00000000-0006-0000-0600-0000B3000000}">
      <text>
        <r>
          <rPr>
            <sz val="11"/>
            <rFont val="Calibri"/>
          </rPr>
          <t>The system must be configured to audit System - Other System Events failures.</t>
        </r>
      </text>
    </comment>
    <comment ref="AJ24" authorId="0" shapeId="0" xr:uid="{00000000-0006-0000-0600-0000B4000000}">
      <text>
        <r>
          <rPr>
            <sz val="11"/>
            <rFont val="Calibri"/>
          </rPr>
          <t>The system must be configured to audit System - Security State Change successes.</t>
        </r>
      </text>
    </comment>
    <comment ref="AK24" authorId="0" shapeId="0" xr:uid="{00000000-0006-0000-0600-0000B5000000}">
      <text>
        <r>
          <rPr>
            <sz val="11"/>
            <rFont val="Calibri"/>
          </rPr>
          <t>The system must be configured to audit System - Security System Extension successes.</t>
        </r>
      </text>
    </comment>
    <comment ref="AL24" authorId="0" shapeId="0" xr:uid="{00000000-0006-0000-0600-0000B6000000}">
      <text>
        <r>
          <rPr>
            <sz val="11"/>
            <rFont val="Calibri"/>
          </rPr>
          <t>The system must be configured to audit System - System Integrity failures.</t>
        </r>
      </text>
    </comment>
    <comment ref="AM24" authorId="0" shapeId="0" xr:uid="{00000000-0006-0000-0600-0000B7000000}">
      <text>
        <r>
          <rPr>
            <sz val="11"/>
            <rFont val="Calibri"/>
          </rPr>
          <t>The system must be configured to audit System - System Integrity successes.</t>
        </r>
      </text>
    </comment>
    <comment ref="AN24" authorId="0" shapeId="0" xr:uid="{00000000-0006-0000-0600-0000B8000000}">
      <text>
        <r>
          <rPr>
            <sz val="11"/>
            <rFont val="Calibri"/>
          </rPr>
          <t>The Application event log size must be configured to 32768 KB or greater.</t>
        </r>
      </text>
    </comment>
    <comment ref="AO24" authorId="0" shapeId="0" xr:uid="{00000000-0006-0000-0600-0000B9000000}">
      <text>
        <r>
          <rPr>
            <sz val="11"/>
            <rFont val="Calibri"/>
          </rPr>
          <t>The Security event log size must be configured to 1024000 KB or greater.</t>
        </r>
      </text>
    </comment>
    <comment ref="AP24" authorId="0" shapeId="0" xr:uid="{00000000-0006-0000-0600-0000BA000000}">
      <text>
        <r>
          <rPr>
            <sz val="11"/>
            <rFont val="Calibri"/>
          </rPr>
          <t>The System event log size must be configured to 32768 KB or greater.</t>
        </r>
      </text>
    </comment>
    <comment ref="AQ24" authorId="0" shapeId="0" xr:uid="{00000000-0006-0000-0600-0000BB000000}">
      <text>
        <r>
          <rPr>
            <sz val="11"/>
            <rFont val="Calibri"/>
          </rPr>
          <t>Windows 10 permissions for the Application event log must prevent access by non-privileged accounts.</t>
        </r>
      </text>
    </comment>
    <comment ref="AR24" authorId="0" shapeId="0" xr:uid="{00000000-0006-0000-0600-0000BC000000}">
      <text>
        <r>
          <rPr>
            <sz val="11"/>
            <rFont val="Calibri"/>
          </rPr>
          <t>Windows 10 permissions for the Security event log must prevent access by non-privileged accounts.</t>
        </r>
      </text>
    </comment>
    <comment ref="AS24" authorId="0" shapeId="0" xr:uid="{00000000-0006-0000-0600-0000BD000000}">
      <text>
        <r>
          <rPr>
            <sz val="11"/>
            <rFont val="Calibri"/>
          </rPr>
          <t>Windows 10 permissions for the System event log must prevent access by non-privileged accounts.</t>
        </r>
      </text>
    </comment>
    <comment ref="AT24" authorId="0" shapeId="0" xr:uid="{00000000-0006-0000-0600-0000BE000000}">
      <text>
        <r>
          <rPr>
            <sz val="11"/>
            <rFont val="Calibri"/>
          </rPr>
          <t>Windows 10 must be configured to audit Other Policy Change Events Failures.</t>
        </r>
      </text>
    </comment>
    <comment ref="AU24" authorId="0" shapeId="0" xr:uid="{00000000-0006-0000-0600-0000BF000000}">
      <text>
        <r>
          <rPr>
            <sz val="11"/>
            <rFont val="Calibri"/>
          </rPr>
          <t>Windows 10 must be configured to audit other Logon/Logoff Events Successes.</t>
        </r>
      </text>
    </comment>
    <comment ref="AV24" authorId="0" shapeId="0" xr:uid="{00000000-0006-0000-0600-0000C0000000}">
      <text>
        <r>
          <rPr>
            <sz val="11"/>
            <rFont val="Calibri"/>
          </rPr>
          <t>Windows 10 must be configured to audit other Logon/Logoff Events Failures.</t>
        </r>
      </text>
    </comment>
    <comment ref="AW24" authorId="0" shapeId="0" xr:uid="{00000000-0006-0000-0600-0000C1000000}">
      <text>
        <r>
          <rPr>
            <sz val="11"/>
            <rFont val="Calibri"/>
          </rPr>
          <t>Windows 10 must be configured to audit Detailed File Share Failures.</t>
        </r>
      </text>
    </comment>
    <comment ref="J32" authorId="0" shapeId="0" xr:uid="{00000000-0006-0000-0600-0000C2000000}">
      <text>
        <r>
          <rPr>
            <sz val="11"/>
            <rFont val="Calibri"/>
          </rPr>
          <t>Windows 10 must employ automated mechanisms to determine the state of system components with regard to flaw remediation using the following frequency: Continuously, where ESS is used; 30 days, for any additional internal network scans not covered by ESS; and annually, for external scans by Computer Network Defense Service Provider (CNDSP).</t>
        </r>
      </text>
    </comment>
    <comment ref="K32" authorId="0" shapeId="0" xr:uid="{00000000-0006-0000-0600-0000C3000000}">
      <text>
        <r>
          <rPr>
            <sz val="11"/>
            <rFont val="Calibri"/>
          </rPr>
          <t>The operating system must employ a deny-all, permit-by-exception policy to allow the execution of authorized software programs.</t>
        </r>
      </text>
    </comment>
    <comment ref="L32" authorId="0" shapeId="0" xr:uid="{00000000-0006-0000-0600-0000C4000000}">
      <text>
        <r>
          <rPr>
            <sz val="11"/>
            <rFont val="Calibri"/>
          </rPr>
          <t>Alternate operating systems must not be permitted on the same system.</t>
        </r>
      </text>
    </comment>
    <comment ref="M32" authorId="0" shapeId="0" xr:uid="{00000000-0006-0000-0600-0000C5000000}">
      <text>
        <r>
          <rPr>
            <sz val="11"/>
            <rFont val="Calibri"/>
          </rPr>
          <t>Administrative accounts must not be used with applications that access the Internet, such as web browsers, or with potential Internet sources, such as email.</t>
        </r>
      </text>
    </comment>
    <comment ref="N32" authorId="0" shapeId="0" xr:uid="{00000000-0006-0000-0600-0000C6000000}">
      <text>
        <r>
          <rPr>
            <sz val="11"/>
            <rFont val="Calibri"/>
          </rPr>
          <t>Passwords must, at a minimum, be 14 characters.</t>
        </r>
      </text>
    </comment>
    <comment ref="O32" authorId="0" shapeId="0" xr:uid="{00000000-0006-0000-0600-0000C7000000}">
      <text>
        <r>
          <rPr>
            <sz val="11"/>
            <rFont val="Calibri"/>
          </rPr>
          <t>Command line data must be included in process creation events.</t>
        </r>
      </text>
    </comment>
    <comment ref="P32" authorId="0" shapeId="0" xr:uid="{00000000-0006-0000-0600-0000C8000000}">
      <text>
        <r>
          <rPr>
            <sz val="11"/>
            <rFont val="Calibri"/>
          </rPr>
          <t>Group Policy objects must be reprocessed even if they have not changed.</t>
        </r>
      </text>
    </comment>
    <comment ref="Q32" authorId="0" shapeId="0" xr:uid="{00000000-0006-0000-0600-0000C9000000}">
      <text>
        <r>
          <rPr>
            <sz val="11"/>
            <rFont val="Calibri"/>
          </rPr>
          <t>The setting to allow Microsoft accounts to be optional for modern style apps must be enabled.</t>
        </r>
      </text>
    </comment>
    <comment ref="R32" authorId="0" shapeId="0" xr:uid="{00000000-0006-0000-0600-0000CA000000}">
      <text>
        <r>
          <rPr>
            <sz val="11"/>
            <rFont val="Calibri"/>
          </rPr>
          <t>File Explorer shell protocol must run in protected mode.</t>
        </r>
      </text>
    </comment>
    <comment ref="S32" authorId="0" shapeId="0" xr:uid="{00000000-0006-0000-0600-0000CB000000}">
      <text>
        <r>
          <rPr>
            <sz val="11"/>
            <rFont val="Calibri"/>
          </rPr>
          <t>Windows 10 should be configured to prevent users from receiving suggestions for third-party or additional applications.</t>
        </r>
      </text>
    </comment>
    <comment ref="T32" authorId="0" shapeId="0" xr:uid="{00000000-0006-0000-0600-0000CC000000}">
      <text>
        <r>
          <rPr>
            <sz val="11"/>
            <rFont val="Calibri"/>
          </rPr>
          <t>Local accounts with blank passwords must be restricted to prevent access from the network.</t>
        </r>
      </text>
    </comment>
    <comment ref="U32" authorId="0" shapeId="0" xr:uid="{00000000-0006-0000-0600-0000CD000000}">
      <text>
        <r>
          <rPr>
            <sz val="11"/>
            <rFont val="Calibri"/>
          </rPr>
          <t>Windows 10 must have command line process auditing events enabled for failures.</t>
        </r>
      </text>
    </comment>
    <comment ref="V32" authorId="0" shapeId="0" xr:uid="{00000000-0006-0000-0600-0000CE000000}">
      <text>
        <r>
          <rPr>
            <sz val="11"/>
            <rFont val="Calibri"/>
          </rPr>
          <t>Windows 10 systems must use either Group Policy or an approved Mobile Device Management (MDM) product to enforce STIG compliance.</t>
        </r>
      </text>
    </comment>
    <comment ref="J37" authorId="0" shapeId="0" xr:uid="{00000000-0006-0000-0600-0000CF000000}">
      <text>
        <r>
          <rPr>
            <sz val="11"/>
            <rFont val="Calibri"/>
          </rPr>
          <t>Internet Information System (IIS) or its subcomponents must not be installed on a workstation.</t>
        </r>
      </text>
    </comment>
    <comment ref="K37" authorId="0" shapeId="0" xr:uid="{00000000-0006-0000-0600-0000D0000000}">
      <text>
        <r>
          <rPr>
            <sz val="11"/>
            <rFont val="Calibri"/>
          </rPr>
          <t>Simple Network Management Protocol (SNMP) must not be installed on the system.</t>
        </r>
      </text>
    </comment>
    <comment ref="L37" authorId="0" shapeId="0" xr:uid="{00000000-0006-0000-0600-0000D1000000}">
      <text>
        <r>
          <rPr>
            <sz val="11"/>
            <rFont val="Calibri"/>
          </rPr>
          <t>Simple TCP/IP Services must not be installed on the system.</t>
        </r>
      </text>
    </comment>
    <comment ref="M37" authorId="0" shapeId="0" xr:uid="{00000000-0006-0000-0600-0000D2000000}">
      <text>
        <r>
          <rPr>
            <sz val="11"/>
            <rFont val="Calibri"/>
          </rPr>
          <t>The Telnet Client must not be installed on the system.</t>
        </r>
      </text>
    </comment>
    <comment ref="N37" authorId="0" shapeId="0" xr:uid="{00000000-0006-0000-0600-0000D3000000}">
      <text>
        <r>
          <rPr>
            <sz val="11"/>
            <rFont val="Calibri"/>
          </rPr>
          <t>The TFTP Client must not be installed on the system.</t>
        </r>
      </text>
    </comment>
    <comment ref="O37" authorId="0" shapeId="0" xr:uid="{00000000-0006-0000-0600-0000D4000000}">
      <text>
        <r>
          <rPr>
            <sz val="11"/>
            <rFont val="Calibri"/>
          </rPr>
          <t>The Windows PowerShell 2.0 feature must be disabled on the system.</t>
        </r>
      </text>
    </comment>
    <comment ref="P37" authorId="0" shapeId="0" xr:uid="{00000000-0006-0000-0600-0000D5000000}">
      <text>
        <r>
          <rPr>
            <sz val="11"/>
            <rFont val="Calibri"/>
          </rPr>
          <t>Bluetooth must be turned off unless approved by the organization.</t>
        </r>
      </text>
    </comment>
    <comment ref="Q37" authorId="0" shapeId="0" xr:uid="{00000000-0006-0000-0600-0000D6000000}">
      <text>
        <r>
          <rPr>
            <sz val="11"/>
            <rFont val="Calibri"/>
          </rPr>
          <t>Bluetooth must be turned off when not in use.</t>
        </r>
      </text>
    </comment>
    <comment ref="R37" authorId="0" shapeId="0" xr:uid="{00000000-0006-0000-0600-0000D7000000}">
      <text>
        <r>
          <rPr>
            <sz val="11"/>
            <rFont val="Calibri"/>
          </rPr>
          <t>The system must notify the user when a Bluetooth device attempts to connect.</t>
        </r>
      </text>
    </comment>
    <comment ref="S37" authorId="0" shapeId="0" xr:uid="{00000000-0006-0000-0600-0000D8000000}">
      <text>
        <r>
          <rPr>
            <sz val="11"/>
            <rFont val="Calibri"/>
          </rPr>
          <t>Internet connection sharing must be disabled.</t>
        </r>
      </text>
    </comment>
    <comment ref="T37" authorId="0" shapeId="0" xr:uid="{00000000-0006-0000-0600-0000D9000000}">
      <text>
        <r>
          <rPr>
            <sz val="11"/>
            <rFont val="Calibri"/>
          </rPr>
          <t>Wi-Fi Sense must be disabled.</t>
        </r>
      </text>
    </comment>
    <comment ref="U37" authorId="0" shapeId="0" xr:uid="{00000000-0006-0000-0600-0000DA000000}">
      <text>
        <r>
          <rPr>
            <sz val="11"/>
            <rFont val="Calibri"/>
          </rPr>
          <t>Autoplay must be turned off for non-volume devices.</t>
        </r>
      </text>
    </comment>
    <comment ref="V37" authorId="0" shapeId="0" xr:uid="{00000000-0006-0000-0600-0000DB000000}">
      <text>
        <r>
          <rPr>
            <sz val="11"/>
            <rFont val="Calibri"/>
          </rPr>
          <t>The default autorun behavior must be configured to prevent autorun commands.</t>
        </r>
      </text>
    </comment>
    <comment ref="W37" authorId="0" shapeId="0" xr:uid="{00000000-0006-0000-0600-0000DC000000}">
      <text>
        <r>
          <rPr>
            <sz val="11"/>
            <rFont val="Calibri"/>
          </rPr>
          <t>Autoplay must be disabled for all drives.</t>
        </r>
      </text>
    </comment>
    <comment ref="X37" authorId="0" shapeId="0" xr:uid="{00000000-0006-0000-0600-0000DD000000}">
      <text>
        <r>
          <rPr>
            <sz val="11"/>
            <rFont val="Calibri"/>
          </rPr>
          <t>The password manager function in the Edge browser must be disabled.</t>
        </r>
      </text>
    </comment>
    <comment ref="Y37" authorId="0" shapeId="0" xr:uid="{00000000-0006-0000-0600-0000DE000000}">
      <text>
        <r>
          <rPr>
            <sz val="11"/>
            <rFont val="Calibri"/>
          </rPr>
          <t>Windows 10 must be configured to disable Windows Game Recording and Broadcasting.</t>
        </r>
      </text>
    </comment>
    <comment ref="Z37" authorId="0" shapeId="0" xr:uid="{00000000-0006-0000-0600-0000DF000000}">
      <text>
        <r>
          <rPr>
            <sz val="11"/>
            <rFont val="Calibri"/>
          </rPr>
          <t>Attachments must be prevented from being downloaded from RSS feeds.</t>
        </r>
      </text>
    </comment>
    <comment ref="AA37" authorId="0" shapeId="0" xr:uid="{00000000-0006-0000-0600-0000E0000000}">
      <text>
        <r>
          <rPr>
            <sz val="11"/>
            <rFont val="Calibri"/>
          </rPr>
          <t>Basic authentication for RSS feeds over HTTP must not be used.</t>
        </r>
      </text>
    </comment>
    <comment ref="AB37" authorId="0" shapeId="0" xr:uid="{00000000-0006-0000-0600-0000E1000000}">
      <text>
        <r>
          <rPr>
            <sz val="11"/>
            <rFont val="Calibri"/>
          </rPr>
          <t>Users must be prevented from changing installation options.</t>
        </r>
      </text>
    </comment>
    <comment ref="AC37" authorId="0" shapeId="0" xr:uid="{00000000-0006-0000-0600-0000E2000000}">
      <text>
        <r>
          <rPr>
            <sz val="11"/>
            <rFont val="Calibri"/>
          </rPr>
          <t>Users must be notified if a web-based program attempts to install software.</t>
        </r>
      </text>
    </comment>
    <comment ref="AD37" authorId="0" shapeId="0" xr:uid="{00000000-0006-0000-0600-0000E3000000}">
      <text>
        <r>
          <rPr>
            <sz val="11"/>
            <rFont val="Calibri"/>
          </rPr>
          <t>PowerShell script block logging must be enabled on Windows 10.</t>
        </r>
      </text>
    </comment>
    <comment ref="AE37" authorId="0" shapeId="0" xr:uid="{00000000-0006-0000-0600-0000E4000000}">
      <text>
        <r>
          <rPr>
            <sz val="11"/>
            <rFont val="Calibri"/>
          </rPr>
          <t>Windows Ink Workspace must be configured to disallow access above the lock.</t>
        </r>
      </text>
    </comment>
    <comment ref="AF37" authorId="0" shapeId="0" xr:uid="{00000000-0006-0000-0600-0000E5000000}">
      <text>
        <r>
          <rPr>
            <sz val="11"/>
            <rFont val="Calibri"/>
          </rPr>
          <t>Zone information must be preserved when saving attachments.</t>
        </r>
      </text>
    </comment>
    <comment ref="AG37" authorId="0" shapeId="0" xr:uid="{00000000-0006-0000-0600-0000E6000000}">
      <text>
        <r>
          <rPr>
            <sz val="11"/>
            <rFont val="Calibri"/>
          </rPr>
          <t>PowerShell Transcription must be enabled on Windows 10.</t>
        </r>
      </text>
    </comment>
    <comment ref="AH37" authorId="0" shapeId="0" xr:uid="{00000000-0006-0000-0600-0000E7000000}">
      <text>
        <r>
          <rPr>
            <sz val="11"/>
            <rFont val="Calibri"/>
          </rPr>
          <t>Internet Explorer must be disabled for Windows 10.</t>
        </r>
      </text>
    </comment>
    <comment ref="AI37" authorId="0" shapeId="0" xr:uid="{00000000-0006-0000-0600-0000E8000000}">
      <text>
        <r>
          <rPr>
            <sz val="11"/>
            <rFont val="Calibri"/>
          </rPr>
          <t>Copilot must be disabled for Windows 10.</t>
        </r>
      </text>
    </comment>
    <comment ref="J43" authorId="0" shapeId="0" xr:uid="{00000000-0006-0000-0600-0000E9000000}">
      <text>
        <r>
          <rPr>
            <sz val="11"/>
            <rFont val="Calibri"/>
          </rPr>
          <t>Unused accounts must be disabled or removed from the system after 35 days of inactivity.</t>
        </r>
      </text>
    </comment>
    <comment ref="K43" authorId="0" shapeId="0" xr:uid="{00000000-0006-0000-0600-0000EA000000}">
      <text>
        <r>
          <rPr>
            <sz val="11"/>
            <rFont val="Calibri"/>
          </rPr>
          <t>Only accounts responsible for the administration of a system must have Administrator rights on the system.</t>
        </r>
      </text>
    </comment>
    <comment ref="L43" authorId="0" shapeId="0" xr:uid="{00000000-0006-0000-0600-0000EB000000}">
      <text>
        <r>
          <rPr>
            <sz val="11"/>
            <rFont val="Calibri"/>
          </rPr>
          <t>Standard local user accounts must not exist on a system in a domain.</t>
        </r>
      </text>
    </comment>
    <comment ref="M43" authorId="0" shapeId="0" xr:uid="{00000000-0006-0000-0600-0000EC000000}">
      <text>
        <r>
          <rPr>
            <sz val="11"/>
            <rFont val="Calibri"/>
          </rPr>
          <t>Camera access from the lock screen must be disabled.</t>
        </r>
      </text>
    </comment>
    <comment ref="N43" authorId="0" shapeId="0" xr:uid="{00000000-0006-0000-0600-0000ED000000}">
      <text>
        <r>
          <rPr>
            <sz val="11"/>
            <rFont val="Calibri"/>
          </rPr>
          <t>The display of slide shows on the lock screen must be disabled.</t>
        </r>
      </text>
    </comment>
    <comment ref="O43" authorId="0" shapeId="0" xr:uid="{00000000-0006-0000-0600-0000EE000000}">
      <text>
        <r>
          <rPr>
            <sz val="11"/>
            <rFont val="Calibri"/>
          </rPr>
          <t>The network selection user interface (UI) must not be displayed on the logon screen.</t>
        </r>
      </text>
    </comment>
    <comment ref="P43" authorId="0" shapeId="0" xr:uid="{00000000-0006-0000-0600-0000EF000000}">
      <text>
        <r>
          <rPr>
            <sz val="11"/>
            <rFont val="Calibri"/>
          </rPr>
          <t>Local users on domain-joined computers must not be enumerated.</t>
        </r>
      </text>
    </comment>
    <comment ref="Q43" authorId="0" shapeId="0" xr:uid="{00000000-0006-0000-0600-0000F0000000}">
      <text>
        <r>
          <rPr>
            <sz val="11"/>
            <rFont val="Calibri"/>
          </rPr>
          <t>Automatically signing in the last interactive user after a system-initiated restart must be disabled.</t>
        </r>
      </text>
    </comment>
    <comment ref="R43" authorId="0" shapeId="0" xr:uid="{00000000-0006-0000-0600-0000F1000000}">
      <text>
        <r>
          <rPr>
            <sz val="11"/>
            <rFont val="Calibri"/>
          </rPr>
          <t>Windows 10 must be configured to prevent Windows apps from being activated by voice while the system is locked.</t>
        </r>
      </text>
    </comment>
    <comment ref="S43" authorId="0" shapeId="0" xr:uid="{00000000-0006-0000-0600-0000F2000000}">
      <text>
        <r>
          <rPr>
            <sz val="11"/>
            <rFont val="Calibri"/>
          </rPr>
          <t>Windows 10 Kernel (Direct Memory Access) DMA Protection must be enabled.</t>
        </r>
      </text>
    </comment>
    <comment ref="T43" authorId="0" shapeId="0" xr:uid="{00000000-0006-0000-0600-0000F3000000}">
      <text>
        <r>
          <rPr>
            <sz val="11"/>
            <rFont val="Calibri"/>
          </rPr>
          <t>The built-in administrator account must be disabled.</t>
        </r>
      </text>
    </comment>
    <comment ref="U43" authorId="0" shapeId="0" xr:uid="{00000000-0006-0000-0600-0000F4000000}">
      <text>
        <r>
          <rPr>
            <sz val="11"/>
            <rFont val="Calibri"/>
          </rPr>
          <t>The built-in guest account must be disabled.</t>
        </r>
      </text>
    </comment>
    <comment ref="V43" authorId="0" shapeId="0" xr:uid="{00000000-0006-0000-0600-0000F5000000}">
      <text>
        <r>
          <rPr>
            <sz val="11"/>
            <rFont val="Calibri"/>
          </rPr>
          <t>The built-in administrator account must be renamed.</t>
        </r>
      </text>
    </comment>
    <comment ref="W43" authorId="0" shapeId="0" xr:uid="{00000000-0006-0000-0600-0000F6000000}">
      <text>
        <r>
          <rPr>
            <sz val="11"/>
            <rFont val="Calibri"/>
          </rPr>
          <t>The built-in guest account must be renamed.</t>
        </r>
      </text>
    </comment>
    <comment ref="X43" authorId="0" shapeId="0" xr:uid="{00000000-0006-0000-0600-0000F7000000}">
      <text>
        <r>
          <rPr>
            <sz val="11"/>
            <rFont val="Calibri"/>
          </rPr>
          <t>The machine inactivity limit must be set to 15 minutes, locking the system with the screensaver.</t>
        </r>
      </text>
    </comment>
    <comment ref="Y43" authorId="0" shapeId="0" xr:uid="{00000000-0006-0000-0600-0000F8000000}">
      <text>
        <r>
          <rPr>
            <sz val="11"/>
            <rFont val="Calibri"/>
          </rPr>
          <t>Passwords for enabled local Administrator accounts must be changed at least every 60 days.</t>
        </r>
      </text>
    </comment>
    <comment ref="Z43" authorId="0" shapeId="0" xr:uid="{00000000-0006-0000-0600-0000F9000000}">
      <text>
        <r>
          <rPr>
            <sz val="11"/>
            <rFont val="Calibri"/>
          </rPr>
          <t>Toast notifications to the lock screen must be turned off.</t>
        </r>
      </text>
    </comment>
    <comment ref="J45" authorId="0" shapeId="0" xr:uid="{00000000-0006-0000-0600-0000FA000000}">
      <text>
        <r>
          <rPr>
            <sz val="11"/>
            <rFont val="Calibri"/>
          </rPr>
          <t>Windows 10 account lockout duration must be configured to 15 minutes or greater.</t>
        </r>
      </text>
    </comment>
    <comment ref="K45" authorId="0" shapeId="0" xr:uid="{00000000-0006-0000-0600-0000FB000000}">
      <text>
        <r>
          <rPr>
            <sz val="11"/>
            <rFont val="Calibri"/>
          </rPr>
          <t>The number of allowed bad logon attempts must be configured to 3 or less.</t>
        </r>
      </text>
    </comment>
    <comment ref="L45" authorId="0" shapeId="0" xr:uid="{00000000-0006-0000-0600-0000FC000000}">
      <text>
        <r>
          <rPr>
            <sz val="11"/>
            <rFont val="Calibri"/>
          </rPr>
          <t>The period of time before the bad logon counter is reset must be configured to 15 minutes.</t>
        </r>
      </text>
    </comment>
    <comment ref="M45" authorId="0" shapeId="0" xr:uid="{00000000-0006-0000-0600-0000FD000000}">
      <text>
        <r>
          <rPr>
            <sz val="11"/>
            <rFont val="Calibri"/>
          </rPr>
          <t>The system must be configured to audit Logon/Logoff - Account Lockout failures.</t>
        </r>
      </text>
    </comment>
    <comment ref="N45" authorId="0" shapeId="0" xr:uid="{00000000-0006-0000-0600-0000FE000000}">
      <text>
        <r>
          <rPr>
            <sz val="11"/>
            <rFont val="Calibri"/>
          </rPr>
          <t>Enhanced anti-spoofing for facial recognition must be enabled on Window 10.</t>
        </r>
      </text>
    </comment>
    <comment ref="O45" authorId="0" shapeId="0" xr:uid="{00000000-0006-0000-0600-0000FF000000}">
      <text>
        <r>
          <rPr>
            <sz val="11"/>
            <rFont val="Calibri"/>
          </rPr>
          <t>Windows 10 must be configured to require a minimum pin length of six characters or greater.</t>
        </r>
      </text>
    </comment>
    <comment ref="P45" authorId="0" shapeId="0" xr:uid="{00000000-0006-0000-0600-000000010000}">
      <text>
        <r>
          <rPr>
            <sz val="11"/>
            <rFont val="Calibri"/>
          </rPr>
          <t>The convenience PIN for Windows 10 must be disabled.</t>
        </r>
      </text>
    </comment>
    <comment ref="Q45" authorId="0" shapeId="0" xr:uid="{00000000-0006-0000-0600-000001010000}">
      <text>
        <r>
          <rPr>
            <sz val="11"/>
            <rFont val="Calibri"/>
          </rPr>
          <t>The Smart Card removal option must be configured to Force Logoff or Lock Workstation.</t>
        </r>
      </text>
    </comment>
    <comment ref="R45" authorId="0" shapeId="0" xr:uid="{00000000-0006-0000-0600-000002010000}">
      <text>
        <r>
          <rPr>
            <sz val="11"/>
            <rFont val="Calibri"/>
          </rPr>
          <t>Windows 10 must use multifactor authentication for local and network access to privileged and nonprivileged accounts.</t>
        </r>
      </text>
    </comment>
    <comment ref="J48" authorId="0" shapeId="0" xr:uid="{00000000-0006-0000-0600-000003010000}">
      <text>
        <r>
          <rPr>
            <sz val="11"/>
            <rFont val="Calibri"/>
          </rPr>
          <t>Accounts must be configured to require password expiration.</t>
        </r>
      </text>
    </comment>
    <comment ref="K48" authorId="0" shapeId="0" xr:uid="{00000000-0006-0000-0600-000004010000}">
      <text>
        <r>
          <rPr>
            <sz val="11"/>
            <rFont val="Calibri"/>
          </rPr>
          <t>The password history must be configured to 24 passwords remembered.</t>
        </r>
      </text>
    </comment>
    <comment ref="L48" authorId="0" shapeId="0" xr:uid="{00000000-0006-0000-0600-000005010000}">
      <text>
        <r>
          <rPr>
            <sz val="11"/>
            <rFont val="Calibri"/>
          </rPr>
          <t>The maximum password age must be configured to 60 days or less.</t>
        </r>
      </text>
    </comment>
    <comment ref="M48" authorId="0" shapeId="0" xr:uid="{00000000-0006-0000-0600-000006010000}">
      <text>
        <r>
          <rPr>
            <sz val="11"/>
            <rFont val="Calibri"/>
          </rPr>
          <t>The minimum password age must be configured to at least 1 day.</t>
        </r>
      </text>
    </comment>
    <comment ref="N48" authorId="0" shapeId="0" xr:uid="{00000000-0006-0000-0600-000007010000}">
      <text>
        <r>
          <rPr>
            <sz val="11"/>
            <rFont val="Calibri"/>
          </rPr>
          <t>The built-in Microsoft password complexity filter must be enabled.</t>
        </r>
      </text>
    </comment>
    <comment ref="O48" authorId="0" shapeId="0" xr:uid="{00000000-0006-0000-0600-000008010000}">
      <text>
        <r>
          <rPr>
            <sz val="11"/>
            <rFont val="Calibri"/>
          </rPr>
          <t>Reversible password encryption must be disabled.</t>
        </r>
      </text>
    </comment>
    <comment ref="P48" authorId="0" shapeId="0" xr:uid="{00000000-0006-0000-0600-000009010000}">
      <text>
        <r>
          <rPr>
            <sz val="11"/>
            <rFont val="Calibri"/>
          </rPr>
          <t>Enhanced anti-spoofing for facial recognition must be enabled on Window 10.</t>
        </r>
      </text>
    </comment>
    <comment ref="Q48" authorId="0" shapeId="0" xr:uid="{00000000-0006-0000-0600-00000A010000}">
      <text>
        <r>
          <rPr>
            <sz val="11"/>
            <rFont val="Calibri"/>
          </rPr>
          <t>Windows 10 must be configured to require a minimum pin length of six characters or greater.</t>
        </r>
      </text>
    </comment>
    <comment ref="R48" authorId="0" shapeId="0" xr:uid="{00000000-0006-0000-0600-00000B010000}">
      <text>
        <r>
          <rPr>
            <sz val="11"/>
            <rFont val="Calibri"/>
          </rPr>
          <t>The convenience PIN for Windows 10 must be disabled.</t>
        </r>
      </text>
    </comment>
    <comment ref="S48" authorId="0" shapeId="0" xr:uid="{00000000-0006-0000-0600-00000C010000}">
      <text>
        <r>
          <rPr>
            <sz val="11"/>
            <rFont val="Calibri"/>
          </rPr>
          <t>The maximum age for machine account passwords must be configured to 30 days or less.</t>
        </r>
      </text>
    </comment>
    <comment ref="T48" authorId="0" shapeId="0" xr:uid="{00000000-0006-0000-0600-00000D010000}">
      <text>
        <r>
          <rPr>
            <sz val="11"/>
            <rFont val="Calibri"/>
          </rPr>
          <t>The Smart Card removal option must be configured to Force Logoff or Lock Workstation.</t>
        </r>
      </text>
    </comment>
    <comment ref="U48" authorId="0" shapeId="0" xr:uid="{00000000-0006-0000-0600-00000E010000}">
      <text>
        <r>
          <rPr>
            <sz val="11"/>
            <rFont val="Calibri"/>
          </rPr>
          <t>Windows 10 must use multifactor authentication for local and network access to privileged and nonprivileged accounts.</t>
        </r>
      </text>
    </comment>
    <comment ref="J49" authorId="0" shapeId="0" xr:uid="{00000000-0006-0000-0600-00000F010000}">
      <text>
        <r>
          <rPr>
            <sz val="11"/>
            <rFont val="Calibri"/>
          </rPr>
          <t>Kerberos encryption types must be configured to prevent the use of DES and RC4 encryption suites.</t>
        </r>
      </text>
    </comment>
    <comment ref="K49" authorId="0" shapeId="0" xr:uid="{00000000-0006-0000-0600-000010010000}">
      <text>
        <r>
          <rPr>
            <sz val="11"/>
            <rFont val="Calibri"/>
          </rPr>
          <t>The LanMan authentication level must be set to send NTLMv2 response only, and to refuse LM and NTLM.</t>
        </r>
      </text>
    </comment>
    <comment ref="J88" authorId="0" shapeId="0" xr:uid="{00000000-0006-0000-0600-000011010000}">
      <text>
        <r>
          <rPr>
            <sz val="11"/>
            <rFont val="Calibri"/>
          </rPr>
          <t>A host-based firewall must be installed and enabled on the system.</t>
        </r>
      </text>
    </comment>
    <comment ref="K88" authorId="0" shapeId="0" xr:uid="{00000000-0006-0000-0600-000012010000}">
      <text>
        <r>
          <rPr>
            <sz val="11"/>
            <rFont val="Calibri"/>
          </rPr>
          <t>Inbound exceptions to the firewall on Windows 10 domain workstations must only allow authorized remote management hosts.</t>
        </r>
      </text>
    </comment>
    <comment ref="L88" authorId="0" shapeId="0" xr:uid="{00000000-0006-0000-0600-000013010000}">
      <text>
        <r>
          <rPr>
            <sz val="11"/>
            <rFont val="Calibri"/>
          </rPr>
          <t>Windows 10 must cover or disable the built-in or attached camera when not in use.</t>
        </r>
      </text>
    </comment>
    <comment ref="M88" authorId="0" shapeId="0" xr:uid="{00000000-0006-0000-0600-000014010000}">
      <text>
        <r>
          <rPr>
            <sz val="11"/>
            <rFont val="Calibri"/>
          </rPr>
          <t>IPv6 source routing must be configured to highest protection.</t>
        </r>
      </text>
    </comment>
    <comment ref="N88" authorId="0" shapeId="0" xr:uid="{00000000-0006-0000-0600-000015010000}">
      <text>
        <r>
          <rPr>
            <sz val="11"/>
            <rFont val="Calibri"/>
          </rPr>
          <t>The system must be configured to prevent IP source routing.</t>
        </r>
      </text>
    </comment>
    <comment ref="O88" authorId="0" shapeId="0" xr:uid="{00000000-0006-0000-0600-000016010000}">
      <text>
        <r>
          <rPr>
            <sz val="11"/>
            <rFont val="Calibri"/>
          </rPr>
          <t>The system must be configured to prevent Internet Control Message Protocol (ICMP) redirects from overriding Open Shortest Path First (OSPF) generated routes.</t>
        </r>
      </text>
    </comment>
    <comment ref="P88" authorId="0" shapeId="0" xr:uid="{00000000-0006-0000-0600-000017010000}">
      <text>
        <r>
          <rPr>
            <sz val="11"/>
            <rFont val="Calibri"/>
          </rPr>
          <t>The system must be configured to ignore NetBIOS name release requests except from WINS servers.</t>
        </r>
      </text>
    </comment>
    <comment ref="Q88" authorId="0" shapeId="0" xr:uid="{00000000-0006-0000-0600-000018010000}">
      <text>
        <r>
          <rPr>
            <sz val="11"/>
            <rFont val="Calibri"/>
          </rPr>
          <t>Windows 10 must be configured to prioritize ECC Curves with longer key lengths first.</t>
        </r>
      </text>
    </comment>
    <comment ref="R88" authorId="0" shapeId="0" xr:uid="{00000000-0006-0000-0600-000019010000}">
      <text>
        <r>
          <rPr>
            <sz val="11"/>
            <rFont val="Calibri"/>
          </rPr>
          <t>Simultaneous connections to the internet or a Windows domain must be limited.</t>
        </r>
      </text>
    </comment>
    <comment ref="S88" authorId="0" shapeId="0" xr:uid="{00000000-0006-0000-0600-00001A010000}">
      <text>
        <r>
          <rPr>
            <sz val="11"/>
            <rFont val="Calibri"/>
          </rPr>
          <t>Connections to non-domain networks when connected to a domain authenticated network must be blocked.</t>
        </r>
      </text>
    </comment>
    <comment ref="T88" authorId="0" shapeId="0" xr:uid="{00000000-0006-0000-0600-00001B010000}">
      <text>
        <r>
          <rPr>
            <sz val="11"/>
            <rFont val="Calibri"/>
          </rPr>
          <t>Downloading print driver packages over HTTP must be prevented.</t>
        </r>
      </text>
    </comment>
    <comment ref="U88" authorId="0" shapeId="0" xr:uid="{00000000-0006-0000-0600-00001C010000}">
      <text>
        <r>
          <rPr>
            <sz val="11"/>
            <rFont val="Calibri"/>
          </rPr>
          <t>Web publishing and online ordering wizards must be prevented from downloading a list of providers.</t>
        </r>
      </text>
    </comment>
    <comment ref="V88" authorId="0" shapeId="0" xr:uid="{00000000-0006-0000-0600-00001D010000}">
      <text>
        <r>
          <rPr>
            <sz val="11"/>
            <rFont val="Calibri"/>
          </rPr>
          <t>Printing over HTTP must be prevented.</t>
        </r>
      </text>
    </comment>
    <comment ref="W88" authorId="0" shapeId="0" xr:uid="{00000000-0006-0000-0600-00001E010000}">
      <text>
        <r>
          <rPr>
            <sz val="11"/>
            <rFont val="Calibri"/>
          </rPr>
          <t>Solicited Remote Assistance must not be allowed.</t>
        </r>
      </text>
    </comment>
    <comment ref="X88" authorId="0" shapeId="0" xr:uid="{00000000-0006-0000-0600-00001F010000}">
      <text>
        <r>
          <rPr>
            <sz val="11"/>
            <rFont val="Calibri"/>
          </rPr>
          <t>Unauthenticated RPC clients must be restricted from connecting to the RPC server.</t>
        </r>
      </text>
    </comment>
    <comment ref="Y88" authorId="0" shapeId="0" xr:uid="{00000000-0006-0000-0600-000020010000}">
      <text>
        <r>
          <rPr>
            <sz val="11"/>
            <rFont val="Calibri"/>
          </rPr>
          <t>The Application Compatibility Program Inventory must be prevented from collecting data and sending the information to Microsoft.</t>
        </r>
      </text>
    </comment>
    <comment ref="Z88" authorId="0" shapeId="0" xr:uid="{00000000-0006-0000-0600-000021010000}">
      <text>
        <r>
          <rPr>
            <sz val="11"/>
            <rFont val="Calibri"/>
          </rPr>
          <t>Microsoft consumer experiences must be turned off.</t>
        </r>
      </text>
    </comment>
    <comment ref="AA88" authorId="0" shapeId="0" xr:uid="{00000000-0006-0000-0600-000022010000}">
      <text>
        <r>
          <rPr>
            <sz val="11"/>
            <rFont val="Calibri"/>
          </rPr>
          <t>If Enhanced diagnostic data is enabled it must be limited to the minimum required to support Windows Analytics.</t>
        </r>
      </text>
    </comment>
    <comment ref="AB88" authorId="0" shapeId="0" xr:uid="{00000000-0006-0000-0600-000023010000}">
      <text>
        <r>
          <rPr>
            <sz val="11"/>
            <rFont val="Calibri"/>
          </rPr>
          <t>Windows Telemetry must not be configured to Full.</t>
        </r>
      </text>
    </comment>
    <comment ref="AC88" authorId="0" shapeId="0" xr:uid="{00000000-0006-0000-0600-000024010000}">
      <text>
        <r>
          <rPr>
            <sz val="11"/>
            <rFont val="Calibri"/>
          </rPr>
          <t>Windows Update must not obtain updates from other PCs on the internet.</t>
        </r>
      </text>
    </comment>
    <comment ref="AD88" authorId="0" shapeId="0" xr:uid="{00000000-0006-0000-0600-000025010000}">
      <text>
        <r>
          <rPr>
            <sz val="11"/>
            <rFont val="Calibri"/>
          </rPr>
          <t>Passwords must not be saved in the Remote Desktop Client.</t>
        </r>
      </text>
    </comment>
    <comment ref="AE88" authorId="0" shapeId="0" xr:uid="{00000000-0006-0000-0600-000026010000}">
      <text>
        <r>
          <rPr>
            <sz val="11"/>
            <rFont val="Calibri"/>
          </rPr>
          <t>Local drives must be prevented from sharing with Remote Desktop Session Hosts.</t>
        </r>
      </text>
    </comment>
    <comment ref="AF88" authorId="0" shapeId="0" xr:uid="{00000000-0006-0000-0600-000027010000}">
      <text>
        <r>
          <rPr>
            <sz val="11"/>
            <rFont val="Calibri"/>
          </rPr>
          <t>Remote Desktop Services must always prompt a client for passwords upon connection.</t>
        </r>
      </text>
    </comment>
    <comment ref="AG88" authorId="0" shapeId="0" xr:uid="{00000000-0006-0000-0600-000028010000}">
      <text>
        <r>
          <rPr>
            <sz val="11"/>
            <rFont val="Calibri"/>
          </rPr>
          <t>The Remote Desktop Session Host must require secure RPC communications.</t>
        </r>
      </text>
    </comment>
    <comment ref="AH88" authorId="0" shapeId="0" xr:uid="{00000000-0006-0000-0600-000029010000}">
      <text>
        <r>
          <rPr>
            <sz val="11"/>
            <rFont val="Calibri"/>
          </rPr>
          <t>Remote Desktop Services must be configured with the client connection encryption set to the required level.</t>
        </r>
      </text>
    </comment>
    <comment ref="AI88" authorId="0" shapeId="0" xr:uid="{00000000-0006-0000-0600-00002A010000}">
      <text>
        <r>
          <rPr>
            <sz val="11"/>
            <rFont val="Calibri"/>
          </rPr>
          <t>The Windows Remote Management (WinRM) client must not use Basic authentication.</t>
        </r>
      </text>
    </comment>
    <comment ref="AJ88" authorId="0" shapeId="0" xr:uid="{00000000-0006-0000-0600-00002B010000}">
      <text>
        <r>
          <rPr>
            <sz val="11"/>
            <rFont val="Calibri"/>
          </rPr>
          <t>The Windows Remote Management (WinRM) client must not allow unencrypted traffic.</t>
        </r>
      </text>
    </comment>
    <comment ref="AK88" authorId="0" shapeId="0" xr:uid="{00000000-0006-0000-0600-00002C010000}">
      <text>
        <r>
          <rPr>
            <sz val="11"/>
            <rFont val="Calibri"/>
          </rPr>
          <t>The Windows Remote Management (WinRM) service must not use Basic authentication.</t>
        </r>
      </text>
    </comment>
    <comment ref="AL88" authorId="0" shapeId="0" xr:uid="{00000000-0006-0000-0600-00002D010000}">
      <text>
        <r>
          <rPr>
            <sz val="11"/>
            <rFont val="Calibri"/>
          </rPr>
          <t>The Windows Remote Management (WinRM) service must not allow unencrypted traffic.</t>
        </r>
      </text>
    </comment>
    <comment ref="AM88" authorId="0" shapeId="0" xr:uid="{00000000-0006-0000-0600-00002E010000}">
      <text>
        <r>
          <rPr>
            <sz val="11"/>
            <rFont val="Calibri"/>
          </rPr>
          <t>The Windows Remote Management (WinRM) service must not store RunAs credentials.</t>
        </r>
      </text>
    </comment>
    <comment ref="AN88" authorId="0" shapeId="0" xr:uid="{00000000-0006-0000-0600-00002F010000}">
      <text>
        <r>
          <rPr>
            <sz val="11"/>
            <rFont val="Calibri"/>
          </rPr>
          <t>The Windows Remote Management (WinRM) client must not use Digest authentication.</t>
        </r>
      </text>
    </comment>
    <comment ref="AO88" authorId="0" shapeId="0" xr:uid="{00000000-0006-0000-0600-000030010000}">
      <text>
        <r>
          <rPr>
            <sz val="11"/>
            <rFont val="Calibri"/>
          </rPr>
          <t>Hardened UNC paths must be defined to require mutual authentication and integrity for at least the \\*\SYSVOL and \\*\NETLOGON shares.</t>
        </r>
      </text>
    </comment>
    <comment ref="AP88" authorId="0" shapeId="0" xr:uid="{00000000-0006-0000-0600-000031010000}">
      <text>
        <r>
          <rPr>
            <sz val="11"/>
            <rFont val="Calibri"/>
          </rPr>
          <t>Windows 10 must not have portproxy enabled or in use.</t>
        </r>
      </text>
    </comment>
    <comment ref="J90" authorId="0" shapeId="0" xr:uid="{00000000-0006-0000-0600-000032010000}">
      <text>
        <r>
          <rPr>
            <sz val="11"/>
            <rFont val="Calibri"/>
          </rPr>
          <t>Bluetooth must be turned off unless approved by the organization.</t>
        </r>
      </text>
    </comment>
    <comment ref="K90" authorId="0" shapeId="0" xr:uid="{00000000-0006-0000-0600-000033010000}">
      <text>
        <r>
          <rPr>
            <sz val="11"/>
            <rFont val="Calibri"/>
          </rPr>
          <t>Bluetooth must be turned off when not in use.</t>
        </r>
      </text>
    </comment>
    <comment ref="L90" authorId="0" shapeId="0" xr:uid="{00000000-0006-0000-0600-000034010000}">
      <text>
        <r>
          <rPr>
            <sz val="11"/>
            <rFont val="Calibri"/>
          </rPr>
          <t>The system must notify the user when a Bluetooth device attempts to connect.</t>
        </r>
      </text>
    </comment>
    <comment ref="M90" authorId="0" shapeId="0" xr:uid="{00000000-0006-0000-0600-000035010000}">
      <text>
        <r>
          <rPr>
            <sz val="11"/>
            <rFont val="Calibri"/>
          </rPr>
          <t>IPv6 source routing must be configured to highest protection.</t>
        </r>
      </text>
    </comment>
    <comment ref="N90" authorId="0" shapeId="0" xr:uid="{00000000-0006-0000-0600-000036010000}">
      <text>
        <r>
          <rPr>
            <sz val="11"/>
            <rFont val="Calibri"/>
          </rPr>
          <t>The system must be configured to prevent IP source routing.</t>
        </r>
      </text>
    </comment>
    <comment ref="O90" authorId="0" shapeId="0" xr:uid="{00000000-0006-0000-0600-000037010000}">
      <text>
        <r>
          <rPr>
            <sz val="11"/>
            <rFont val="Calibri"/>
          </rPr>
          <t>The system must be configured to prevent Internet Control Message Protocol (ICMP) redirects from overriding Open Shortest Path First (OSPF) generated routes.</t>
        </r>
      </text>
    </comment>
    <comment ref="P90" authorId="0" shapeId="0" xr:uid="{00000000-0006-0000-0600-000038010000}">
      <text>
        <r>
          <rPr>
            <sz val="11"/>
            <rFont val="Calibri"/>
          </rPr>
          <t>The system must be configured to ignore NetBIOS name release requests except from WINS servers.</t>
        </r>
      </text>
    </comment>
    <comment ref="Q90" authorId="0" shapeId="0" xr:uid="{00000000-0006-0000-0600-000039010000}">
      <text>
        <r>
          <rPr>
            <sz val="11"/>
            <rFont val="Calibri"/>
          </rPr>
          <t>Windows 10 must be configured to prioritize ECC Curves with longer key lengths first.</t>
        </r>
      </text>
    </comment>
    <comment ref="R90" authorId="0" shapeId="0" xr:uid="{00000000-0006-0000-0600-00003A010000}">
      <text>
        <r>
          <rPr>
            <sz val="11"/>
            <rFont val="Calibri"/>
          </rPr>
          <t>Simultaneous connections to the internet or a Windows domain must be limited.</t>
        </r>
      </text>
    </comment>
    <comment ref="S90" authorId="0" shapeId="0" xr:uid="{00000000-0006-0000-0600-00003B010000}">
      <text>
        <r>
          <rPr>
            <sz val="11"/>
            <rFont val="Calibri"/>
          </rPr>
          <t>Connections to non-domain networks when connected to a domain authenticated network must be blocked.</t>
        </r>
      </text>
    </comment>
    <comment ref="T90" authorId="0" shapeId="0" xr:uid="{00000000-0006-0000-0600-00003C010000}">
      <text>
        <r>
          <rPr>
            <sz val="11"/>
            <rFont val="Calibri"/>
          </rPr>
          <t>Hardened UNC paths must be defined to require mutual authentication and integrity for at least the \\*\SYSVOL and \\*\NETLOGON shares.</t>
        </r>
      </text>
    </comment>
    <comment ref="U90" authorId="0" shapeId="0" xr:uid="{00000000-0006-0000-0600-00003D010000}">
      <text>
        <r>
          <rPr>
            <sz val="11"/>
            <rFont val="Calibri"/>
          </rPr>
          <t>Windows 10 must not have portproxy enabled or in use.</t>
        </r>
      </text>
    </comment>
    <comment ref="J91" authorId="0" shapeId="0" xr:uid="{00000000-0006-0000-0600-00003E010000}">
      <text>
        <r>
          <rPr>
            <sz val="11"/>
            <rFont val="Calibri"/>
          </rPr>
          <t>The Server Message Block (SMB) v1 protocol must be disabled on the system.</t>
        </r>
      </text>
    </comment>
    <comment ref="K91" authorId="0" shapeId="0" xr:uid="{00000000-0006-0000-0600-00003F010000}">
      <text>
        <r>
          <rPr>
            <sz val="11"/>
            <rFont val="Calibri"/>
          </rPr>
          <t>The Server Message Block (SMB) v1 protocol must be disabled on the SMB server.</t>
        </r>
      </text>
    </comment>
    <comment ref="L91" authorId="0" shapeId="0" xr:uid="{00000000-0006-0000-0600-000040010000}">
      <text>
        <r>
          <rPr>
            <sz val="11"/>
            <rFont val="Calibri"/>
          </rPr>
          <t>The Server Message Block (SMB) v1 protocol must be disabled on the SMB client.</t>
        </r>
      </text>
    </comment>
    <comment ref="M91" authorId="0" shapeId="0" xr:uid="{00000000-0006-0000-0600-000041010000}">
      <text>
        <r>
          <rPr>
            <sz val="11"/>
            <rFont val="Calibri"/>
          </rPr>
          <t>Insecure logons to an SMB server must be disabled.</t>
        </r>
      </text>
    </comment>
    <comment ref="N91" authorId="0" shapeId="0" xr:uid="{00000000-0006-0000-0600-000042010000}">
      <text>
        <r>
          <rPr>
            <sz val="11"/>
            <rFont val="Calibri"/>
          </rPr>
          <t>The Windows Remote Management (WinRM) client must not use Basic authentication.</t>
        </r>
      </text>
    </comment>
    <comment ref="O91" authorId="0" shapeId="0" xr:uid="{00000000-0006-0000-0600-000043010000}">
      <text>
        <r>
          <rPr>
            <sz val="11"/>
            <rFont val="Calibri"/>
          </rPr>
          <t>The Windows Remote Management (WinRM) client must not allow unencrypted traffic.</t>
        </r>
      </text>
    </comment>
    <comment ref="P91" authorId="0" shapeId="0" xr:uid="{00000000-0006-0000-0600-000044010000}">
      <text>
        <r>
          <rPr>
            <sz val="11"/>
            <rFont val="Calibri"/>
          </rPr>
          <t>The Windows Remote Management (WinRM) service must not use Basic authentication.</t>
        </r>
      </text>
    </comment>
    <comment ref="Q91" authorId="0" shapeId="0" xr:uid="{00000000-0006-0000-0600-000045010000}">
      <text>
        <r>
          <rPr>
            <sz val="11"/>
            <rFont val="Calibri"/>
          </rPr>
          <t>The Windows Remote Management (WinRM) service must not allow unencrypted traffic.</t>
        </r>
      </text>
    </comment>
    <comment ref="R91" authorId="0" shapeId="0" xr:uid="{00000000-0006-0000-0600-000046010000}">
      <text>
        <r>
          <rPr>
            <sz val="11"/>
            <rFont val="Calibri"/>
          </rPr>
          <t>The Windows Remote Management (WinRM) service must not store RunAs credentials.</t>
        </r>
      </text>
    </comment>
    <comment ref="S91" authorId="0" shapeId="0" xr:uid="{00000000-0006-0000-0600-000047010000}">
      <text>
        <r>
          <rPr>
            <sz val="11"/>
            <rFont val="Calibri"/>
          </rPr>
          <t>The Windows Remote Management (WinRM) client must not use Digest authentication.</t>
        </r>
      </text>
    </comment>
    <comment ref="T91" authorId="0" shapeId="0" xr:uid="{00000000-0006-0000-0600-000048010000}">
      <text>
        <r>
          <rPr>
            <sz val="11"/>
            <rFont val="Calibri"/>
          </rPr>
          <t>Outgoing secure channel traffic must be encrypted or signed.</t>
        </r>
      </text>
    </comment>
    <comment ref="U91" authorId="0" shapeId="0" xr:uid="{00000000-0006-0000-0600-000049010000}">
      <text>
        <r>
          <rPr>
            <sz val="11"/>
            <rFont val="Calibri"/>
          </rPr>
          <t>Outgoing secure channel traffic must be encrypted when possible.</t>
        </r>
      </text>
    </comment>
    <comment ref="V91" authorId="0" shapeId="0" xr:uid="{00000000-0006-0000-0600-00004A010000}">
      <text>
        <r>
          <rPr>
            <sz val="11"/>
            <rFont val="Calibri"/>
          </rPr>
          <t>Outgoing secure channel traffic must be signed when possible.</t>
        </r>
      </text>
    </comment>
    <comment ref="W91" authorId="0" shapeId="0" xr:uid="{00000000-0006-0000-0600-00004B010000}">
      <text>
        <r>
          <rPr>
            <sz val="11"/>
            <rFont val="Calibri"/>
          </rPr>
          <t>The computer account password must not be prevented from being reset.</t>
        </r>
      </text>
    </comment>
    <comment ref="X91" authorId="0" shapeId="0" xr:uid="{00000000-0006-0000-0600-00004C010000}">
      <text>
        <r>
          <rPr>
            <sz val="11"/>
            <rFont val="Calibri"/>
          </rPr>
          <t>The system must be configured to require a strong session key.</t>
        </r>
      </text>
    </comment>
    <comment ref="Y91" authorId="0" shapeId="0" xr:uid="{00000000-0006-0000-0600-00004D010000}">
      <text>
        <r>
          <rPr>
            <sz val="11"/>
            <rFont val="Calibri"/>
          </rPr>
          <t>The Windows SMB client must be configured to always perform SMB packet signing.</t>
        </r>
      </text>
    </comment>
    <comment ref="Z91" authorId="0" shapeId="0" xr:uid="{00000000-0006-0000-0600-00004E010000}">
      <text>
        <r>
          <rPr>
            <sz val="11"/>
            <rFont val="Calibri"/>
          </rPr>
          <t>Unencrypted passwords must not be sent to third-party SMB Servers.</t>
        </r>
      </text>
    </comment>
    <comment ref="AA91" authorId="0" shapeId="0" xr:uid="{00000000-0006-0000-0600-00004F010000}">
      <text>
        <r>
          <rPr>
            <sz val="11"/>
            <rFont val="Calibri"/>
          </rPr>
          <t>The Windows SMB server must be configured to always perform SMB packet signing.</t>
        </r>
      </text>
    </comment>
    <comment ref="AB91" authorId="0" shapeId="0" xr:uid="{00000000-0006-0000-0600-000050010000}">
      <text>
        <r>
          <rPr>
            <sz val="11"/>
            <rFont val="Calibri"/>
          </rPr>
          <t>Anonymous enumeration of SAM accounts must not be allowed.</t>
        </r>
      </text>
    </comment>
    <comment ref="AC91" authorId="0" shapeId="0" xr:uid="{00000000-0006-0000-0600-000051010000}">
      <text>
        <r>
          <rPr>
            <sz val="11"/>
            <rFont val="Calibri"/>
          </rPr>
          <t>Anonymous enumeration of shares must be restricted.</t>
        </r>
      </text>
    </comment>
    <comment ref="AD91" authorId="0" shapeId="0" xr:uid="{00000000-0006-0000-0600-000052010000}">
      <text>
        <r>
          <rPr>
            <sz val="11"/>
            <rFont val="Calibri"/>
          </rPr>
          <t>NTLM must be prevented from falling back to a Null session.</t>
        </r>
      </text>
    </comment>
    <comment ref="AE91" authorId="0" shapeId="0" xr:uid="{00000000-0006-0000-0600-000053010000}">
      <text>
        <r>
          <rPr>
            <sz val="11"/>
            <rFont val="Calibri"/>
          </rPr>
          <t>PKU2U authentication using online identities must be prevented.</t>
        </r>
      </text>
    </comment>
    <comment ref="AF91" authorId="0" shapeId="0" xr:uid="{00000000-0006-0000-0600-000054010000}">
      <text>
        <r>
          <rPr>
            <sz val="11"/>
            <rFont val="Calibri"/>
          </rPr>
          <t>Kerberos encryption types must be configured to prevent the use of DES and RC4 encryption suites.</t>
        </r>
      </text>
    </comment>
    <comment ref="AG91" authorId="0" shapeId="0" xr:uid="{00000000-0006-0000-0600-000055010000}">
      <text>
        <r>
          <rPr>
            <sz val="11"/>
            <rFont val="Calibri"/>
          </rPr>
          <t>The LanMan authentication level must be set to send NTLMv2 response only, and to refuse LM and NTLM.</t>
        </r>
      </text>
    </comment>
    <comment ref="AH91" authorId="0" shapeId="0" xr:uid="{00000000-0006-0000-0600-000056010000}">
      <text>
        <r>
          <rPr>
            <sz val="11"/>
            <rFont val="Calibri"/>
          </rPr>
          <t>The system must be configured to meet the minimum session security requirement for NTLM SSP based clients.</t>
        </r>
      </text>
    </comment>
    <comment ref="AI91" authorId="0" shapeId="0" xr:uid="{00000000-0006-0000-0600-000057010000}">
      <text>
        <r>
          <rPr>
            <sz val="11"/>
            <rFont val="Calibri"/>
          </rPr>
          <t>The system must be configured to meet the minimum session security requirement for NTLM SSP based servers.</t>
        </r>
      </text>
    </comment>
    <comment ref="AJ91" authorId="0" shapeId="0" xr:uid="{00000000-0006-0000-0600-000058010000}">
      <text>
        <r>
          <rPr>
            <sz val="11"/>
            <rFont val="Calibri"/>
          </rPr>
          <t>The system must be configured to use FIPS-compliant algorithms for encryption, hashing, and signing.</t>
        </r>
      </text>
    </comment>
    <comment ref="J93" authorId="0" shapeId="0" xr:uid="{00000000-0006-0000-0600-000059010000}">
      <text>
        <r>
          <rPr>
            <sz val="11"/>
            <rFont val="Calibri"/>
          </rPr>
          <t>Windows 10 information systems must use BitLocker to encrypt all disks to protect the confidentiality and integrity of all information at rest.</t>
        </r>
      </text>
    </comment>
    <comment ref="K93" authorId="0" shapeId="0" xr:uid="{00000000-0006-0000-0600-00005A010000}">
      <text>
        <r>
          <rPr>
            <sz val="11"/>
            <rFont val="Calibri"/>
          </rPr>
          <t>Windows 10 systems must use a BitLocker PIN for pre-boot authentication.</t>
        </r>
      </text>
    </comment>
    <comment ref="L93" authorId="0" shapeId="0" xr:uid="{00000000-0006-0000-0600-00005B010000}">
      <text>
        <r>
          <rPr>
            <sz val="11"/>
            <rFont val="Calibri"/>
          </rPr>
          <t>Windows 10 systems must use a BitLocker PIN with a minimum length of six digits for pre-boot authentication.</t>
        </r>
      </text>
    </comment>
    <comment ref="M93" authorId="0" shapeId="0" xr:uid="{00000000-0006-0000-0600-00005C010000}">
      <text>
        <r>
          <rPr>
            <sz val="11"/>
            <rFont val="Calibri"/>
          </rPr>
          <t>Software certificate installation files must be removed from Windows 10.</t>
        </r>
      </text>
    </comment>
    <comment ref="N93" authorId="0" shapeId="0" xr:uid="{00000000-0006-0000-0600-00005D010000}">
      <text>
        <r>
          <rPr>
            <sz val="11"/>
            <rFont val="Calibri"/>
          </rPr>
          <t>Systems must at least attempt device authentication using certificates.</t>
        </r>
      </text>
    </comment>
    <comment ref="O93" authorId="0" shapeId="0" xr:uid="{00000000-0006-0000-0600-00005E010000}">
      <text>
        <r>
          <rPr>
            <sz val="11"/>
            <rFont val="Calibri"/>
          </rPr>
          <t>Windows 10 must be configured to prevent certificate error overrides in Microsoft Edge.</t>
        </r>
      </text>
    </comment>
    <comment ref="P93" authorId="0" shapeId="0" xr:uid="{00000000-0006-0000-0600-00005F010000}">
      <text>
        <r>
          <rPr>
            <sz val="11"/>
            <rFont val="Calibri"/>
          </rPr>
          <t>Indexing of encrypted files must be turned off.</t>
        </r>
      </text>
    </comment>
    <comment ref="Q93" authorId="0" shapeId="0" xr:uid="{00000000-0006-0000-0600-000060010000}">
      <text>
        <r>
          <rPr>
            <sz val="11"/>
            <rFont val="Calibri"/>
          </rPr>
          <t>The DoD Root CA certificates must be installed in the Trusted Root Store.</t>
        </r>
      </text>
    </comment>
    <comment ref="R93" authorId="0" shapeId="0" xr:uid="{00000000-0006-0000-0600-000061010000}">
      <text>
        <r>
          <rPr>
            <sz val="11"/>
            <rFont val="Calibri"/>
          </rPr>
          <t>The External Root CA certificates must be installed in the Trusted Root Store on unclassified systems.</t>
        </r>
      </text>
    </comment>
    <comment ref="S93" authorId="0" shapeId="0" xr:uid="{00000000-0006-0000-0600-000062010000}">
      <text>
        <r>
          <rPr>
            <sz val="11"/>
            <rFont val="Calibri"/>
          </rPr>
          <t>The DoD Interoperability Root CA cross-certificates must be installed in the Untrusted Certificates Store on unclassified systems.</t>
        </r>
      </text>
    </comment>
    <comment ref="T93" authorId="0" shapeId="0" xr:uid="{00000000-0006-0000-0600-000063010000}">
      <text>
        <r>
          <rPr>
            <sz val="11"/>
            <rFont val="Calibri"/>
          </rPr>
          <t>The US DOD CCEB Interoperability Root CA cross-certificates must be installed in the Untrusted Certificates Store on unclassified systems.</t>
        </r>
      </text>
    </comment>
    <comment ref="U93" authorId="0" shapeId="0" xr:uid="{00000000-0006-0000-0600-000064010000}">
      <text>
        <r>
          <rPr>
            <sz val="11"/>
            <rFont val="Calibri"/>
          </rPr>
          <t>The system must be configured to prevent the storage of the LAN Manager hash of passwords.</t>
        </r>
      </text>
    </comment>
    <comment ref="J99" authorId="0" shapeId="0" xr:uid="{00000000-0006-0000-0600-000065010000}">
      <text>
        <r>
          <rPr>
            <sz val="11"/>
            <rFont val="Calibri"/>
          </rPr>
          <t>Domain-joined systems must use Windows 10 Enterprise Edition 64-bit version.</t>
        </r>
      </text>
    </comment>
    <comment ref="K99" authorId="0" shapeId="0" xr:uid="{00000000-0006-0000-0600-000066010000}">
      <text>
        <r>
          <rPr>
            <sz val="11"/>
            <rFont val="Calibri"/>
          </rPr>
          <t>Windows 10 domain-joined systems must have a Trusted Platform Module (TPM) enabled and ready for use.</t>
        </r>
      </text>
    </comment>
    <comment ref="L99" authorId="0" shapeId="0" xr:uid="{00000000-0006-0000-0600-000067010000}">
      <text>
        <r>
          <rPr>
            <sz val="11"/>
            <rFont val="Calibri"/>
          </rPr>
          <t>Windows 10 systems must have Unified Extensible Firmware Interface (UEFI) firmware and be configured to run in UEFI mode, not Legacy BIOS.</t>
        </r>
      </text>
    </comment>
    <comment ref="M99" authorId="0" shapeId="0" xr:uid="{00000000-0006-0000-0600-000068010000}">
      <text>
        <r>
          <rPr>
            <sz val="11"/>
            <rFont val="Calibri"/>
          </rPr>
          <t>Secure Boot must be enabled on Windows 10 systems.</t>
        </r>
      </text>
    </comment>
    <comment ref="N99" authorId="0" shapeId="0" xr:uid="{00000000-0006-0000-0600-000069010000}">
      <text>
        <r>
          <rPr>
            <sz val="11"/>
            <rFont val="Calibri"/>
          </rPr>
          <t>The Windows 10 system must use an anti-virus program.</t>
        </r>
      </text>
    </comment>
    <comment ref="O99" authorId="0" shapeId="0" xr:uid="{00000000-0006-0000-0600-00006A010000}">
      <text>
        <r>
          <rPr>
            <sz val="11"/>
            <rFont val="Calibri"/>
          </rPr>
          <t>Only authorized user accounts must be allowed to create or run virtual machines on Windows 10 systems.</t>
        </r>
      </text>
    </comment>
    <comment ref="P99" authorId="0" shapeId="0" xr:uid="{00000000-0006-0000-0600-00006B010000}">
      <text>
        <r>
          <rPr>
            <sz val="11"/>
            <rFont val="Calibri"/>
          </rPr>
          <t>Windows 10 nonpersistent VM sessions must not exceed 24 hours.</t>
        </r>
      </text>
    </comment>
    <comment ref="Q99" authorId="0" shapeId="0" xr:uid="{00000000-0006-0000-0600-00006C010000}">
      <text>
        <r>
          <rPr>
            <sz val="11"/>
            <rFont val="Calibri"/>
          </rPr>
          <t>WDigest Authentication must be disabled.</t>
        </r>
      </text>
    </comment>
    <comment ref="R99" authorId="0" shapeId="0" xr:uid="{00000000-0006-0000-0600-00006D010000}">
      <text>
        <r>
          <rPr>
            <sz val="11"/>
            <rFont val="Calibri"/>
          </rPr>
          <t>Run as different user must be removed from context menus.</t>
        </r>
      </text>
    </comment>
    <comment ref="S99" authorId="0" shapeId="0" xr:uid="{00000000-0006-0000-0600-00006E010000}">
      <text>
        <r>
          <rPr>
            <sz val="11"/>
            <rFont val="Calibri"/>
          </rPr>
          <t>Virtualization Based Security must be enabled on Windows 10 with the platform security level configured to Secure Boot or Secure Boot with DMA Protection.</t>
        </r>
      </text>
    </comment>
    <comment ref="T99" authorId="0" shapeId="0" xr:uid="{00000000-0006-0000-0600-00006F010000}">
      <text>
        <r>
          <rPr>
            <sz val="11"/>
            <rFont val="Calibri"/>
          </rPr>
          <t>Credential Guard must be running on Windows 10 domain-joined systems.</t>
        </r>
      </text>
    </comment>
    <comment ref="U99" authorId="0" shapeId="0" xr:uid="{00000000-0006-0000-0600-000070010000}">
      <text>
        <r>
          <rPr>
            <sz val="11"/>
            <rFont val="Calibri"/>
          </rPr>
          <t>Early Launch Antimalware, Boot-Start Driver Initialization Policy must prevent boot drivers.</t>
        </r>
      </text>
    </comment>
    <comment ref="V99" authorId="0" shapeId="0" xr:uid="{00000000-0006-0000-0600-000071010000}">
      <text>
        <r>
          <rPr>
            <sz val="11"/>
            <rFont val="Calibri"/>
          </rPr>
          <t>The Windows Defender SmartScreen for Explorer must be enabled.</t>
        </r>
      </text>
    </comment>
    <comment ref="W99" authorId="0" shapeId="0" xr:uid="{00000000-0006-0000-0600-000072010000}">
      <text>
        <r>
          <rPr>
            <sz val="11"/>
            <rFont val="Calibri"/>
          </rPr>
          <t>Users must not be allowed to ignore Windows Defender SmartScreen filter warnings for malicious websites in Microsoft Edge.</t>
        </r>
      </text>
    </comment>
    <comment ref="X99" authorId="0" shapeId="0" xr:uid="{00000000-0006-0000-0600-000073010000}">
      <text>
        <r>
          <rPr>
            <sz val="11"/>
            <rFont val="Calibri"/>
          </rPr>
          <t>Users must not be allowed to ignore Windows Defender SmartScreen filter warnings for unverified files in Microsoft Edge.</t>
        </r>
      </text>
    </comment>
    <comment ref="Y99" authorId="0" shapeId="0" xr:uid="{00000000-0006-0000-0600-000074010000}">
      <text>
        <r>
          <rPr>
            <sz val="11"/>
            <rFont val="Calibri"/>
          </rPr>
          <t>The Windows Defender SmartScreen filter for Microsoft Edge must be enabled.</t>
        </r>
      </text>
    </comment>
    <comment ref="Z99" authorId="0" shapeId="0" xr:uid="{00000000-0006-0000-0600-000075010000}">
      <text>
        <r>
          <rPr>
            <sz val="11"/>
            <rFont val="Calibri"/>
          </rPr>
          <t>The use of a hardware security device with Windows Hello for Business must be enabled.</t>
        </r>
      </text>
    </comment>
    <comment ref="AA99" authorId="0" shapeId="0" xr:uid="{00000000-0006-0000-0600-000076010000}">
      <text>
        <r>
          <rPr>
            <sz val="11"/>
            <rFont val="Calibri"/>
          </rPr>
          <t>Caching of logon credentials must be limited.</t>
        </r>
      </text>
    </comment>
    <comment ref="AB99" authorId="0" shapeId="0" xr:uid="{00000000-0006-0000-0600-000077010000}">
      <text>
        <r>
          <rPr>
            <sz val="11"/>
            <rFont val="Calibri"/>
          </rPr>
          <t>Virtualization-based protection of code integrity must be enabled.</t>
        </r>
      </text>
    </comment>
    <comment ref="J100" authorId="0" shapeId="0" xr:uid="{00000000-0006-0000-0600-000078010000}">
      <text>
        <r>
          <rPr>
            <sz val="11"/>
            <rFont val="Calibri"/>
          </rPr>
          <t>Domain-joined systems must use Windows 10 Enterprise Edition 64-bit version.</t>
        </r>
      </text>
    </comment>
    <comment ref="K100" authorId="0" shapeId="0" xr:uid="{00000000-0006-0000-0600-000079010000}">
      <text>
        <r>
          <rPr>
            <sz val="11"/>
            <rFont val="Calibri"/>
          </rPr>
          <t>Windows 10 domain-joined systems must have a Trusted Platform Module (TPM) enabled and ready for use.</t>
        </r>
      </text>
    </comment>
    <comment ref="L100" authorId="0" shapeId="0" xr:uid="{00000000-0006-0000-0600-00007A010000}">
      <text>
        <r>
          <rPr>
            <sz val="11"/>
            <rFont val="Calibri"/>
          </rPr>
          <t>Windows 10 systems must have Unified Extensible Firmware Interface (UEFI) firmware and be configured to run in UEFI mode, not Legacy BIOS.</t>
        </r>
      </text>
    </comment>
    <comment ref="M100" authorId="0" shapeId="0" xr:uid="{00000000-0006-0000-0600-00007B010000}">
      <text>
        <r>
          <rPr>
            <sz val="11"/>
            <rFont val="Calibri"/>
          </rPr>
          <t>Secure Boot must be enabled on Windows 10 systems.</t>
        </r>
      </text>
    </comment>
    <comment ref="N100" authorId="0" shapeId="0" xr:uid="{00000000-0006-0000-0600-00007C010000}">
      <text>
        <r>
          <rPr>
            <sz val="11"/>
            <rFont val="Calibri"/>
          </rPr>
          <t>Windows 10 systems must be maintained at a supported servicing level.</t>
        </r>
      </text>
    </comment>
    <comment ref="O100" authorId="0" shapeId="0" xr:uid="{00000000-0006-0000-0600-00007D010000}">
      <text>
        <r>
          <rPr>
            <sz val="11"/>
            <rFont val="Calibri"/>
          </rPr>
          <t>Only authorized user accounts must be allowed to create or run virtual machines on Windows 10 systems.</t>
        </r>
      </text>
    </comment>
    <comment ref="P100" authorId="0" shapeId="0" xr:uid="{00000000-0006-0000-0600-00007E010000}">
      <text>
        <r>
          <rPr>
            <sz val="11"/>
            <rFont val="Calibri"/>
          </rPr>
          <t>Structured Exception Handling Overwrite Protection (SEHOP) must be enabled.</t>
        </r>
      </text>
    </comment>
    <comment ref="Q100" authorId="0" shapeId="0" xr:uid="{00000000-0006-0000-0600-00007F010000}">
      <text>
        <r>
          <rPr>
            <sz val="11"/>
            <rFont val="Calibri"/>
          </rPr>
          <t>Windows 10 nonpersistent VM sessions must not exceed 24 hours.</t>
        </r>
      </text>
    </comment>
    <comment ref="R100" authorId="0" shapeId="0" xr:uid="{00000000-0006-0000-0600-000080010000}">
      <text>
        <r>
          <rPr>
            <sz val="11"/>
            <rFont val="Calibri"/>
          </rPr>
          <t>Virtualization Based Security must be enabled on Windows 10 with the platform security level configured to Secure Boot or Secure Boot with DMA Protection.</t>
        </r>
      </text>
    </comment>
    <comment ref="S100" authorId="0" shapeId="0" xr:uid="{00000000-0006-0000-0600-000081010000}">
      <text>
        <r>
          <rPr>
            <sz val="11"/>
            <rFont val="Calibri"/>
          </rPr>
          <t>Credential Guard must be running on Windows 10 domain-joined systems.</t>
        </r>
      </text>
    </comment>
    <comment ref="T100" authorId="0" shapeId="0" xr:uid="{00000000-0006-0000-0600-000082010000}">
      <text>
        <r>
          <rPr>
            <sz val="11"/>
            <rFont val="Calibri"/>
          </rPr>
          <t>Explorer Data Execution Prevention must be enabled.</t>
        </r>
      </text>
    </comment>
    <comment ref="U100" authorId="0" shapeId="0" xr:uid="{00000000-0006-0000-0600-000083010000}">
      <text>
        <r>
          <rPr>
            <sz val="11"/>
            <rFont val="Calibri"/>
          </rPr>
          <t>Turning off File Explorer heap termination on corruption must be disabled.</t>
        </r>
      </text>
    </comment>
    <comment ref="V100" authorId="0" shapeId="0" xr:uid="{00000000-0006-0000-0600-000084010000}">
      <text>
        <r>
          <rPr>
            <sz val="11"/>
            <rFont val="Calibri"/>
          </rPr>
          <t>The system must be configured to the required LDAP client signing level.</t>
        </r>
      </text>
    </comment>
    <comment ref="W100" authorId="0" shapeId="0" xr:uid="{00000000-0006-0000-0600-000085010000}">
      <text>
        <r>
          <rPr>
            <sz val="11"/>
            <rFont val="Calibri"/>
          </rPr>
          <t>Virtualization-based protection of code integrity must be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Unused accounts must be disabled or removed from the system after 35 days of inactivity.</t>
        </r>
      </text>
    </comment>
    <comment ref="I89" authorId="0" shapeId="0" xr:uid="{00000000-0006-0000-0700-000015000000}">
      <text>
        <r>
          <rPr>
            <sz val="11"/>
            <rFont val="Calibri"/>
          </rPr>
          <t>Only accounts responsible for the administration of a system must have Administrator rights on the system.</t>
        </r>
      </text>
    </comment>
    <comment ref="J89" authorId="0" shapeId="0" xr:uid="{00000000-0006-0000-0700-000002000000}">
      <text>
        <r>
          <rPr>
            <sz val="11"/>
            <rFont val="Calibri"/>
          </rPr>
          <t>Standard local user accounts must not exist on a system in a domain.</t>
        </r>
      </text>
    </comment>
    <comment ref="K89" authorId="0" shapeId="0" xr:uid="{00000000-0006-0000-0700-000003000000}">
      <text>
        <r>
          <rPr>
            <sz val="11"/>
            <rFont val="Calibri"/>
          </rPr>
          <t>Camera access from the lock screen must be disabled.</t>
        </r>
      </text>
    </comment>
    <comment ref="L89" authorId="0" shapeId="0" xr:uid="{00000000-0006-0000-0700-000004000000}">
      <text>
        <r>
          <rPr>
            <sz val="11"/>
            <rFont val="Calibri"/>
          </rPr>
          <t>The display of slide shows on the lock screen must be disabled.</t>
        </r>
      </text>
    </comment>
    <comment ref="M89" authorId="0" shapeId="0" xr:uid="{00000000-0006-0000-0700-000005000000}">
      <text>
        <r>
          <rPr>
            <sz val="11"/>
            <rFont val="Calibri"/>
          </rPr>
          <t>The network selection user interface (UI) must not be displayed on the logon screen.</t>
        </r>
      </text>
    </comment>
    <comment ref="N89" authorId="0" shapeId="0" xr:uid="{00000000-0006-0000-0700-000006000000}">
      <text>
        <r>
          <rPr>
            <sz val="11"/>
            <rFont val="Calibri"/>
          </rPr>
          <t>Local users on domain-joined computers must not be enumerated.</t>
        </r>
      </text>
    </comment>
    <comment ref="O89" authorId="0" shapeId="0" xr:uid="{00000000-0006-0000-0700-000007000000}">
      <text>
        <r>
          <rPr>
            <sz val="11"/>
            <rFont val="Calibri"/>
          </rPr>
          <t>Users must be prompted for a password on resume from sleep (on battery).</t>
        </r>
      </text>
    </comment>
    <comment ref="P89" authorId="0" shapeId="0" xr:uid="{00000000-0006-0000-0700-000008000000}">
      <text>
        <r>
          <rPr>
            <sz val="11"/>
            <rFont val="Calibri"/>
          </rPr>
          <t>The user must be prompted for a password on resume from sleep (plugged in).</t>
        </r>
      </text>
    </comment>
    <comment ref="Q89" authorId="0" shapeId="0" xr:uid="{00000000-0006-0000-0700-000009000000}">
      <text>
        <r>
          <rPr>
            <sz val="11"/>
            <rFont val="Calibri"/>
          </rPr>
          <t>Automatically signing in the last interactive user after a system-initiated restart must be disabled.</t>
        </r>
      </text>
    </comment>
    <comment ref="R89" authorId="0" shapeId="0" xr:uid="{00000000-0006-0000-0700-00000A000000}">
      <text>
        <r>
          <rPr>
            <sz val="11"/>
            <rFont val="Calibri"/>
          </rPr>
          <t>Windows 10 must be configured to prevent Windows apps from being activated by voice while the system is locked.</t>
        </r>
      </text>
    </comment>
    <comment ref="S89" authorId="0" shapeId="0" xr:uid="{00000000-0006-0000-0700-00000B000000}">
      <text>
        <r>
          <rPr>
            <sz val="11"/>
            <rFont val="Calibri"/>
          </rPr>
          <t>Windows 10 Kernel (Direct Memory Access) DMA Protection must be enabled.</t>
        </r>
      </text>
    </comment>
    <comment ref="T89" authorId="0" shapeId="0" xr:uid="{00000000-0006-0000-0700-00000C000000}">
      <text>
        <r>
          <rPr>
            <sz val="11"/>
            <rFont val="Calibri"/>
          </rPr>
          <t>The built-in administrator account must be disabled.</t>
        </r>
      </text>
    </comment>
    <comment ref="U89" authorId="0" shapeId="0" xr:uid="{00000000-0006-0000-0700-00000D000000}">
      <text>
        <r>
          <rPr>
            <sz val="11"/>
            <rFont val="Calibri"/>
          </rPr>
          <t>The built-in guest account must be disabled.</t>
        </r>
      </text>
    </comment>
    <comment ref="V89" authorId="0" shapeId="0" xr:uid="{00000000-0006-0000-0700-00000E000000}">
      <text>
        <r>
          <rPr>
            <sz val="11"/>
            <rFont val="Calibri"/>
          </rPr>
          <t>The built-in administrator account must be renamed.</t>
        </r>
      </text>
    </comment>
    <comment ref="W89" authorId="0" shapeId="0" xr:uid="{00000000-0006-0000-0700-00000F000000}">
      <text>
        <r>
          <rPr>
            <sz val="11"/>
            <rFont val="Calibri"/>
          </rPr>
          <t>The built-in guest account must be renamed.</t>
        </r>
      </text>
    </comment>
    <comment ref="X89" authorId="0" shapeId="0" xr:uid="{00000000-0006-0000-0700-000010000000}">
      <text>
        <r>
          <rPr>
            <sz val="11"/>
            <rFont val="Calibri"/>
          </rPr>
          <t>The machine inactivity limit must be set to 15 minutes, locking the system with the screensaver.</t>
        </r>
      </text>
    </comment>
    <comment ref="Y89" authorId="0" shapeId="0" xr:uid="{00000000-0006-0000-0700-000011000000}">
      <text>
        <r>
          <rPr>
            <sz val="11"/>
            <rFont val="Calibri"/>
          </rPr>
          <t>The required legal notice must be configured to display before console logon.</t>
        </r>
      </text>
    </comment>
    <comment ref="Z89" authorId="0" shapeId="0" xr:uid="{00000000-0006-0000-0700-000012000000}">
      <text>
        <r>
          <rPr>
            <sz val="11"/>
            <rFont val="Calibri"/>
          </rPr>
          <t>The Windows dialog box title for the legal banner must be configured.</t>
        </r>
      </text>
    </comment>
    <comment ref="AA89" authorId="0" shapeId="0" xr:uid="{00000000-0006-0000-0700-000013000000}">
      <text>
        <r>
          <rPr>
            <sz val="11"/>
            <rFont val="Calibri"/>
          </rPr>
          <t>Passwords for enabled local Administrator accounts must be changed at least every 60 days.</t>
        </r>
      </text>
    </comment>
    <comment ref="AB89" authorId="0" shapeId="0" xr:uid="{00000000-0006-0000-0700-000014000000}">
      <text>
        <r>
          <rPr>
            <sz val="11"/>
            <rFont val="Calibri"/>
          </rPr>
          <t>Toast notifications to the lock screen must be turned off.</t>
        </r>
      </text>
    </comment>
    <comment ref="H90" authorId="0" shapeId="0" xr:uid="{00000000-0006-0000-0700-000016000000}">
      <text>
        <r>
          <rPr>
            <sz val="11"/>
            <rFont val="Calibri"/>
          </rPr>
          <t>Accounts must be configured to require password expiration.</t>
        </r>
      </text>
    </comment>
    <comment ref="I90" authorId="0" shapeId="0" xr:uid="{00000000-0006-0000-0700-00001B000000}">
      <text>
        <r>
          <rPr>
            <sz val="11"/>
            <rFont val="Calibri"/>
          </rPr>
          <t>Windows 10 account lockout duration must be configured to 15 minutes or greater.</t>
        </r>
      </text>
    </comment>
    <comment ref="J90" authorId="0" shapeId="0" xr:uid="{00000000-0006-0000-0700-00001C000000}">
      <text>
        <r>
          <rPr>
            <sz val="11"/>
            <rFont val="Calibri"/>
          </rPr>
          <t>The number of allowed bad logon attempts must be configured to 3 or less.</t>
        </r>
      </text>
    </comment>
    <comment ref="K90" authorId="0" shapeId="0" xr:uid="{00000000-0006-0000-0700-00001D000000}">
      <text>
        <r>
          <rPr>
            <sz val="11"/>
            <rFont val="Calibri"/>
          </rPr>
          <t>The period of time before the bad logon counter is reset must be configured to 15 minutes.</t>
        </r>
      </text>
    </comment>
    <comment ref="L90" authorId="0" shapeId="0" xr:uid="{00000000-0006-0000-0700-00001E000000}">
      <text>
        <r>
          <rPr>
            <sz val="11"/>
            <rFont val="Calibri"/>
          </rPr>
          <t>The password history must be configured to 24 passwords remembered.</t>
        </r>
      </text>
    </comment>
    <comment ref="M90" authorId="0" shapeId="0" xr:uid="{00000000-0006-0000-0700-00001F000000}">
      <text>
        <r>
          <rPr>
            <sz val="11"/>
            <rFont val="Calibri"/>
          </rPr>
          <t>The maximum password age must be configured to 60 days or less.</t>
        </r>
      </text>
    </comment>
    <comment ref="N90" authorId="0" shapeId="0" xr:uid="{00000000-0006-0000-0700-000020000000}">
      <text>
        <r>
          <rPr>
            <sz val="11"/>
            <rFont val="Calibri"/>
          </rPr>
          <t>The minimum password age must be configured to at least 1 day.</t>
        </r>
      </text>
    </comment>
    <comment ref="O90" authorId="0" shapeId="0" xr:uid="{00000000-0006-0000-0700-000021000000}">
      <text>
        <r>
          <rPr>
            <sz val="11"/>
            <rFont val="Calibri"/>
          </rPr>
          <t>The built-in Microsoft password complexity filter must be enabled.</t>
        </r>
      </text>
    </comment>
    <comment ref="P90" authorId="0" shapeId="0" xr:uid="{00000000-0006-0000-0700-000022000000}">
      <text>
        <r>
          <rPr>
            <sz val="11"/>
            <rFont val="Calibri"/>
          </rPr>
          <t>Reversible password encryption must be disabled.</t>
        </r>
      </text>
    </comment>
    <comment ref="Q90" authorId="0" shapeId="0" xr:uid="{00000000-0006-0000-0700-000023000000}">
      <text>
        <r>
          <rPr>
            <sz val="11"/>
            <rFont val="Calibri"/>
          </rPr>
          <t>The system must be configured to audit Logon/Logoff - Account Lockout failures.</t>
        </r>
      </text>
    </comment>
    <comment ref="R90" authorId="0" shapeId="0" xr:uid="{00000000-0006-0000-0700-000024000000}">
      <text>
        <r>
          <rPr>
            <sz val="11"/>
            <rFont val="Calibri"/>
          </rPr>
          <t>Camera access from the lock screen must be disabled.</t>
        </r>
      </text>
    </comment>
    <comment ref="S90" authorId="0" shapeId="0" xr:uid="{00000000-0006-0000-0700-000025000000}">
      <text>
        <r>
          <rPr>
            <sz val="11"/>
            <rFont val="Calibri"/>
          </rPr>
          <t>The display of slide shows on the lock screen must be disabled.</t>
        </r>
      </text>
    </comment>
    <comment ref="T90" authorId="0" shapeId="0" xr:uid="{00000000-0006-0000-0700-000026000000}">
      <text>
        <r>
          <rPr>
            <sz val="11"/>
            <rFont val="Calibri"/>
          </rPr>
          <t>The network selection user interface (UI) must not be displayed on the logon screen.</t>
        </r>
      </text>
    </comment>
    <comment ref="U90" authorId="0" shapeId="0" xr:uid="{00000000-0006-0000-0700-000027000000}">
      <text>
        <r>
          <rPr>
            <sz val="11"/>
            <rFont val="Calibri"/>
          </rPr>
          <t>Local users on domain-joined computers must not be enumerated.</t>
        </r>
      </text>
    </comment>
    <comment ref="V90" authorId="0" shapeId="0" xr:uid="{00000000-0006-0000-0700-000028000000}">
      <text>
        <r>
          <rPr>
            <sz val="11"/>
            <rFont val="Calibri"/>
          </rPr>
          <t>Enhanced anti-spoofing for facial recognition must be enabled on Window 10.</t>
        </r>
      </text>
    </comment>
    <comment ref="W90" authorId="0" shapeId="0" xr:uid="{00000000-0006-0000-0700-000029000000}">
      <text>
        <r>
          <rPr>
            <sz val="11"/>
            <rFont val="Calibri"/>
          </rPr>
          <t>Windows 10 must be configured to require a minimum pin length of six characters or greater.</t>
        </r>
      </text>
    </comment>
    <comment ref="X90" authorId="0" shapeId="0" xr:uid="{00000000-0006-0000-0700-00002A000000}">
      <text>
        <r>
          <rPr>
            <sz val="11"/>
            <rFont val="Calibri"/>
          </rPr>
          <t>Automatically signing in the last interactive user after a system-initiated restart must be disabled.</t>
        </r>
      </text>
    </comment>
    <comment ref="Y90" authorId="0" shapeId="0" xr:uid="{00000000-0006-0000-0700-00002B000000}">
      <text>
        <r>
          <rPr>
            <sz val="11"/>
            <rFont val="Calibri"/>
          </rPr>
          <t>Windows 10 must be configured to prevent Windows apps from being activated by voice while the system is locked.</t>
        </r>
      </text>
    </comment>
    <comment ref="Z90" authorId="0" shapeId="0" xr:uid="{00000000-0006-0000-0700-00002C000000}">
      <text>
        <r>
          <rPr>
            <sz val="11"/>
            <rFont val="Calibri"/>
          </rPr>
          <t>The convenience PIN for Windows 10 must be disabled.</t>
        </r>
      </text>
    </comment>
    <comment ref="AA90" authorId="0" shapeId="0" xr:uid="{00000000-0006-0000-0700-00002D000000}">
      <text>
        <r>
          <rPr>
            <sz val="11"/>
            <rFont val="Calibri"/>
          </rPr>
          <t>Windows 10 Kernel (Direct Memory Access) DMA Protection must be enabled.</t>
        </r>
      </text>
    </comment>
    <comment ref="AB90" authorId="0" shapeId="0" xr:uid="{00000000-0006-0000-0700-00002E000000}">
      <text>
        <r>
          <rPr>
            <sz val="11"/>
            <rFont val="Calibri"/>
          </rPr>
          <t>The maximum age for machine account passwords must be configured to 30 days or less.</t>
        </r>
      </text>
    </comment>
    <comment ref="AC90" authorId="0" shapeId="0" xr:uid="{00000000-0006-0000-0700-000017000000}">
      <text>
        <r>
          <rPr>
            <sz val="11"/>
            <rFont val="Calibri"/>
          </rPr>
          <t>The machine inactivity limit must be set to 15 minutes, locking the system with the screensaver.</t>
        </r>
      </text>
    </comment>
    <comment ref="AD90" authorId="0" shapeId="0" xr:uid="{00000000-0006-0000-0700-000018000000}">
      <text>
        <r>
          <rPr>
            <sz val="11"/>
            <rFont val="Calibri"/>
          </rPr>
          <t>The Smart Card removal option must be configured to Force Logoff or Lock Workstation.</t>
        </r>
      </text>
    </comment>
    <comment ref="AE90" authorId="0" shapeId="0" xr:uid="{00000000-0006-0000-0700-000019000000}">
      <text>
        <r>
          <rPr>
            <sz val="11"/>
            <rFont val="Calibri"/>
          </rPr>
          <t>Windows 10 must use multifactor authentication for local and network access to privileged and nonprivileged accounts.</t>
        </r>
      </text>
    </comment>
    <comment ref="AF90" authorId="0" shapeId="0" xr:uid="{00000000-0006-0000-0700-00001A000000}">
      <text>
        <r>
          <rPr>
            <sz val="11"/>
            <rFont val="Calibri"/>
          </rPr>
          <t>Toast notifications to the lock screen must be turned off.</t>
        </r>
      </text>
    </comment>
    <comment ref="H91" authorId="0" shapeId="0" xr:uid="{00000000-0006-0000-0700-00002F000000}">
      <text>
        <r>
          <rPr>
            <sz val="11"/>
            <rFont val="Calibri"/>
          </rPr>
          <t>Outgoing secure channel traffic must be encrypted or signed.</t>
        </r>
      </text>
    </comment>
    <comment ref="I91" authorId="0" shapeId="0" xr:uid="{00000000-0006-0000-0700-000030000000}">
      <text>
        <r>
          <rPr>
            <sz val="11"/>
            <rFont val="Calibri"/>
          </rPr>
          <t>Outgoing secure channel traffic must be encrypted when possible.</t>
        </r>
      </text>
    </comment>
    <comment ref="J91" authorId="0" shapeId="0" xr:uid="{00000000-0006-0000-0700-000031000000}">
      <text>
        <r>
          <rPr>
            <sz val="11"/>
            <rFont val="Calibri"/>
          </rPr>
          <t>Outgoing secure channel traffic must be signed when possible.</t>
        </r>
      </text>
    </comment>
    <comment ref="K91" authorId="0" shapeId="0" xr:uid="{00000000-0006-0000-0700-000032000000}">
      <text>
        <r>
          <rPr>
            <sz val="11"/>
            <rFont val="Calibri"/>
          </rPr>
          <t>The computer account password must not be prevented from being reset.</t>
        </r>
      </text>
    </comment>
    <comment ref="L91" authorId="0" shapeId="0" xr:uid="{00000000-0006-0000-0700-000033000000}">
      <text>
        <r>
          <rPr>
            <sz val="11"/>
            <rFont val="Calibri"/>
          </rPr>
          <t>The system must be configured to require a strong session key.</t>
        </r>
      </text>
    </comment>
    <comment ref="H93" authorId="0" shapeId="0" xr:uid="{00000000-0006-0000-0700-000034000000}">
      <text>
        <r>
          <rPr>
            <sz val="11"/>
            <rFont val="Calibri"/>
          </rPr>
          <t>Permissions for system files and directories must conform to minimum requirements.</t>
        </r>
      </text>
    </comment>
    <comment ref="I93" authorId="0" shapeId="0" xr:uid="{00000000-0006-0000-0700-000044000000}">
      <text>
        <r>
          <rPr>
            <sz val="11"/>
            <rFont val="Calibri"/>
          </rPr>
          <t>The Secondary Logon service must be disabled on Windows 10.</t>
        </r>
      </text>
    </comment>
    <comment ref="J93" authorId="0" shapeId="0" xr:uid="{00000000-0006-0000-0700-000045000000}">
      <text>
        <r>
          <rPr>
            <sz val="11"/>
            <rFont val="Calibri"/>
          </rPr>
          <t>Orphaned security identifiers (SIDs) must be removed from user rights on Windows 10.</t>
        </r>
      </text>
    </comment>
    <comment ref="K93" authorId="0" shapeId="0" xr:uid="{00000000-0006-0000-0700-000046000000}">
      <text>
        <r>
          <rPr>
            <sz val="11"/>
            <rFont val="Calibri"/>
          </rPr>
          <t>Local administrator accounts must have their privileged token filtered to prevent elevated privileges from being used over the network on domain systems.</t>
        </r>
      </text>
    </comment>
    <comment ref="L93" authorId="0" shapeId="0" xr:uid="{00000000-0006-0000-0700-000047000000}">
      <text>
        <r>
          <rPr>
            <sz val="11"/>
            <rFont val="Calibri"/>
          </rPr>
          <t>Administrator accounts must not be enumerated during elevation.</t>
        </r>
      </text>
    </comment>
    <comment ref="M93" authorId="0" shapeId="0" xr:uid="{00000000-0006-0000-0700-000048000000}">
      <text>
        <r>
          <rPr>
            <sz val="11"/>
            <rFont val="Calibri"/>
          </rPr>
          <t>Passwords must not be saved in the Remote Desktop Client.</t>
        </r>
      </text>
    </comment>
    <comment ref="N93" authorId="0" shapeId="0" xr:uid="{00000000-0006-0000-0700-000049000000}">
      <text>
        <r>
          <rPr>
            <sz val="11"/>
            <rFont val="Calibri"/>
          </rPr>
          <t>Local drives must be prevented from sharing with Remote Desktop Session Hosts.</t>
        </r>
      </text>
    </comment>
    <comment ref="O93" authorId="0" shapeId="0" xr:uid="{00000000-0006-0000-0700-00004A000000}">
      <text>
        <r>
          <rPr>
            <sz val="11"/>
            <rFont val="Calibri"/>
          </rPr>
          <t>Remote Desktop Services must always prompt a client for passwords upon connection.</t>
        </r>
      </text>
    </comment>
    <comment ref="P93" authorId="0" shapeId="0" xr:uid="{00000000-0006-0000-0700-00004B000000}">
      <text>
        <r>
          <rPr>
            <sz val="11"/>
            <rFont val="Calibri"/>
          </rPr>
          <t>The Remote Desktop Session Host must require secure RPC communications.</t>
        </r>
      </text>
    </comment>
    <comment ref="Q93" authorId="0" shapeId="0" xr:uid="{00000000-0006-0000-0700-00004C000000}">
      <text>
        <r>
          <rPr>
            <sz val="11"/>
            <rFont val="Calibri"/>
          </rPr>
          <t>Remote Desktop Services must be configured with the client connection encryption set to the required level.</t>
        </r>
      </text>
    </comment>
    <comment ref="R93" authorId="0" shapeId="0" xr:uid="{00000000-0006-0000-0700-00004D000000}">
      <text>
        <r>
          <rPr>
            <sz val="11"/>
            <rFont val="Calibri"/>
          </rPr>
          <t>The Windows Installer Always install with elevated privileges must be disabled.</t>
        </r>
      </text>
    </comment>
    <comment ref="S93" authorId="0" shapeId="0" xr:uid="{00000000-0006-0000-0700-00004E000000}">
      <text>
        <r>
          <rPr>
            <sz val="11"/>
            <rFont val="Calibri"/>
          </rPr>
          <t>Anonymous SID/Name translation must not be allowed.</t>
        </r>
      </text>
    </comment>
    <comment ref="T93" authorId="0" shapeId="0" xr:uid="{00000000-0006-0000-0700-00004F000000}">
      <text>
        <r>
          <rPr>
            <sz val="11"/>
            <rFont val="Calibri"/>
          </rPr>
          <t>The system must be configured to prevent anonymous users from having the same rights as the Everyone group.</t>
        </r>
      </text>
    </comment>
    <comment ref="U93" authorId="0" shapeId="0" xr:uid="{00000000-0006-0000-0700-000050000000}">
      <text>
        <r>
          <rPr>
            <sz val="11"/>
            <rFont val="Calibri"/>
          </rPr>
          <t>Anonymous access to Named Pipes and Shares must be restricted.</t>
        </r>
      </text>
    </comment>
    <comment ref="V93" authorId="0" shapeId="0" xr:uid="{00000000-0006-0000-0700-000051000000}">
      <text>
        <r>
          <rPr>
            <sz val="11"/>
            <rFont val="Calibri"/>
          </rPr>
          <t>Remote calls to the Security Account Manager (SAM) must be restricted to Administrators.</t>
        </r>
      </text>
    </comment>
    <comment ref="W93" authorId="0" shapeId="0" xr:uid="{00000000-0006-0000-0700-000052000000}">
      <text>
        <r>
          <rPr>
            <sz val="11"/>
            <rFont val="Calibri"/>
          </rPr>
          <t>The default permissions of global system objects must be increased.</t>
        </r>
      </text>
    </comment>
    <comment ref="X93" authorId="0" shapeId="0" xr:uid="{00000000-0006-0000-0700-000053000000}">
      <text>
        <r>
          <rPr>
            <sz val="11"/>
            <rFont val="Calibri"/>
          </rPr>
          <t>User Account Control approval mode for the built-in Administrator must be enabled.</t>
        </r>
      </text>
    </comment>
    <comment ref="Y93" authorId="0" shapeId="0" xr:uid="{00000000-0006-0000-0700-000054000000}">
      <text>
        <r>
          <rPr>
            <sz val="11"/>
            <rFont val="Calibri"/>
          </rPr>
          <t>User Account Control must, at minimum, prompt administrators for consent on the secure desktop.</t>
        </r>
      </text>
    </comment>
    <comment ref="Z93" authorId="0" shapeId="0" xr:uid="{00000000-0006-0000-0700-000055000000}">
      <text>
        <r>
          <rPr>
            <sz val="11"/>
            <rFont val="Calibri"/>
          </rPr>
          <t>User Account Control must automatically deny elevation requests for standard users.</t>
        </r>
      </text>
    </comment>
    <comment ref="AA93" authorId="0" shapeId="0" xr:uid="{00000000-0006-0000-0700-000056000000}">
      <text>
        <r>
          <rPr>
            <sz val="11"/>
            <rFont val="Calibri"/>
          </rPr>
          <t>User Account Control must be configured to detect application installations and prompt for elevation.</t>
        </r>
      </text>
    </comment>
    <comment ref="AB93" authorId="0" shapeId="0" xr:uid="{00000000-0006-0000-0700-000057000000}">
      <text>
        <r>
          <rPr>
            <sz val="11"/>
            <rFont val="Calibri"/>
          </rPr>
          <t>User Account Control must only elevate UIAccess applications that are installed in secure locations.</t>
        </r>
      </text>
    </comment>
    <comment ref="AC93" authorId="0" shapeId="0" xr:uid="{00000000-0006-0000-0700-000058000000}">
      <text>
        <r>
          <rPr>
            <sz val="11"/>
            <rFont val="Calibri"/>
          </rPr>
          <t>User Account Control must run all administrators in Admin Approval Mode, enabling UAC.</t>
        </r>
      </text>
    </comment>
    <comment ref="AD93" authorId="0" shapeId="0" xr:uid="{00000000-0006-0000-0700-000059000000}">
      <text>
        <r>
          <rPr>
            <sz val="11"/>
            <rFont val="Calibri"/>
          </rPr>
          <t>User Account Control must virtualize file and registry write failures to per-user locations.</t>
        </r>
      </text>
    </comment>
    <comment ref="AE93" authorId="0" shapeId="0" xr:uid="{00000000-0006-0000-0700-00005A000000}">
      <text>
        <r>
          <rPr>
            <sz val="11"/>
            <rFont val="Calibri"/>
          </rPr>
          <t>The Access Credential Manager as a trusted caller user right must not be assigned to any groups or accounts.</t>
        </r>
      </text>
    </comment>
    <comment ref="AF93" authorId="0" shapeId="0" xr:uid="{00000000-0006-0000-0700-00005B000000}">
      <text>
        <r>
          <rPr>
            <sz val="11"/>
            <rFont val="Calibri"/>
          </rPr>
          <t>The Access this computer from the network user right must only be assigned to the Administrators and Remote Desktop Users groups.</t>
        </r>
      </text>
    </comment>
    <comment ref="AG93" authorId="0" shapeId="0" xr:uid="{00000000-0006-0000-0700-000035000000}">
      <text>
        <r>
          <rPr>
            <sz val="11"/>
            <rFont val="Calibri"/>
          </rPr>
          <t>The Act as part of the operating system user right must not be assigned to any groups or accounts.</t>
        </r>
      </text>
    </comment>
    <comment ref="AH93" authorId="0" shapeId="0" xr:uid="{00000000-0006-0000-0700-000036000000}">
      <text>
        <r>
          <rPr>
            <sz val="11"/>
            <rFont val="Calibri"/>
          </rPr>
          <t>The Allow log on locally user right must only be assigned to the Administrators and Users groups.</t>
        </r>
      </text>
    </comment>
    <comment ref="AI93" authorId="0" shapeId="0" xr:uid="{00000000-0006-0000-0700-000037000000}">
      <text>
        <r>
          <rPr>
            <sz val="11"/>
            <rFont val="Calibri"/>
          </rPr>
          <t>The Back up files and directories user right must only be assigned to the Administrators group.</t>
        </r>
      </text>
    </comment>
    <comment ref="AJ93" authorId="0" shapeId="0" xr:uid="{00000000-0006-0000-0700-000038000000}">
      <text>
        <r>
          <rPr>
            <sz val="11"/>
            <rFont val="Calibri"/>
          </rPr>
          <t>The Change the system time user right must only be assigned to Administrators and Local Service and NT SERVICE\autotimesvc.</t>
        </r>
      </text>
    </comment>
    <comment ref="AK93" authorId="0" shapeId="0" xr:uid="{00000000-0006-0000-0700-000039000000}">
      <text>
        <r>
          <rPr>
            <sz val="11"/>
            <rFont val="Calibri"/>
          </rPr>
          <t>The Create a pagefile user right must only be assigned to the Administrators group.</t>
        </r>
      </text>
    </comment>
    <comment ref="AL93" authorId="0" shapeId="0" xr:uid="{00000000-0006-0000-0700-00003A000000}">
      <text>
        <r>
          <rPr>
            <sz val="11"/>
            <rFont val="Calibri"/>
          </rPr>
          <t>The Create a token object user right must not be assigned to any groups or accounts.</t>
        </r>
      </text>
    </comment>
    <comment ref="AM93" authorId="0" shapeId="0" xr:uid="{00000000-0006-0000-0700-00003B000000}">
      <text>
        <r>
          <rPr>
            <sz val="11"/>
            <rFont val="Calibri"/>
          </rPr>
          <t>The Create global objects user right must only be assigned to Administrators, Service, Local Service, and Network Service.</t>
        </r>
      </text>
    </comment>
    <comment ref="AN93" authorId="0" shapeId="0" xr:uid="{00000000-0006-0000-0700-00003C000000}">
      <text>
        <r>
          <rPr>
            <sz val="11"/>
            <rFont val="Calibri"/>
          </rPr>
          <t>The Create permanent shared objects user right must not be assigned to any groups or accounts.</t>
        </r>
      </text>
    </comment>
    <comment ref="AO93" authorId="0" shapeId="0" xr:uid="{00000000-0006-0000-0700-00003D000000}">
      <text>
        <r>
          <rPr>
            <sz val="11"/>
            <rFont val="Calibri"/>
          </rPr>
          <t>The Create symbolic links user right must only be assigned to the Administrators group.</t>
        </r>
      </text>
    </comment>
    <comment ref="AP93" authorId="0" shapeId="0" xr:uid="{00000000-0006-0000-0700-00003E000000}">
      <text>
        <r>
          <rPr>
            <sz val="11"/>
            <rFont val="Calibri"/>
          </rPr>
          <t>The Debug programs user right must only be assigned to the Administrators group.</t>
        </r>
      </text>
    </comment>
    <comment ref="AQ93" authorId="0" shapeId="0" xr:uid="{00000000-0006-0000-0700-00003F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R93" authorId="0" shapeId="0" xr:uid="{00000000-0006-0000-0700-000040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S93" authorId="0" shapeId="0" xr:uid="{00000000-0006-0000-0700-000041000000}">
      <text>
        <r>
          <rPr>
            <sz val="11"/>
            <rFont val="Calibri"/>
          </rPr>
          <t>The Deny log on as a service user right on Windows 10 domain-joined workstations must be configured to prevent access from highly privileged domain accounts.</t>
        </r>
      </text>
    </comment>
    <comment ref="AT93" authorId="0" shapeId="0" xr:uid="{00000000-0006-0000-0700-000042000000}">
      <text>
        <r>
          <rPr>
            <sz val="11"/>
            <rFont val="Calibri"/>
          </rPr>
          <t>The Deny log on locally user right on workstations must be configured to prevent access from highly privileged domain accounts on domain systems and unauthenticated access on all systems.</t>
        </r>
      </text>
    </comment>
    <comment ref="AU93" authorId="0" shapeId="0" xr:uid="{00000000-0006-0000-0700-000043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H110" authorId="0" shapeId="0" xr:uid="{00000000-0006-0000-0700-00005C000000}">
      <text>
        <r>
          <rPr>
            <sz val="11"/>
            <rFont val="Calibri"/>
          </rPr>
          <t>Windows 10 information systems must use BitLocker to encrypt all disks to protect the confidentiality and integrity of all information at rest.</t>
        </r>
      </text>
    </comment>
    <comment ref="I110" authorId="0" shapeId="0" xr:uid="{00000000-0006-0000-0700-00005D000000}">
      <text>
        <r>
          <rPr>
            <sz val="11"/>
            <rFont val="Calibri"/>
          </rPr>
          <t>Windows 10 systems must use a BitLocker PIN for pre-boot authentication.</t>
        </r>
      </text>
    </comment>
    <comment ref="J110" authorId="0" shapeId="0" xr:uid="{00000000-0006-0000-0700-00005E000000}">
      <text>
        <r>
          <rPr>
            <sz val="11"/>
            <rFont val="Calibri"/>
          </rPr>
          <t>Windows 10 systems must use a BitLocker PIN with a minimum length of six digits for pre-boot authentication.</t>
        </r>
      </text>
    </comment>
    <comment ref="K110" authorId="0" shapeId="0" xr:uid="{00000000-0006-0000-0700-00005F000000}">
      <text>
        <r>
          <rPr>
            <sz val="11"/>
            <rFont val="Calibri"/>
          </rPr>
          <t>Local volumes must be formatted using NTFS.</t>
        </r>
      </text>
    </comment>
    <comment ref="L110" authorId="0" shapeId="0" xr:uid="{00000000-0006-0000-0700-000060000000}">
      <text>
        <r>
          <rPr>
            <sz val="11"/>
            <rFont val="Calibri"/>
          </rPr>
          <t>Non system-created file shares on a system must limit access to groups that require it.</t>
        </r>
      </text>
    </comment>
    <comment ref="M110" authorId="0" shapeId="0" xr:uid="{00000000-0006-0000-0700-000061000000}">
      <text>
        <r>
          <rPr>
            <sz val="11"/>
            <rFont val="Calibri"/>
          </rPr>
          <t>Only accounts responsible for the backup operations must be members of the Backup Operators group.</t>
        </r>
      </text>
    </comment>
    <comment ref="N110" authorId="0" shapeId="0" xr:uid="{00000000-0006-0000-0700-000062000000}">
      <text>
        <r>
          <rPr>
            <sz val="11"/>
            <rFont val="Calibri"/>
          </rPr>
          <t>Indexing of encrypted files must be turned off.</t>
        </r>
      </text>
    </comment>
    <comment ref="O110" authorId="0" shapeId="0" xr:uid="{00000000-0006-0000-0700-000063000000}">
      <text>
        <r>
          <rPr>
            <sz val="11"/>
            <rFont val="Calibri"/>
          </rPr>
          <t>The system must be configured to prevent the storage of the LAN Manager hash of passwords.</t>
        </r>
      </text>
    </comment>
    <comment ref="H111" authorId="0" shapeId="0" xr:uid="{00000000-0006-0000-0700-000064000000}">
      <text>
        <r>
          <rPr>
            <sz val="11"/>
            <rFont val="Calibri"/>
          </rPr>
          <t>Windows 10 information systems must use BitLocker to encrypt all disks to protect the confidentiality and integrity of all information at rest.</t>
        </r>
      </text>
    </comment>
    <comment ref="I111" authorId="0" shapeId="0" xr:uid="{00000000-0006-0000-0700-000065000000}">
      <text>
        <r>
          <rPr>
            <sz val="11"/>
            <rFont val="Calibri"/>
          </rPr>
          <t>Windows 10 systems must use a BitLocker PIN for pre-boot authentication.</t>
        </r>
      </text>
    </comment>
    <comment ref="J111" authorId="0" shapeId="0" xr:uid="{00000000-0006-0000-0700-000066000000}">
      <text>
        <r>
          <rPr>
            <sz val="11"/>
            <rFont val="Calibri"/>
          </rPr>
          <t>Windows 10 systems must use a BitLocker PIN with a minimum length of six digits for pre-boot authentication.</t>
        </r>
      </text>
    </comment>
    <comment ref="K111" authorId="0" shapeId="0" xr:uid="{00000000-0006-0000-0700-000067000000}">
      <text>
        <r>
          <rPr>
            <sz val="11"/>
            <rFont val="Calibri"/>
          </rPr>
          <t>Software certificate installation files must be removed from Windows 10.</t>
        </r>
      </text>
    </comment>
    <comment ref="L111" authorId="0" shapeId="0" xr:uid="{00000000-0006-0000-0700-000068000000}">
      <text>
        <r>
          <rPr>
            <sz val="11"/>
            <rFont val="Calibri"/>
          </rPr>
          <t>The Server Message Block (SMB) v1 protocol must be disabled on the system.</t>
        </r>
      </text>
    </comment>
    <comment ref="M111" authorId="0" shapeId="0" xr:uid="{00000000-0006-0000-0700-000069000000}">
      <text>
        <r>
          <rPr>
            <sz val="11"/>
            <rFont val="Calibri"/>
          </rPr>
          <t>The Server Message Block (SMB) v1 protocol must be disabled on the SMB server.</t>
        </r>
      </text>
    </comment>
    <comment ref="N111" authorId="0" shapeId="0" xr:uid="{00000000-0006-0000-0700-00006A000000}">
      <text>
        <r>
          <rPr>
            <sz val="11"/>
            <rFont val="Calibri"/>
          </rPr>
          <t>The Server Message Block (SMB) v1 protocol must be disabled on the SMB client.</t>
        </r>
      </text>
    </comment>
    <comment ref="O111" authorId="0" shapeId="0" xr:uid="{00000000-0006-0000-0700-00006B000000}">
      <text>
        <r>
          <rPr>
            <sz val="11"/>
            <rFont val="Calibri"/>
          </rPr>
          <t>Insecure logons to an SMB server must be disabled.</t>
        </r>
      </text>
    </comment>
    <comment ref="P111" authorId="0" shapeId="0" xr:uid="{00000000-0006-0000-0700-00006C000000}">
      <text>
        <r>
          <rPr>
            <sz val="11"/>
            <rFont val="Calibri"/>
          </rPr>
          <t>Systems must at least attempt device authentication using certificates.</t>
        </r>
      </text>
    </comment>
    <comment ref="Q111" authorId="0" shapeId="0" xr:uid="{00000000-0006-0000-0700-00006D000000}">
      <text>
        <r>
          <rPr>
            <sz val="11"/>
            <rFont val="Calibri"/>
          </rPr>
          <t>Windows 10 must be configured to prevent certificate error overrides in Microsoft Edge.</t>
        </r>
      </text>
    </comment>
    <comment ref="R111" authorId="0" shapeId="0" xr:uid="{00000000-0006-0000-0700-00006E000000}">
      <text>
        <r>
          <rPr>
            <sz val="11"/>
            <rFont val="Calibri"/>
          </rPr>
          <t>The Windows Remote Management (WinRM) client must not use Basic authentication.</t>
        </r>
      </text>
    </comment>
    <comment ref="S111" authorId="0" shapeId="0" xr:uid="{00000000-0006-0000-0700-00006F000000}">
      <text>
        <r>
          <rPr>
            <sz val="11"/>
            <rFont val="Calibri"/>
          </rPr>
          <t>The Windows Remote Management (WinRM) client must not allow unencrypted traffic.</t>
        </r>
      </text>
    </comment>
    <comment ref="T111" authorId="0" shapeId="0" xr:uid="{00000000-0006-0000-0700-000070000000}">
      <text>
        <r>
          <rPr>
            <sz val="11"/>
            <rFont val="Calibri"/>
          </rPr>
          <t>The Windows Remote Management (WinRM) service must not use Basic authentication.</t>
        </r>
      </text>
    </comment>
    <comment ref="U111" authorId="0" shapeId="0" xr:uid="{00000000-0006-0000-0700-000071000000}">
      <text>
        <r>
          <rPr>
            <sz val="11"/>
            <rFont val="Calibri"/>
          </rPr>
          <t>The Windows Remote Management (WinRM) service must not allow unencrypted traffic.</t>
        </r>
      </text>
    </comment>
    <comment ref="V111" authorId="0" shapeId="0" xr:uid="{00000000-0006-0000-0700-000072000000}">
      <text>
        <r>
          <rPr>
            <sz val="11"/>
            <rFont val="Calibri"/>
          </rPr>
          <t>The Windows Remote Management (WinRM) service must not store RunAs credentials.</t>
        </r>
      </text>
    </comment>
    <comment ref="W111" authorId="0" shapeId="0" xr:uid="{00000000-0006-0000-0700-000073000000}">
      <text>
        <r>
          <rPr>
            <sz val="11"/>
            <rFont val="Calibri"/>
          </rPr>
          <t>The Windows Remote Management (WinRM) client must not use Digest authentication.</t>
        </r>
      </text>
    </comment>
    <comment ref="X111" authorId="0" shapeId="0" xr:uid="{00000000-0006-0000-0700-000074000000}">
      <text>
        <r>
          <rPr>
            <sz val="11"/>
            <rFont val="Calibri"/>
          </rPr>
          <t>The DoD Root CA certificates must be installed in the Trusted Root Store.</t>
        </r>
      </text>
    </comment>
    <comment ref="Y111" authorId="0" shapeId="0" xr:uid="{00000000-0006-0000-0700-000075000000}">
      <text>
        <r>
          <rPr>
            <sz val="11"/>
            <rFont val="Calibri"/>
          </rPr>
          <t>The External Root CA certificates must be installed in the Trusted Root Store on unclassified systems.</t>
        </r>
      </text>
    </comment>
    <comment ref="Z111" authorId="0" shapeId="0" xr:uid="{00000000-0006-0000-0700-000076000000}">
      <text>
        <r>
          <rPr>
            <sz val="11"/>
            <rFont val="Calibri"/>
          </rPr>
          <t>The DoD Interoperability Root CA cross-certificates must be installed in the Untrusted Certificates Store on unclassified systems.</t>
        </r>
      </text>
    </comment>
    <comment ref="AA111" authorId="0" shapeId="0" xr:uid="{00000000-0006-0000-0700-000077000000}">
      <text>
        <r>
          <rPr>
            <sz val="11"/>
            <rFont val="Calibri"/>
          </rPr>
          <t>The US DOD CCEB Interoperability Root CA cross-certificates must be installed in the Untrusted Certificates Store on unclassified systems.</t>
        </r>
      </text>
    </comment>
    <comment ref="AB111" authorId="0" shapeId="0" xr:uid="{00000000-0006-0000-0700-000078000000}">
      <text>
        <r>
          <rPr>
            <sz val="11"/>
            <rFont val="Calibri"/>
          </rPr>
          <t>The Windows SMB client must be configured to always perform SMB packet signing.</t>
        </r>
      </text>
    </comment>
    <comment ref="AC111" authorId="0" shapeId="0" xr:uid="{00000000-0006-0000-0700-000079000000}">
      <text>
        <r>
          <rPr>
            <sz val="11"/>
            <rFont val="Calibri"/>
          </rPr>
          <t>Unencrypted passwords must not be sent to third-party SMB Servers.</t>
        </r>
      </text>
    </comment>
    <comment ref="AD111" authorId="0" shapeId="0" xr:uid="{00000000-0006-0000-0700-00007A000000}">
      <text>
        <r>
          <rPr>
            <sz val="11"/>
            <rFont val="Calibri"/>
          </rPr>
          <t>The Windows SMB server must be configured to always perform SMB packet signing.</t>
        </r>
      </text>
    </comment>
    <comment ref="AE111" authorId="0" shapeId="0" xr:uid="{00000000-0006-0000-0700-00007B000000}">
      <text>
        <r>
          <rPr>
            <sz val="11"/>
            <rFont val="Calibri"/>
          </rPr>
          <t>Anonymous enumeration of SAM accounts must not be allowed.</t>
        </r>
      </text>
    </comment>
    <comment ref="AF111" authorId="0" shapeId="0" xr:uid="{00000000-0006-0000-0700-00007C000000}">
      <text>
        <r>
          <rPr>
            <sz val="11"/>
            <rFont val="Calibri"/>
          </rPr>
          <t>Anonymous enumeration of shares must be restricted.</t>
        </r>
      </text>
    </comment>
    <comment ref="AG111" authorId="0" shapeId="0" xr:uid="{00000000-0006-0000-0700-00007D000000}">
      <text>
        <r>
          <rPr>
            <sz val="11"/>
            <rFont val="Calibri"/>
          </rPr>
          <t>NTLM must be prevented from falling back to a Null session.</t>
        </r>
      </text>
    </comment>
    <comment ref="AH111" authorId="0" shapeId="0" xr:uid="{00000000-0006-0000-0700-00007E000000}">
      <text>
        <r>
          <rPr>
            <sz val="11"/>
            <rFont val="Calibri"/>
          </rPr>
          <t>PKU2U authentication using online identities must be prevented.</t>
        </r>
      </text>
    </comment>
    <comment ref="AI111" authorId="0" shapeId="0" xr:uid="{00000000-0006-0000-0700-00007F000000}">
      <text>
        <r>
          <rPr>
            <sz val="11"/>
            <rFont val="Calibri"/>
          </rPr>
          <t>Kerberos encryption types must be configured to prevent the use of DES and RC4 encryption suites.</t>
        </r>
      </text>
    </comment>
    <comment ref="AJ111" authorId="0" shapeId="0" xr:uid="{00000000-0006-0000-0700-000080000000}">
      <text>
        <r>
          <rPr>
            <sz val="11"/>
            <rFont val="Calibri"/>
          </rPr>
          <t>The system must be configured to prevent the storage of the LAN Manager hash of passwords.</t>
        </r>
      </text>
    </comment>
    <comment ref="AK111" authorId="0" shapeId="0" xr:uid="{00000000-0006-0000-0700-000081000000}">
      <text>
        <r>
          <rPr>
            <sz val="11"/>
            <rFont val="Calibri"/>
          </rPr>
          <t>The LanMan authentication level must be set to send NTLMv2 response only, and to refuse LM and NTLM.</t>
        </r>
      </text>
    </comment>
    <comment ref="AL111" authorId="0" shapeId="0" xr:uid="{00000000-0006-0000-0700-000082000000}">
      <text>
        <r>
          <rPr>
            <sz val="11"/>
            <rFont val="Calibri"/>
          </rPr>
          <t>The system must be configured to meet the minimum session security requirement for NTLM SSP based clients.</t>
        </r>
      </text>
    </comment>
    <comment ref="AM111" authorId="0" shapeId="0" xr:uid="{00000000-0006-0000-0700-000083000000}">
      <text>
        <r>
          <rPr>
            <sz val="11"/>
            <rFont val="Calibri"/>
          </rPr>
          <t>The system must be configured to meet the minimum session security requirement for NTLM SSP based servers.</t>
        </r>
      </text>
    </comment>
    <comment ref="AN111" authorId="0" shapeId="0" xr:uid="{00000000-0006-0000-0700-000084000000}">
      <text>
        <r>
          <rPr>
            <sz val="11"/>
            <rFont val="Calibri"/>
          </rPr>
          <t>The system must be configured to use FIPS-compliant algorithms for encryption, hashing, and signing.</t>
        </r>
      </text>
    </comment>
    <comment ref="H114" authorId="0" shapeId="0" xr:uid="{00000000-0006-0000-0700-000085000000}">
      <text>
        <r>
          <rPr>
            <sz val="11"/>
            <rFont val="Calibri"/>
          </rPr>
          <t>Windows 10 must cover or disable the built-in or attached camera when not in use.</t>
        </r>
      </text>
    </comment>
    <comment ref="I114" authorId="0" shapeId="0" xr:uid="{00000000-0006-0000-0700-000086000000}">
      <text>
        <r>
          <rPr>
            <sz val="11"/>
            <rFont val="Calibri"/>
          </rPr>
          <t>Downloading print driver packages over HTTP must be prevented.</t>
        </r>
      </text>
    </comment>
    <comment ref="J114" authorId="0" shapeId="0" xr:uid="{00000000-0006-0000-0700-000087000000}">
      <text>
        <r>
          <rPr>
            <sz val="11"/>
            <rFont val="Calibri"/>
          </rPr>
          <t>Web publishing and online ordering wizards must be prevented from downloading a list of providers.</t>
        </r>
      </text>
    </comment>
    <comment ref="K114" authorId="0" shapeId="0" xr:uid="{00000000-0006-0000-0700-000088000000}">
      <text>
        <r>
          <rPr>
            <sz val="11"/>
            <rFont val="Calibri"/>
          </rPr>
          <t>Printing over HTTP must be prevented.</t>
        </r>
      </text>
    </comment>
    <comment ref="L114" authorId="0" shapeId="0" xr:uid="{00000000-0006-0000-0700-000089000000}">
      <text>
        <r>
          <rPr>
            <sz val="11"/>
            <rFont val="Calibri"/>
          </rPr>
          <t>The Application Compatibility Program Inventory must be prevented from collecting data and sending the information to Microsoft.</t>
        </r>
      </text>
    </comment>
    <comment ref="M114" authorId="0" shapeId="0" xr:uid="{00000000-0006-0000-0700-00008A000000}">
      <text>
        <r>
          <rPr>
            <sz val="11"/>
            <rFont val="Calibri"/>
          </rPr>
          <t>Microsoft consumer experiences must be turned off.</t>
        </r>
      </text>
    </comment>
    <comment ref="N114" authorId="0" shapeId="0" xr:uid="{00000000-0006-0000-0700-00008B000000}">
      <text>
        <r>
          <rPr>
            <sz val="11"/>
            <rFont val="Calibri"/>
          </rPr>
          <t>If Enhanced diagnostic data is enabled it must be limited to the minimum required to support Windows Analytics.</t>
        </r>
      </text>
    </comment>
    <comment ref="O114" authorId="0" shapeId="0" xr:uid="{00000000-0006-0000-0700-00008C000000}">
      <text>
        <r>
          <rPr>
            <sz val="11"/>
            <rFont val="Calibri"/>
          </rPr>
          <t>Windows Telemetry must not be configured to Full.</t>
        </r>
      </text>
    </comment>
    <comment ref="P114" authorId="0" shapeId="0" xr:uid="{00000000-0006-0000-0700-00008D000000}">
      <text>
        <r>
          <rPr>
            <sz val="11"/>
            <rFont val="Calibri"/>
          </rPr>
          <t>Windows Update must not obtain updates from other PCs on the internet.</t>
        </r>
      </text>
    </comment>
    <comment ref="H142" authorId="0" shapeId="0" xr:uid="{00000000-0006-0000-0700-00008E000000}">
      <text>
        <r>
          <rPr>
            <sz val="11"/>
            <rFont val="Calibri"/>
          </rPr>
          <t>Domain-joined systems must use Windows 10 Enterprise Edition 64-bit version.</t>
        </r>
      </text>
    </comment>
    <comment ref="I142" authorId="0" shapeId="0" xr:uid="{00000000-0006-0000-0700-00008F000000}">
      <text>
        <r>
          <rPr>
            <sz val="11"/>
            <rFont val="Calibri"/>
          </rPr>
          <t>Windows 10 domain-joined systems must have a Trusted Platform Module (TPM) enabled and ready for use.</t>
        </r>
      </text>
    </comment>
    <comment ref="J142" authorId="0" shapeId="0" xr:uid="{00000000-0006-0000-0700-000090000000}">
      <text>
        <r>
          <rPr>
            <sz val="11"/>
            <rFont val="Calibri"/>
          </rPr>
          <t>Windows 10 systems must have Unified Extensible Firmware Interface (UEFI) firmware and be configured to run in UEFI mode, not Legacy BIOS.</t>
        </r>
      </text>
    </comment>
    <comment ref="K142" authorId="0" shapeId="0" xr:uid="{00000000-0006-0000-0700-000091000000}">
      <text>
        <r>
          <rPr>
            <sz val="11"/>
            <rFont val="Calibri"/>
          </rPr>
          <t>Secure Boot must be enabled on Windows 10 systems.</t>
        </r>
      </text>
    </comment>
    <comment ref="L142" authorId="0" shapeId="0" xr:uid="{00000000-0006-0000-0700-000092000000}">
      <text>
        <r>
          <rPr>
            <sz val="11"/>
            <rFont val="Calibri"/>
          </rPr>
          <t>Windows 10 must employ automated mechanisms to determine the state of system components with regard to flaw remediation using the following frequency: Continuously, where ESS is used; 30 days, for any additional internal network scans not covered by ESS; and annually, for external scans by Computer Network Defense Service Provider (CNDSP).</t>
        </r>
      </text>
    </comment>
    <comment ref="M142" authorId="0" shapeId="0" xr:uid="{00000000-0006-0000-0700-000093000000}">
      <text>
        <r>
          <rPr>
            <sz val="11"/>
            <rFont val="Calibri"/>
          </rPr>
          <t>The operating system must employ a deny-all, permit-by-exception policy to allow the execution of authorized software programs.</t>
        </r>
      </text>
    </comment>
    <comment ref="N142" authorId="0" shapeId="0" xr:uid="{00000000-0006-0000-0700-000094000000}">
      <text>
        <r>
          <rPr>
            <sz val="11"/>
            <rFont val="Calibri"/>
          </rPr>
          <t>Windows 10 systems must be maintained at a supported servicing level.</t>
        </r>
      </text>
    </comment>
    <comment ref="O142" authorId="0" shapeId="0" xr:uid="{00000000-0006-0000-0700-000095000000}">
      <text>
        <r>
          <rPr>
            <sz val="11"/>
            <rFont val="Calibri"/>
          </rPr>
          <t>Alternate operating systems must not be permitted on the same system.</t>
        </r>
      </text>
    </comment>
    <comment ref="P142" authorId="0" shapeId="0" xr:uid="{00000000-0006-0000-0700-000096000000}">
      <text>
        <r>
          <rPr>
            <sz val="11"/>
            <rFont val="Calibri"/>
          </rPr>
          <t>Only authorized user accounts must be allowed to create or run virtual machines on Windows 10 systems.</t>
        </r>
      </text>
    </comment>
    <comment ref="Q142" authorId="0" shapeId="0" xr:uid="{00000000-0006-0000-0700-000097000000}">
      <text>
        <r>
          <rPr>
            <sz val="11"/>
            <rFont val="Calibri"/>
          </rPr>
          <t>Structured Exception Handling Overwrite Protection (SEHOP) must be enabled.</t>
        </r>
      </text>
    </comment>
    <comment ref="R142" authorId="0" shapeId="0" xr:uid="{00000000-0006-0000-0700-000098000000}">
      <text>
        <r>
          <rPr>
            <sz val="11"/>
            <rFont val="Calibri"/>
          </rPr>
          <t>Administrative accounts must not be used with applications that access the Internet, such as web browsers, or with potential Internet sources, such as email.</t>
        </r>
      </text>
    </comment>
    <comment ref="S142" authorId="0" shapeId="0" xr:uid="{00000000-0006-0000-0700-000099000000}">
      <text>
        <r>
          <rPr>
            <sz val="11"/>
            <rFont val="Calibri"/>
          </rPr>
          <t>Windows 10 nonpersistent VM sessions must not exceed 24 hours.</t>
        </r>
      </text>
    </comment>
    <comment ref="T142" authorId="0" shapeId="0" xr:uid="{00000000-0006-0000-0700-00009A000000}">
      <text>
        <r>
          <rPr>
            <sz val="11"/>
            <rFont val="Calibri"/>
          </rPr>
          <t>Passwords must, at a minimum, be 14 characters.</t>
        </r>
      </text>
    </comment>
    <comment ref="U142" authorId="0" shapeId="0" xr:uid="{00000000-0006-0000-0700-00009B000000}">
      <text>
        <r>
          <rPr>
            <sz val="11"/>
            <rFont val="Calibri"/>
          </rPr>
          <t>WDigest Authentication must be disabled.</t>
        </r>
      </text>
    </comment>
    <comment ref="V142" authorId="0" shapeId="0" xr:uid="{00000000-0006-0000-0700-00009C000000}">
      <text>
        <r>
          <rPr>
            <sz val="11"/>
            <rFont val="Calibri"/>
          </rPr>
          <t>Run as different user must be removed from context menus.</t>
        </r>
      </text>
    </comment>
    <comment ref="W142" authorId="0" shapeId="0" xr:uid="{00000000-0006-0000-0700-00009D000000}">
      <text>
        <r>
          <rPr>
            <sz val="11"/>
            <rFont val="Calibri"/>
          </rPr>
          <t>Command line data must be included in process creation events.</t>
        </r>
      </text>
    </comment>
    <comment ref="X142" authorId="0" shapeId="0" xr:uid="{00000000-0006-0000-0700-00009E000000}">
      <text>
        <r>
          <rPr>
            <sz val="11"/>
            <rFont val="Calibri"/>
          </rPr>
          <t>Virtualization Based Security must be enabled on Windows 10 with the platform security level configured to Secure Boot or Secure Boot with DMA Protection.</t>
        </r>
      </text>
    </comment>
    <comment ref="Y142" authorId="0" shapeId="0" xr:uid="{00000000-0006-0000-0700-00009F000000}">
      <text>
        <r>
          <rPr>
            <sz val="11"/>
            <rFont val="Calibri"/>
          </rPr>
          <t>Credential Guard must be running on Windows 10 domain-joined systems.</t>
        </r>
      </text>
    </comment>
    <comment ref="Z142" authorId="0" shapeId="0" xr:uid="{00000000-0006-0000-0700-0000A0000000}">
      <text>
        <r>
          <rPr>
            <sz val="11"/>
            <rFont val="Calibri"/>
          </rPr>
          <t>Early Launch Antimalware, Boot-Start Driver Initialization Policy must prevent boot drivers.</t>
        </r>
      </text>
    </comment>
    <comment ref="AA142" authorId="0" shapeId="0" xr:uid="{00000000-0006-0000-0700-0000A1000000}">
      <text>
        <r>
          <rPr>
            <sz val="11"/>
            <rFont val="Calibri"/>
          </rPr>
          <t>Group Policy objects must be reprocessed even if they have not changed.</t>
        </r>
      </text>
    </comment>
    <comment ref="AB142" authorId="0" shapeId="0" xr:uid="{00000000-0006-0000-0700-0000A2000000}">
      <text>
        <r>
          <rPr>
            <sz val="11"/>
            <rFont val="Calibri"/>
          </rPr>
          <t>The setting to allow Microsoft accounts to be optional for modern style apps must be enabled.</t>
        </r>
      </text>
    </comment>
    <comment ref="AC142" authorId="0" shapeId="0" xr:uid="{00000000-0006-0000-0700-0000A3000000}">
      <text>
        <r>
          <rPr>
            <sz val="11"/>
            <rFont val="Calibri"/>
          </rPr>
          <t>Explorer Data Execution Prevention must be enabled.</t>
        </r>
      </text>
    </comment>
    <comment ref="AD142" authorId="0" shapeId="0" xr:uid="{00000000-0006-0000-0700-0000A4000000}">
      <text>
        <r>
          <rPr>
            <sz val="11"/>
            <rFont val="Calibri"/>
          </rPr>
          <t>Turning off File Explorer heap termination on corruption must be disabled.</t>
        </r>
      </text>
    </comment>
    <comment ref="AE142" authorId="0" shapeId="0" xr:uid="{00000000-0006-0000-0700-0000A5000000}">
      <text>
        <r>
          <rPr>
            <sz val="11"/>
            <rFont val="Calibri"/>
          </rPr>
          <t>File Explorer shell protocol must run in protected mode.</t>
        </r>
      </text>
    </comment>
    <comment ref="AF142" authorId="0" shapeId="0" xr:uid="{00000000-0006-0000-0700-0000A6000000}">
      <text>
        <r>
          <rPr>
            <sz val="11"/>
            <rFont val="Calibri"/>
          </rPr>
          <t>The use of a hardware security device with Windows Hello for Business must be enabled.</t>
        </r>
      </text>
    </comment>
    <comment ref="AG142" authorId="0" shapeId="0" xr:uid="{00000000-0006-0000-0700-0000A7000000}">
      <text>
        <r>
          <rPr>
            <sz val="11"/>
            <rFont val="Calibri"/>
          </rPr>
          <t>Windows 10 should be configured to prevent users from receiving suggestions for third-party or additional applications.</t>
        </r>
      </text>
    </comment>
    <comment ref="AH142" authorId="0" shapeId="0" xr:uid="{00000000-0006-0000-0700-0000A8000000}">
      <text>
        <r>
          <rPr>
            <sz val="11"/>
            <rFont val="Calibri"/>
          </rPr>
          <t>Local accounts with blank passwords must be restricted to prevent access from the network.</t>
        </r>
      </text>
    </comment>
    <comment ref="AI142" authorId="0" shapeId="0" xr:uid="{00000000-0006-0000-0700-0000A9000000}">
      <text>
        <r>
          <rPr>
            <sz val="11"/>
            <rFont val="Calibri"/>
          </rPr>
          <t>Caching of logon credentials must be limited.</t>
        </r>
      </text>
    </comment>
    <comment ref="AJ142" authorId="0" shapeId="0" xr:uid="{00000000-0006-0000-0700-0000AA000000}">
      <text>
        <r>
          <rPr>
            <sz val="11"/>
            <rFont val="Calibri"/>
          </rPr>
          <t>The system must be configured to the required LDAP client signing level.</t>
        </r>
      </text>
    </comment>
    <comment ref="AK142" authorId="0" shapeId="0" xr:uid="{00000000-0006-0000-0700-0000AB000000}">
      <text>
        <r>
          <rPr>
            <sz val="11"/>
            <rFont val="Calibri"/>
          </rPr>
          <t>Virtualization-based protection of code integrity must be enabled.</t>
        </r>
      </text>
    </comment>
    <comment ref="AL142" authorId="0" shapeId="0" xr:uid="{00000000-0006-0000-0700-0000AC000000}">
      <text>
        <r>
          <rPr>
            <sz val="11"/>
            <rFont val="Calibri"/>
          </rPr>
          <t>Windows 10 must have command line process auditing events enabled for failures.</t>
        </r>
      </text>
    </comment>
    <comment ref="AM142" authorId="0" shapeId="0" xr:uid="{00000000-0006-0000-0700-0000AD000000}">
      <text>
        <r>
          <rPr>
            <sz val="11"/>
            <rFont val="Calibri"/>
          </rPr>
          <t>Windows 10 systems must use either Group Policy or an approved Mobile Device Management (MDM) product to enforce STIG compliance.</t>
        </r>
      </text>
    </comment>
    <comment ref="H144" authorId="0" shapeId="0" xr:uid="{00000000-0006-0000-0700-0000AE000000}">
      <text>
        <r>
          <rPr>
            <sz val="11"/>
            <rFont val="Calibri"/>
          </rPr>
          <t>Internet Information System (IIS) or its subcomponents must not be installed on a workstation.</t>
        </r>
      </text>
    </comment>
    <comment ref="I144" authorId="0" shapeId="0" xr:uid="{00000000-0006-0000-0700-0000AF000000}">
      <text>
        <r>
          <rPr>
            <sz val="11"/>
            <rFont val="Calibri"/>
          </rPr>
          <t>Simple Network Management Protocol (SNMP) must not be installed on the system.</t>
        </r>
      </text>
    </comment>
    <comment ref="J144" authorId="0" shapeId="0" xr:uid="{00000000-0006-0000-0700-0000B0000000}">
      <text>
        <r>
          <rPr>
            <sz val="11"/>
            <rFont val="Calibri"/>
          </rPr>
          <t>Simple TCP/IP Services must not be installed on the system.</t>
        </r>
      </text>
    </comment>
    <comment ref="K144" authorId="0" shapeId="0" xr:uid="{00000000-0006-0000-0700-0000B1000000}">
      <text>
        <r>
          <rPr>
            <sz val="11"/>
            <rFont val="Calibri"/>
          </rPr>
          <t>The Telnet Client must not be installed on the system.</t>
        </r>
      </text>
    </comment>
    <comment ref="L144" authorId="0" shapeId="0" xr:uid="{00000000-0006-0000-0700-0000B2000000}">
      <text>
        <r>
          <rPr>
            <sz val="11"/>
            <rFont val="Calibri"/>
          </rPr>
          <t>The TFTP Client must not be installed on the system.</t>
        </r>
      </text>
    </comment>
    <comment ref="M144" authorId="0" shapeId="0" xr:uid="{00000000-0006-0000-0700-0000B3000000}">
      <text>
        <r>
          <rPr>
            <sz val="11"/>
            <rFont val="Calibri"/>
          </rPr>
          <t>A host-based firewall must be installed and enabled on the system.</t>
        </r>
      </text>
    </comment>
    <comment ref="N144" authorId="0" shapeId="0" xr:uid="{00000000-0006-0000-0700-0000B4000000}">
      <text>
        <r>
          <rPr>
            <sz val="11"/>
            <rFont val="Calibri"/>
          </rPr>
          <t>Inbound exceptions to the firewall on Windows 10 domain workstations must only allow authorized remote management hosts.</t>
        </r>
      </text>
    </comment>
    <comment ref="O144" authorId="0" shapeId="0" xr:uid="{00000000-0006-0000-0700-0000B5000000}">
      <text>
        <r>
          <rPr>
            <sz val="11"/>
            <rFont val="Calibri"/>
          </rPr>
          <t>Bluetooth must be turned off unless approved by the organization.</t>
        </r>
      </text>
    </comment>
    <comment ref="P144" authorId="0" shapeId="0" xr:uid="{00000000-0006-0000-0700-0000B6000000}">
      <text>
        <r>
          <rPr>
            <sz val="11"/>
            <rFont val="Calibri"/>
          </rPr>
          <t>Bluetooth must be turned off when not in use.</t>
        </r>
      </text>
    </comment>
    <comment ref="Q144" authorId="0" shapeId="0" xr:uid="{00000000-0006-0000-0700-0000B7000000}">
      <text>
        <r>
          <rPr>
            <sz val="11"/>
            <rFont val="Calibri"/>
          </rPr>
          <t>The system must notify the user when a Bluetooth device attempts to connect.</t>
        </r>
      </text>
    </comment>
    <comment ref="R144" authorId="0" shapeId="0" xr:uid="{00000000-0006-0000-0700-0000B8000000}">
      <text>
        <r>
          <rPr>
            <sz val="11"/>
            <rFont val="Calibri"/>
          </rPr>
          <t>IPv6 source routing must be configured to highest protection.</t>
        </r>
      </text>
    </comment>
    <comment ref="S144" authorId="0" shapeId="0" xr:uid="{00000000-0006-0000-0700-0000B9000000}">
      <text>
        <r>
          <rPr>
            <sz val="11"/>
            <rFont val="Calibri"/>
          </rPr>
          <t>The system must be configured to prevent IP source routing.</t>
        </r>
      </text>
    </comment>
    <comment ref="T144" authorId="0" shapeId="0" xr:uid="{00000000-0006-0000-0700-0000BA000000}">
      <text>
        <r>
          <rPr>
            <sz val="11"/>
            <rFont val="Calibri"/>
          </rPr>
          <t>The system must be configured to prevent Internet Control Message Protocol (ICMP) redirects from overriding Open Shortest Path First (OSPF) generated routes.</t>
        </r>
      </text>
    </comment>
    <comment ref="U144" authorId="0" shapeId="0" xr:uid="{00000000-0006-0000-0700-0000BB000000}">
      <text>
        <r>
          <rPr>
            <sz val="11"/>
            <rFont val="Calibri"/>
          </rPr>
          <t>The system must be configured to ignore NetBIOS name release requests except from WINS servers.</t>
        </r>
      </text>
    </comment>
    <comment ref="V144" authorId="0" shapeId="0" xr:uid="{00000000-0006-0000-0700-0000BC000000}">
      <text>
        <r>
          <rPr>
            <sz val="11"/>
            <rFont val="Calibri"/>
          </rPr>
          <t>Internet connection sharing must be disabled.</t>
        </r>
      </text>
    </comment>
    <comment ref="W144" authorId="0" shapeId="0" xr:uid="{00000000-0006-0000-0700-0000BD000000}">
      <text>
        <r>
          <rPr>
            <sz val="11"/>
            <rFont val="Calibri"/>
          </rPr>
          <t>Windows 10 must be configured to prioritize ECC Curves with longer key lengths first.</t>
        </r>
      </text>
    </comment>
    <comment ref="X144" authorId="0" shapeId="0" xr:uid="{00000000-0006-0000-0700-0000BE000000}">
      <text>
        <r>
          <rPr>
            <sz val="11"/>
            <rFont val="Calibri"/>
          </rPr>
          <t>Simultaneous connections to the internet or a Windows domain must be limited.</t>
        </r>
      </text>
    </comment>
    <comment ref="Y144" authorId="0" shapeId="0" xr:uid="{00000000-0006-0000-0700-0000BF000000}">
      <text>
        <r>
          <rPr>
            <sz val="11"/>
            <rFont val="Calibri"/>
          </rPr>
          <t>Connections to non-domain networks when connected to a domain authenticated network must be blocked.</t>
        </r>
      </text>
    </comment>
    <comment ref="Z144" authorId="0" shapeId="0" xr:uid="{00000000-0006-0000-0700-0000C0000000}">
      <text>
        <r>
          <rPr>
            <sz val="11"/>
            <rFont val="Calibri"/>
          </rPr>
          <t>Wi-Fi Sense must be disabled.</t>
        </r>
      </text>
    </comment>
    <comment ref="AA144" authorId="0" shapeId="0" xr:uid="{00000000-0006-0000-0700-0000C1000000}">
      <text>
        <r>
          <rPr>
            <sz val="11"/>
            <rFont val="Calibri"/>
          </rPr>
          <t>Solicited Remote Assistance must not be allowed.</t>
        </r>
      </text>
    </comment>
    <comment ref="AB144" authorId="0" shapeId="0" xr:uid="{00000000-0006-0000-0700-0000C2000000}">
      <text>
        <r>
          <rPr>
            <sz val="11"/>
            <rFont val="Calibri"/>
          </rPr>
          <t>Unauthenticated RPC clients must be restricted from connecting to the RPC server.</t>
        </r>
      </text>
    </comment>
    <comment ref="AC144" authorId="0" shapeId="0" xr:uid="{00000000-0006-0000-0700-0000C3000000}">
      <text>
        <r>
          <rPr>
            <sz val="11"/>
            <rFont val="Calibri"/>
          </rPr>
          <t>Autoplay must be turned off for non-volume devices.</t>
        </r>
      </text>
    </comment>
    <comment ref="AD144" authorId="0" shapeId="0" xr:uid="{00000000-0006-0000-0700-0000C4000000}">
      <text>
        <r>
          <rPr>
            <sz val="11"/>
            <rFont val="Calibri"/>
          </rPr>
          <t>The default autorun behavior must be configured to prevent autorun commands.</t>
        </r>
      </text>
    </comment>
    <comment ref="AE144" authorId="0" shapeId="0" xr:uid="{00000000-0006-0000-0700-0000C5000000}">
      <text>
        <r>
          <rPr>
            <sz val="11"/>
            <rFont val="Calibri"/>
          </rPr>
          <t>Autoplay must be disabled for all drives.</t>
        </r>
      </text>
    </comment>
    <comment ref="AF144" authorId="0" shapeId="0" xr:uid="{00000000-0006-0000-0700-0000C6000000}">
      <text>
        <r>
          <rPr>
            <sz val="11"/>
            <rFont val="Calibri"/>
          </rPr>
          <t>The password manager function in the Edge browser must be disabled.</t>
        </r>
      </text>
    </comment>
    <comment ref="AG144" authorId="0" shapeId="0" xr:uid="{00000000-0006-0000-0700-0000C7000000}">
      <text>
        <r>
          <rPr>
            <sz val="11"/>
            <rFont val="Calibri"/>
          </rPr>
          <t>Windows 10 must be configured to disable Windows Game Recording and Broadcasting.</t>
        </r>
      </text>
    </comment>
    <comment ref="AH144" authorId="0" shapeId="0" xr:uid="{00000000-0006-0000-0700-0000C8000000}">
      <text>
        <r>
          <rPr>
            <sz val="11"/>
            <rFont val="Calibri"/>
          </rPr>
          <t>Passwords must not be saved in the Remote Desktop Client.</t>
        </r>
      </text>
    </comment>
    <comment ref="AI144" authorId="0" shapeId="0" xr:uid="{00000000-0006-0000-0700-0000C9000000}">
      <text>
        <r>
          <rPr>
            <sz val="11"/>
            <rFont val="Calibri"/>
          </rPr>
          <t>Local drives must be prevented from sharing with Remote Desktop Session Hosts.</t>
        </r>
      </text>
    </comment>
    <comment ref="AJ144" authorId="0" shapeId="0" xr:uid="{00000000-0006-0000-0700-0000CA000000}">
      <text>
        <r>
          <rPr>
            <sz val="11"/>
            <rFont val="Calibri"/>
          </rPr>
          <t>Remote Desktop Services must always prompt a client for passwords upon connection.</t>
        </r>
      </text>
    </comment>
    <comment ref="AK144" authorId="0" shapeId="0" xr:uid="{00000000-0006-0000-0700-0000CB000000}">
      <text>
        <r>
          <rPr>
            <sz val="11"/>
            <rFont val="Calibri"/>
          </rPr>
          <t>The Remote Desktop Session Host must require secure RPC communications.</t>
        </r>
      </text>
    </comment>
    <comment ref="AL144" authorId="0" shapeId="0" xr:uid="{00000000-0006-0000-0700-0000CC000000}">
      <text>
        <r>
          <rPr>
            <sz val="11"/>
            <rFont val="Calibri"/>
          </rPr>
          <t>Remote Desktop Services must be configured with the client connection encryption set to the required level.</t>
        </r>
      </text>
    </comment>
    <comment ref="AM144" authorId="0" shapeId="0" xr:uid="{00000000-0006-0000-0700-0000CD000000}">
      <text>
        <r>
          <rPr>
            <sz val="11"/>
            <rFont val="Calibri"/>
          </rPr>
          <t>Users must be prevented from changing installation options.</t>
        </r>
      </text>
    </comment>
    <comment ref="AN144" authorId="0" shapeId="0" xr:uid="{00000000-0006-0000-0700-0000CE000000}">
      <text>
        <r>
          <rPr>
            <sz val="11"/>
            <rFont val="Calibri"/>
          </rPr>
          <t>Users must be notified if a web-based program attempts to install software.</t>
        </r>
      </text>
    </comment>
    <comment ref="AO144" authorId="0" shapeId="0" xr:uid="{00000000-0006-0000-0700-0000CF000000}">
      <text>
        <r>
          <rPr>
            <sz val="11"/>
            <rFont val="Calibri"/>
          </rPr>
          <t>The Windows Remote Management (WinRM) client must not use Basic authentication.</t>
        </r>
      </text>
    </comment>
    <comment ref="AP144" authorId="0" shapeId="0" xr:uid="{00000000-0006-0000-0700-0000D0000000}">
      <text>
        <r>
          <rPr>
            <sz val="11"/>
            <rFont val="Calibri"/>
          </rPr>
          <t>The Windows Remote Management (WinRM) client must not allow unencrypted traffic.</t>
        </r>
      </text>
    </comment>
    <comment ref="AQ144" authorId="0" shapeId="0" xr:uid="{00000000-0006-0000-0700-0000D1000000}">
      <text>
        <r>
          <rPr>
            <sz val="11"/>
            <rFont val="Calibri"/>
          </rPr>
          <t>The Windows Remote Management (WinRM) service must not use Basic authentication.</t>
        </r>
      </text>
    </comment>
    <comment ref="AR144" authorId="0" shapeId="0" xr:uid="{00000000-0006-0000-0700-0000D2000000}">
      <text>
        <r>
          <rPr>
            <sz val="11"/>
            <rFont val="Calibri"/>
          </rPr>
          <t>The Windows Remote Management (WinRM) service must not allow unencrypted traffic.</t>
        </r>
      </text>
    </comment>
    <comment ref="AS144" authorId="0" shapeId="0" xr:uid="{00000000-0006-0000-0700-0000D3000000}">
      <text>
        <r>
          <rPr>
            <sz val="11"/>
            <rFont val="Calibri"/>
          </rPr>
          <t>The Windows Remote Management (WinRM) service must not store RunAs credentials.</t>
        </r>
      </text>
    </comment>
    <comment ref="AT144" authorId="0" shapeId="0" xr:uid="{00000000-0006-0000-0700-0000D4000000}">
      <text>
        <r>
          <rPr>
            <sz val="11"/>
            <rFont val="Calibri"/>
          </rPr>
          <t>The Windows Remote Management (WinRM) client must not use Digest authentication.</t>
        </r>
      </text>
    </comment>
    <comment ref="AU144" authorId="0" shapeId="0" xr:uid="{00000000-0006-0000-0700-0000D5000000}">
      <text>
        <r>
          <rPr>
            <sz val="11"/>
            <rFont val="Calibri"/>
          </rPr>
          <t>Windows Ink Workspace must be configured to disallow access above the lock.</t>
        </r>
      </text>
    </comment>
    <comment ref="H145" authorId="0" shapeId="0" xr:uid="{00000000-0006-0000-0700-0000D6000000}">
      <text>
        <r>
          <rPr>
            <sz val="11"/>
            <rFont val="Calibri"/>
          </rPr>
          <t>The Windows PowerShell 2.0 feature must be disabled on the system.</t>
        </r>
      </text>
    </comment>
    <comment ref="I145" authorId="0" shapeId="0" xr:uid="{00000000-0006-0000-0700-0000D7000000}">
      <text>
        <r>
          <rPr>
            <sz val="11"/>
            <rFont val="Calibri"/>
          </rPr>
          <t>The system must be configured to audit Account Logon - Credential Validation failures.</t>
        </r>
      </text>
    </comment>
    <comment ref="J145" authorId="0" shapeId="0" xr:uid="{00000000-0006-0000-0700-0000D8000000}">
      <text>
        <r>
          <rPr>
            <sz val="11"/>
            <rFont val="Calibri"/>
          </rPr>
          <t>The system must be configured to audit Account Logon - Credential Validation successes.</t>
        </r>
      </text>
    </comment>
    <comment ref="K145" authorId="0" shapeId="0" xr:uid="{00000000-0006-0000-0700-0000D9000000}">
      <text>
        <r>
          <rPr>
            <sz val="11"/>
            <rFont val="Calibri"/>
          </rPr>
          <t>The system must be configured to audit Account Management - Security Group Management successes.</t>
        </r>
      </text>
    </comment>
    <comment ref="L145" authorId="0" shapeId="0" xr:uid="{00000000-0006-0000-0700-0000DA000000}">
      <text>
        <r>
          <rPr>
            <sz val="11"/>
            <rFont val="Calibri"/>
          </rPr>
          <t>The system must be configured to audit Account Management - User Account Management failures.</t>
        </r>
      </text>
    </comment>
    <comment ref="M145" authorId="0" shapeId="0" xr:uid="{00000000-0006-0000-0700-0000DB000000}">
      <text>
        <r>
          <rPr>
            <sz val="11"/>
            <rFont val="Calibri"/>
          </rPr>
          <t>The system must be configured to audit Account Management - User Account Management successes.</t>
        </r>
      </text>
    </comment>
    <comment ref="N145" authorId="0" shapeId="0" xr:uid="{00000000-0006-0000-0700-0000DC000000}">
      <text>
        <r>
          <rPr>
            <sz val="11"/>
            <rFont val="Calibri"/>
          </rPr>
          <t>The system must be configured to audit Detailed Tracking - PNP Activity successes.</t>
        </r>
      </text>
    </comment>
    <comment ref="O145" authorId="0" shapeId="0" xr:uid="{00000000-0006-0000-0700-0000DD000000}">
      <text>
        <r>
          <rPr>
            <sz val="11"/>
            <rFont val="Calibri"/>
          </rPr>
          <t>The system must be configured to audit Detailed Tracking - Process Creation successes.</t>
        </r>
      </text>
    </comment>
    <comment ref="P145" authorId="0" shapeId="0" xr:uid="{00000000-0006-0000-0700-0000DE000000}">
      <text>
        <r>
          <rPr>
            <sz val="11"/>
            <rFont val="Calibri"/>
          </rPr>
          <t>The system must be configured to audit Logon/Logoff - Group Membership successes.</t>
        </r>
      </text>
    </comment>
    <comment ref="Q145" authorId="0" shapeId="0" xr:uid="{00000000-0006-0000-0700-0000DF000000}">
      <text>
        <r>
          <rPr>
            <sz val="11"/>
            <rFont val="Calibri"/>
          </rPr>
          <t>The system must be configured to audit Logon/Logoff - Logoff successes.</t>
        </r>
      </text>
    </comment>
    <comment ref="R145" authorId="0" shapeId="0" xr:uid="{00000000-0006-0000-0700-0000E0000000}">
      <text>
        <r>
          <rPr>
            <sz val="11"/>
            <rFont val="Calibri"/>
          </rPr>
          <t>The system must be configured to audit Logon/Logoff - Logon failures.</t>
        </r>
      </text>
    </comment>
    <comment ref="S145" authorId="0" shapeId="0" xr:uid="{00000000-0006-0000-0700-0000E1000000}">
      <text>
        <r>
          <rPr>
            <sz val="11"/>
            <rFont val="Calibri"/>
          </rPr>
          <t>The system must be configured to audit Logon/Logoff - Logon successes.</t>
        </r>
      </text>
    </comment>
    <comment ref="T145" authorId="0" shapeId="0" xr:uid="{00000000-0006-0000-0700-0000E2000000}">
      <text>
        <r>
          <rPr>
            <sz val="11"/>
            <rFont val="Calibri"/>
          </rPr>
          <t>The system must be configured to audit Logon/Logoff - Special Logon successes.</t>
        </r>
      </text>
    </comment>
    <comment ref="U145" authorId="0" shapeId="0" xr:uid="{00000000-0006-0000-0700-0000E3000000}">
      <text>
        <r>
          <rPr>
            <sz val="11"/>
            <rFont val="Calibri"/>
          </rPr>
          <t>Windows 10 must be configured to audit Object Access - File Share failures.</t>
        </r>
      </text>
    </comment>
    <comment ref="V145" authorId="0" shapeId="0" xr:uid="{00000000-0006-0000-0700-0000E4000000}">
      <text>
        <r>
          <rPr>
            <sz val="11"/>
            <rFont val="Calibri"/>
          </rPr>
          <t>Windows 10 must be configured to audit Object Access - File Share successes.</t>
        </r>
      </text>
    </comment>
    <comment ref="W145" authorId="0" shapeId="0" xr:uid="{00000000-0006-0000-0700-0000E5000000}">
      <text>
        <r>
          <rPr>
            <sz val="11"/>
            <rFont val="Calibri"/>
          </rPr>
          <t>Windows 10 must be configured to audit Object Access - Other Object Access Events successes.</t>
        </r>
      </text>
    </comment>
    <comment ref="X145" authorId="0" shapeId="0" xr:uid="{00000000-0006-0000-0700-0000E6000000}">
      <text>
        <r>
          <rPr>
            <sz val="11"/>
            <rFont val="Calibri"/>
          </rPr>
          <t>Windows 10 must be configured to audit Object Access - Other Object Access Events failures.</t>
        </r>
      </text>
    </comment>
    <comment ref="Y145" authorId="0" shapeId="0" xr:uid="{00000000-0006-0000-0700-0000E7000000}">
      <text>
        <r>
          <rPr>
            <sz val="11"/>
            <rFont val="Calibri"/>
          </rPr>
          <t>The system must be configured to audit Object Access - Removable Storage failures.</t>
        </r>
      </text>
    </comment>
    <comment ref="Z145" authorId="0" shapeId="0" xr:uid="{00000000-0006-0000-0700-0000E8000000}">
      <text>
        <r>
          <rPr>
            <sz val="11"/>
            <rFont val="Calibri"/>
          </rPr>
          <t>The system must be configured to audit Object Access - Removable Storage successes.</t>
        </r>
      </text>
    </comment>
    <comment ref="AA145" authorId="0" shapeId="0" xr:uid="{00000000-0006-0000-0700-0000E9000000}">
      <text>
        <r>
          <rPr>
            <sz val="11"/>
            <rFont val="Calibri"/>
          </rPr>
          <t>The system must be configured to audit Policy Change - Audit Policy Change successes.</t>
        </r>
      </text>
    </comment>
    <comment ref="AB145" authorId="0" shapeId="0" xr:uid="{00000000-0006-0000-0700-0000EA000000}">
      <text>
        <r>
          <rPr>
            <sz val="11"/>
            <rFont val="Calibri"/>
          </rPr>
          <t>The system must be configured to audit Policy Change - Authentication Policy Change successes.</t>
        </r>
      </text>
    </comment>
    <comment ref="AC145" authorId="0" shapeId="0" xr:uid="{00000000-0006-0000-0700-0000EB000000}">
      <text>
        <r>
          <rPr>
            <sz val="11"/>
            <rFont val="Calibri"/>
          </rPr>
          <t>The system must be configured to audit Policy Change - Authorization Policy Change successes.</t>
        </r>
      </text>
    </comment>
    <comment ref="AD145" authorId="0" shapeId="0" xr:uid="{00000000-0006-0000-0700-0000EC000000}">
      <text>
        <r>
          <rPr>
            <sz val="11"/>
            <rFont val="Calibri"/>
          </rPr>
          <t>The system must be configured to audit Privilege Use - Sensitive Privilege Use failures.</t>
        </r>
      </text>
    </comment>
    <comment ref="AE145" authorId="0" shapeId="0" xr:uid="{00000000-0006-0000-0700-0000ED000000}">
      <text>
        <r>
          <rPr>
            <sz val="11"/>
            <rFont val="Calibri"/>
          </rPr>
          <t>The system must be configured to audit Privilege Use - Sensitive Privilege Use successes.</t>
        </r>
      </text>
    </comment>
    <comment ref="AF145" authorId="0" shapeId="0" xr:uid="{00000000-0006-0000-0700-0000EE000000}">
      <text>
        <r>
          <rPr>
            <sz val="11"/>
            <rFont val="Calibri"/>
          </rPr>
          <t>The system must be configured to audit System - IPSec Driver failures.</t>
        </r>
      </text>
    </comment>
    <comment ref="AG145" authorId="0" shapeId="0" xr:uid="{00000000-0006-0000-0700-0000EF000000}">
      <text>
        <r>
          <rPr>
            <sz val="11"/>
            <rFont val="Calibri"/>
          </rPr>
          <t>The system must be configured to audit System - Other System Events successes.</t>
        </r>
      </text>
    </comment>
    <comment ref="AH145" authorId="0" shapeId="0" xr:uid="{00000000-0006-0000-0700-0000F0000000}">
      <text>
        <r>
          <rPr>
            <sz val="11"/>
            <rFont val="Calibri"/>
          </rPr>
          <t>The system must be configured to audit System - Other System Events failures.</t>
        </r>
      </text>
    </comment>
    <comment ref="AI145" authorId="0" shapeId="0" xr:uid="{00000000-0006-0000-0700-0000F1000000}">
      <text>
        <r>
          <rPr>
            <sz val="11"/>
            <rFont val="Calibri"/>
          </rPr>
          <t>The system must be configured to audit System - Security State Change successes.</t>
        </r>
      </text>
    </comment>
    <comment ref="AJ145" authorId="0" shapeId="0" xr:uid="{00000000-0006-0000-0700-0000F2000000}">
      <text>
        <r>
          <rPr>
            <sz val="11"/>
            <rFont val="Calibri"/>
          </rPr>
          <t>The system must be configured to audit System - Security System Extension successes.</t>
        </r>
      </text>
    </comment>
    <comment ref="AK145" authorId="0" shapeId="0" xr:uid="{00000000-0006-0000-0700-0000F3000000}">
      <text>
        <r>
          <rPr>
            <sz val="11"/>
            <rFont val="Calibri"/>
          </rPr>
          <t>The system must be configured to audit System - System Integrity failures.</t>
        </r>
      </text>
    </comment>
    <comment ref="AL145" authorId="0" shapeId="0" xr:uid="{00000000-0006-0000-0700-0000F4000000}">
      <text>
        <r>
          <rPr>
            <sz val="11"/>
            <rFont val="Calibri"/>
          </rPr>
          <t>The system must be configured to audit System - System Integrity successes.</t>
        </r>
      </text>
    </comment>
    <comment ref="AM145" authorId="0" shapeId="0" xr:uid="{00000000-0006-0000-0700-0000F5000000}">
      <text>
        <r>
          <rPr>
            <sz val="11"/>
            <rFont val="Calibri"/>
          </rPr>
          <t>The Application event log size must be configured to 32768 KB or greater.</t>
        </r>
      </text>
    </comment>
    <comment ref="AN145" authorId="0" shapeId="0" xr:uid="{00000000-0006-0000-0700-0000F6000000}">
      <text>
        <r>
          <rPr>
            <sz val="11"/>
            <rFont val="Calibri"/>
          </rPr>
          <t>The Security event log size must be configured to 1024000 KB or greater.</t>
        </r>
      </text>
    </comment>
    <comment ref="AO145" authorId="0" shapeId="0" xr:uid="{00000000-0006-0000-0700-0000F7000000}">
      <text>
        <r>
          <rPr>
            <sz val="11"/>
            <rFont val="Calibri"/>
          </rPr>
          <t>The System event log size must be configured to 32768 KB or greater.</t>
        </r>
      </text>
    </comment>
    <comment ref="AP145" authorId="0" shapeId="0" xr:uid="{00000000-0006-0000-0700-0000F8000000}">
      <text>
        <r>
          <rPr>
            <sz val="11"/>
            <rFont val="Calibri"/>
          </rPr>
          <t>Windows 10 permissions for the Application event log must prevent access by non-privileged accounts.</t>
        </r>
      </text>
    </comment>
    <comment ref="AQ145" authorId="0" shapeId="0" xr:uid="{00000000-0006-0000-0700-0000F9000000}">
      <text>
        <r>
          <rPr>
            <sz val="11"/>
            <rFont val="Calibri"/>
          </rPr>
          <t>Windows 10 permissions for the Security event log must prevent access by non-privileged accounts.</t>
        </r>
      </text>
    </comment>
    <comment ref="AR145" authorId="0" shapeId="0" xr:uid="{00000000-0006-0000-0700-0000FA000000}">
      <text>
        <r>
          <rPr>
            <sz val="11"/>
            <rFont val="Calibri"/>
          </rPr>
          <t>Windows 10 permissions for the System event log must prevent access by non-privileged accounts.</t>
        </r>
      </text>
    </comment>
    <comment ref="AS145" authorId="0" shapeId="0" xr:uid="{00000000-0006-0000-0700-0000FB000000}">
      <text>
        <r>
          <rPr>
            <sz val="11"/>
            <rFont val="Calibri"/>
          </rPr>
          <t>Windows 10 must be configured to audit Other Policy Change Events Failures.</t>
        </r>
      </text>
    </comment>
    <comment ref="AT145" authorId="0" shapeId="0" xr:uid="{00000000-0006-0000-0700-0000FC000000}">
      <text>
        <r>
          <rPr>
            <sz val="11"/>
            <rFont val="Calibri"/>
          </rPr>
          <t>Windows 10 must be configured to audit other Logon/Logoff Events Successes.</t>
        </r>
      </text>
    </comment>
    <comment ref="AU145" authorId="0" shapeId="0" xr:uid="{00000000-0006-0000-0700-0000FD000000}">
      <text>
        <r>
          <rPr>
            <sz val="11"/>
            <rFont val="Calibri"/>
          </rPr>
          <t>Windows 10 must be configured to audit other Logon/Logoff Events Failures.</t>
        </r>
      </text>
    </comment>
    <comment ref="H146" authorId="0" shapeId="0" xr:uid="{00000000-0006-0000-0700-0000FE000000}">
      <text>
        <r>
          <rPr>
            <sz val="11"/>
            <rFont val="Calibri"/>
          </rPr>
          <t>The Windows 10 system must use an anti-virus program.</t>
        </r>
      </text>
    </comment>
    <comment ref="I146" authorId="0" shapeId="0" xr:uid="{00000000-0006-0000-0700-0000FF000000}">
      <text>
        <r>
          <rPr>
            <sz val="11"/>
            <rFont val="Calibri"/>
          </rPr>
          <t>The Windows Defender SmartScreen for Explorer must be enabled.</t>
        </r>
      </text>
    </comment>
    <comment ref="J146" authorId="0" shapeId="0" xr:uid="{00000000-0006-0000-0700-000000010000}">
      <text>
        <r>
          <rPr>
            <sz val="11"/>
            <rFont val="Calibri"/>
          </rPr>
          <t>Users must not be allowed to ignore Windows Defender SmartScreen filter warnings for malicious websites in Microsoft Edge.</t>
        </r>
      </text>
    </comment>
    <comment ref="K146" authorId="0" shapeId="0" xr:uid="{00000000-0006-0000-0700-000001010000}">
      <text>
        <r>
          <rPr>
            <sz val="11"/>
            <rFont val="Calibri"/>
          </rPr>
          <t>Users must not be allowed to ignore Windows Defender SmartScreen filter warnings for unverified files in Microsoft Edge.</t>
        </r>
      </text>
    </comment>
    <comment ref="L146" authorId="0" shapeId="0" xr:uid="{00000000-0006-0000-0700-000002010000}">
      <text>
        <r>
          <rPr>
            <sz val="11"/>
            <rFont val="Calibri"/>
          </rPr>
          <t>The Windows Defender SmartScreen filter for Microsoft Edge must be enabled.</t>
        </r>
      </text>
    </comment>
    <comment ref="M146" authorId="0" shapeId="0" xr:uid="{00000000-0006-0000-0700-000003010000}">
      <text>
        <r>
          <rPr>
            <sz val="11"/>
            <rFont val="Calibri"/>
          </rPr>
          <t>Attachments must be prevented from being downloaded from RSS feeds.</t>
        </r>
      </text>
    </comment>
    <comment ref="N146" authorId="0" shapeId="0" xr:uid="{00000000-0006-0000-0700-000004010000}">
      <text>
        <r>
          <rPr>
            <sz val="11"/>
            <rFont val="Calibri"/>
          </rPr>
          <t>Basic authentication for RSS feeds over HTTP must not be used.</t>
        </r>
      </text>
    </comment>
    <comment ref="O146" authorId="0" shapeId="0" xr:uid="{00000000-0006-0000-0700-000005010000}">
      <text>
        <r>
          <rPr>
            <sz val="11"/>
            <rFont val="Calibri"/>
          </rPr>
          <t>Zone information must be preserved when saving attachments.</t>
        </r>
      </text>
    </comment>
    <comment ref="H165" authorId="0" shapeId="0" xr:uid="{00000000-0006-0000-0700-000006010000}">
      <text>
        <r>
          <rPr>
            <sz val="11"/>
            <rFont val="Calibri"/>
          </rPr>
          <t>A host-based firewall must be installed and enabled on the system.</t>
        </r>
      </text>
    </comment>
    <comment ref="I165" authorId="0" shapeId="0" xr:uid="{00000000-0006-0000-0700-000007010000}">
      <text>
        <r>
          <rPr>
            <sz val="11"/>
            <rFont val="Calibri"/>
          </rPr>
          <t>Inbound exceptions to the firewall on Windows 10 domain workstations must only allow authorized remote management hosts.</t>
        </r>
      </text>
    </comment>
    <comment ref="H167" authorId="0" shapeId="0" xr:uid="{00000000-0006-0000-0700-000008010000}">
      <text>
        <r>
          <rPr>
            <sz val="11"/>
            <rFont val="Calibri"/>
          </rPr>
          <t>The Windows PowerShell 2.0 feature must be disabled on the system.</t>
        </r>
      </text>
    </comment>
    <comment ref="I167" authorId="0" shapeId="0" xr:uid="{00000000-0006-0000-0700-000009010000}">
      <text>
        <r>
          <rPr>
            <sz val="11"/>
            <rFont val="Calibri"/>
          </rPr>
          <t>The system must be configured to audit Account Logon - Credential Validation failures.</t>
        </r>
      </text>
    </comment>
    <comment ref="J167" authorId="0" shapeId="0" xr:uid="{00000000-0006-0000-0700-00000A010000}">
      <text>
        <r>
          <rPr>
            <sz val="11"/>
            <rFont val="Calibri"/>
          </rPr>
          <t>The system must be configured to audit Account Logon - Credential Validation successes.</t>
        </r>
      </text>
    </comment>
    <comment ref="K167" authorId="0" shapeId="0" xr:uid="{00000000-0006-0000-0700-00000B010000}">
      <text>
        <r>
          <rPr>
            <sz val="11"/>
            <rFont val="Calibri"/>
          </rPr>
          <t>The system must be configured to audit Account Management - Security Group Management successes.</t>
        </r>
      </text>
    </comment>
    <comment ref="L167" authorId="0" shapeId="0" xr:uid="{00000000-0006-0000-0700-00000C010000}">
      <text>
        <r>
          <rPr>
            <sz val="11"/>
            <rFont val="Calibri"/>
          </rPr>
          <t>The system must be configured to audit Account Management - User Account Management failures.</t>
        </r>
      </text>
    </comment>
    <comment ref="M167" authorId="0" shapeId="0" xr:uid="{00000000-0006-0000-0700-00000D010000}">
      <text>
        <r>
          <rPr>
            <sz val="11"/>
            <rFont val="Calibri"/>
          </rPr>
          <t>The system must be configured to audit Account Management - User Account Management successes.</t>
        </r>
      </text>
    </comment>
    <comment ref="N167" authorId="0" shapeId="0" xr:uid="{00000000-0006-0000-0700-00000E010000}">
      <text>
        <r>
          <rPr>
            <sz val="11"/>
            <rFont val="Calibri"/>
          </rPr>
          <t>The system must be configured to audit Detailed Tracking - PNP Activity successes.</t>
        </r>
      </text>
    </comment>
    <comment ref="O167" authorId="0" shapeId="0" xr:uid="{00000000-0006-0000-0700-00000F010000}">
      <text>
        <r>
          <rPr>
            <sz val="11"/>
            <rFont val="Calibri"/>
          </rPr>
          <t>The system must be configured to audit Detailed Tracking - Process Creation successes.</t>
        </r>
      </text>
    </comment>
    <comment ref="P167" authorId="0" shapeId="0" xr:uid="{00000000-0006-0000-0700-000010010000}">
      <text>
        <r>
          <rPr>
            <sz val="11"/>
            <rFont val="Calibri"/>
          </rPr>
          <t>The system must be configured to audit Logon/Logoff - Group Membership successes.</t>
        </r>
      </text>
    </comment>
    <comment ref="Q167" authorId="0" shapeId="0" xr:uid="{00000000-0006-0000-0700-000011010000}">
      <text>
        <r>
          <rPr>
            <sz val="11"/>
            <rFont val="Calibri"/>
          </rPr>
          <t>The system must be configured to audit Logon/Logoff - Logoff successes.</t>
        </r>
      </text>
    </comment>
    <comment ref="R167" authorId="0" shapeId="0" xr:uid="{00000000-0006-0000-0700-000012010000}">
      <text>
        <r>
          <rPr>
            <sz val="11"/>
            <rFont val="Calibri"/>
          </rPr>
          <t>The system must be configured to audit Logon/Logoff - Logon failures.</t>
        </r>
      </text>
    </comment>
    <comment ref="S167" authorId="0" shapeId="0" xr:uid="{00000000-0006-0000-0700-000013010000}">
      <text>
        <r>
          <rPr>
            <sz val="11"/>
            <rFont val="Calibri"/>
          </rPr>
          <t>The system must be configured to audit Logon/Logoff - Logon successes.</t>
        </r>
      </text>
    </comment>
    <comment ref="T167" authorId="0" shapeId="0" xr:uid="{00000000-0006-0000-0700-000014010000}">
      <text>
        <r>
          <rPr>
            <sz val="11"/>
            <rFont val="Calibri"/>
          </rPr>
          <t>The system must be configured to audit Logon/Logoff - Special Logon successes.</t>
        </r>
      </text>
    </comment>
    <comment ref="U167" authorId="0" shapeId="0" xr:uid="{00000000-0006-0000-0700-000015010000}">
      <text>
        <r>
          <rPr>
            <sz val="11"/>
            <rFont val="Calibri"/>
          </rPr>
          <t>Windows 10 must be configured to audit Object Access - File Share failures.</t>
        </r>
      </text>
    </comment>
    <comment ref="V167" authorId="0" shapeId="0" xr:uid="{00000000-0006-0000-0700-000016010000}">
      <text>
        <r>
          <rPr>
            <sz val="11"/>
            <rFont val="Calibri"/>
          </rPr>
          <t>Windows 10 must be configured to audit Object Access - File Share successes.</t>
        </r>
      </text>
    </comment>
    <comment ref="W167" authorId="0" shapeId="0" xr:uid="{00000000-0006-0000-0700-000017010000}">
      <text>
        <r>
          <rPr>
            <sz val="11"/>
            <rFont val="Calibri"/>
          </rPr>
          <t>Windows 10 must be configured to audit Object Access - Other Object Access Events successes.</t>
        </r>
      </text>
    </comment>
    <comment ref="X167" authorId="0" shapeId="0" xr:uid="{00000000-0006-0000-0700-000018010000}">
      <text>
        <r>
          <rPr>
            <sz val="11"/>
            <rFont val="Calibri"/>
          </rPr>
          <t>Windows 10 must be configured to audit Object Access - Other Object Access Events failures.</t>
        </r>
      </text>
    </comment>
    <comment ref="Y167" authorId="0" shapeId="0" xr:uid="{00000000-0006-0000-0700-000019010000}">
      <text>
        <r>
          <rPr>
            <sz val="11"/>
            <rFont val="Calibri"/>
          </rPr>
          <t>The system must be configured to audit Object Access - Removable Storage failures.</t>
        </r>
      </text>
    </comment>
    <comment ref="Z167" authorId="0" shapeId="0" xr:uid="{00000000-0006-0000-0700-00001A010000}">
      <text>
        <r>
          <rPr>
            <sz val="11"/>
            <rFont val="Calibri"/>
          </rPr>
          <t>The system must be configured to audit Object Access - Removable Storage successes.</t>
        </r>
      </text>
    </comment>
    <comment ref="AA167" authorId="0" shapeId="0" xr:uid="{00000000-0006-0000-0700-00001B010000}">
      <text>
        <r>
          <rPr>
            <sz val="11"/>
            <rFont val="Calibri"/>
          </rPr>
          <t>The system must be configured to audit Policy Change - Audit Policy Change successes.</t>
        </r>
      </text>
    </comment>
    <comment ref="AB167" authorId="0" shapeId="0" xr:uid="{00000000-0006-0000-0700-00001C010000}">
      <text>
        <r>
          <rPr>
            <sz val="11"/>
            <rFont val="Calibri"/>
          </rPr>
          <t>The system must be configured to audit Policy Change - Authentication Policy Change successes.</t>
        </r>
      </text>
    </comment>
    <comment ref="AC167" authorId="0" shapeId="0" xr:uid="{00000000-0006-0000-0700-00001D010000}">
      <text>
        <r>
          <rPr>
            <sz val="11"/>
            <rFont val="Calibri"/>
          </rPr>
          <t>The system must be configured to audit Policy Change - Authorization Policy Change successes.</t>
        </r>
      </text>
    </comment>
    <comment ref="AD167" authorId="0" shapeId="0" xr:uid="{00000000-0006-0000-0700-00001E010000}">
      <text>
        <r>
          <rPr>
            <sz val="11"/>
            <rFont val="Calibri"/>
          </rPr>
          <t>The system must be configured to audit Privilege Use - Sensitive Privilege Use failures.</t>
        </r>
      </text>
    </comment>
    <comment ref="AE167" authorId="0" shapeId="0" xr:uid="{00000000-0006-0000-0700-00001F010000}">
      <text>
        <r>
          <rPr>
            <sz val="11"/>
            <rFont val="Calibri"/>
          </rPr>
          <t>The system must be configured to audit Privilege Use - Sensitive Privilege Use successes.</t>
        </r>
      </text>
    </comment>
    <comment ref="AF167" authorId="0" shapeId="0" xr:uid="{00000000-0006-0000-0700-000020010000}">
      <text>
        <r>
          <rPr>
            <sz val="11"/>
            <rFont val="Calibri"/>
          </rPr>
          <t>The system must be configured to audit System - IPSec Driver failures.</t>
        </r>
      </text>
    </comment>
    <comment ref="AG167" authorId="0" shapeId="0" xr:uid="{00000000-0006-0000-0700-000021010000}">
      <text>
        <r>
          <rPr>
            <sz val="11"/>
            <rFont val="Calibri"/>
          </rPr>
          <t>The system must be configured to audit System - Other System Events successes.</t>
        </r>
      </text>
    </comment>
    <comment ref="AH167" authorId="0" shapeId="0" xr:uid="{00000000-0006-0000-0700-000022010000}">
      <text>
        <r>
          <rPr>
            <sz val="11"/>
            <rFont val="Calibri"/>
          </rPr>
          <t>The system must be configured to audit System - Other System Events failures.</t>
        </r>
      </text>
    </comment>
    <comment ref="AI167" authorId="0" shapeId="0" xr:uid="{00000000-0006-0000-0700-000023010000}">
      <text>
        <r>
          <rPr>
            <sz val="11"/>
            <rFont val="Calibri"/>
          </rPr>
          <t>The system must be configured to audit System - Security State Change successes.</t>
        </r>
      </text>
    </comment>
    <comment ref="AJ167" authorId="0" shapeId="0" xr:uid="{00000000-0006-0000-0700-000024010000}">
      <text>
        <r>
          <rPr>
            <sz val="11"/>
            <rFont val="Calibri"/>
          </rPr>
          <t>The system must be configured to audit System - Security System Extension successes.</t>
        </r>
      </text>
    </comment>
    <comment ref="AK167" authorId="0" shapeId="0" xr:uid="{00000000-0006-0000-0700-000025010000}">
      <text>
        <r>
          <rPr>
            <sz val="11"/>
            <rFont val="Calibri"/>
          </rPr>
          <t>The system must be configured to audit System - System Integrity failures.</t>
        </r>
      </text>
    </comment>
    <comment ref="AL167" authorId="0" shapeId="0" xr:uid="{00000000-0006-0000-0700-000026010000}">
      <text>
        <r>
          <rPr>
            <sz val="11"/>
            <rFont val="Calibri"/>
          </rPr>
          <t>The system must be configured to audit System - System Integrity successes.</t>
        </r>
      </text>
    </comment>
    <comment ref="AM167" authorId="0" shapeId="0" xr:uid="{00000000-0006-0000-0700-000027010000}">
      <text>
        <r>
          <rPr>
            <sz val="11"/>
            <rFont val="Calibri"/>
          </rPr>
          <t>The Application event log size must be configured to 32768 KB or greater.</t>
        </r>
      </text>
    </comment>
    <comment ref="AN167" authorId="0" shapeId="0" xr:uid="{00000000-0006-0000-0700-000028010000}">
      <text>
        <r>
          <rPr>
            <sz val="11"/>
            <rFont val="Calibri"/>
          </rPr>
          <t>The Security event log size must be configured to 1024000 KB or greater.</t>
        </r>
      </text>
    </comment>
    <comment ref="AO167" authorId="0" shapeId="0" xr:uid="{00000000-0006-0000-0700-000029010000}">
      <text>
        <r>
          <rPr>
            <sz val="11"/>
            <rFont val="Calibri"/>
          </rPr>
          <t>The System event log size must be configured to 32768 KB or greater.</t>
        </r>
      </text>
    </comment>
    <comment ref="AP167" authorId="0" shapeId="0" xr:uid="{00000000-0006-0000-0700-00002A010000}">
      <text>
        <r>
          <rPr>
            <sz val="11"/>
            <rFont val="Calibri"/>
          </rPr>
          <t>Windows 10 permissions for the Application event log must prevent access by non-privileged accounts.</t>
        </r>
      </text>
    </comment>
    <comment ref="AQ167" authorId="0" shapeId="0" xr:uid="{00000000-0006-0000-0700-00002B010000}">
      <text>
        <r>
          <rPr>
            <sz val="11"/>
            <rFont val="Calibri"/>
          </rPr>
          <t>Windows 10 permissions for the Security event log must prevent access by non-privileged accounts.</t>
        </r>
      </text>
    </comment>
    <comment ref="AR167" authorId="0" shapeId="0" xr:uid="{00000000-0006-0000-0700-00002C010000}">
      <text>
        <r>
          <rPr>
            <sz val="11"/>
            <rFont val="Calibri"/>
          </rPr>
          <t>Windows 10 permissions for the System event log must prevent access by non-privileged accounts.</t>
        </r>
      </text>
    </comment>
    <comment ref="AS167" authorId="0" shapeId="0" xr:uid="{00000000-0006-0000-0700-00002D010000}">
      <text>
        <r>
          <rPr>
            <sz val="11"/>
            <rFont val="Calibri"/>
          </rPr>
          <t>Windows 10 must be configured to audit Other Policy Change Events Failures.</t>
        </r>
      </text>
    </comment>
    <comment ref="AT167" authorId="0" shapeId="0" xr:uid="{00000000-0006-0000-0700-00002E010000}">
      <text>
        <r>
          <rPr>
            <sz val="11"/>
            <rFont val="Calibri"/>
          </rPr>
          <t>Windows 10 must be configured to audit other Logon/Logoff Events Successes.</t>
        </r>
      </text>
    </comment>
    <comment ref="AU167" authorId="0" shapeId="0" xr:uid="{00000000-0006-0000-0700-00002F010000}">
      <text>
        <r>
          <rPr>
            <sz val="11"/>
            <rFont val="Calibri"/>
          </rPr>
          <t>Windows 10 must be configured to audit other Logon/Logoff Events Failures.</t>
        </r>
      </text>
    </comment>
    <comment ref="H168" authorId="0" shapeId="0" xr:uid="{00000000-0006-0000-0700-000030010000}">
      <text>
        <r>
          <rPr>
            <sz val="11"/>
            <rFont val="Calibri"/>
          </rPr>
          <t>The Windows 10 system must use an anti-virus program.</t>
        </r>
      </text>
    </comment>
    <comment ref="I168" authorId="0" shapeId="0" xr:uid="{00000000-0006-0000-0700-000031010000}">
      <text>
        <r>
          <rPr>
            <sz val="11"/>
            <rFont val="Calibri"/>
          </rPr>
          <t>The Windows Defender SmartScreen for Explorer must be enabled.</t>
        </r>
      </text>
    </comment>
    <comment ref="J168" authorId="0" shapeId="0" xr:uid="{00000000-0006-0000-0700-000032010000}">
      <text>
        <r>
          <rPr>
            <sz val="11"/>
            <rFont val="Calibri"/>
          </rPr>
          <t>Users must not be allowed to ignore Windows Defender SmartScreen filter warnings for malicious websites in Microsoft Edge.</t>
        </r>
      </text>
    </comment>
    <comment ref="K168" authorId="0" shapeId="0" xr:uid="{00000000-0006-0000-0700-000033010000}">
      <text>
        <r>
          <rPr>
            <sz val="11"/>
            <rFont val="Calibri"/>
          </rPr>
          <t>Users must not be allowed to ignore Windows Defender SmartScreen filter warnings for unverified files in Microsoft Edge.</t>
        </r>
      </text>
    </comment>
    <comment ref="L168" authorId="0" shapeId="0" xr:uid="{00000000-0006-0000-0700-000034010000}">
      <text>
        <r>
          <rPr>
            <sz val="11"/>
            <rFont val="Calibri"/>
          </rPr>
          <t>The Windows Defender SmartScreen filter for Microsoft Edge must be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Internet Information System (IIS) or its subcomponents must not be installed on a workstation.</t>
        </r>
      </text>
    </comment>
    <comment ref="H52" authorId="0" shapeId="0" xr:uid="{00000000-0006-0000-0800-00000F000000}">
      <text>
        <r>
          <rPr>
            <sz val="11"/>
            <rFont val="Calibri"/>
          </rPr>
          <t>Simple Network Management Protocol (SNMP) must not be installed on the system.</t>
        </r>
      </text>
    </comment>
    <comment ref="I52" authorId="0" shapeId="0" xr:uid="{00000000-0006-0000-0800-000002000000}">
      <text>
        <r>
          <rPr>
            <sz val="11"/>
            <rFont val="Calibri"/>
          </rPr>
          <t>Simple TCP/IP Services must not be installed on the system.</t>
        </r>
      </text>
    </comment>
    <comment ref="J52" authorId="0" shapeId="0" xr:uid="{00000000-0006-0000-0800-000003000000}">
      <text>
        <r>
          <rPr>
            <sz val="11"/>
            <rFont val="Calibri"/>
          </rPr>
          <t>The Telnet Client must not be installed on the system.</t>
        </r>
      </text>
    </comment>
    <comment ref="K52" authorId="0" shapeId="0" xr:uid="{00000000-0006-0000-0800-000004000000}">
      <text>
        <r>
          <rPr>
            <sz val="11"/>
            <rFont val="Calibri"/>
          </rPr>
          <t>The TFTP Client must not be installed on the system.</t>
        </r>
      </text>
    </comment>
    <comment ref="L52" authorId="0" shapeId="0" xr:uid="{00000000-0006-0000-0800-000005000000}">
      <text>
        <r>
          <rPr>
            <sz val="11"/>
            <rFont val="Calibri"/>
          </rPr>
          <t>The Windows PowerShell 2.0 feature must be disabled on the system.</t>
        </r>
      </text>
    </comment>
    <comment ref="M52" authorId="0" shapeId="0" xr:uid="{00000000-0006-0000-0800-000006000000}">
      <text>
        <r>
          <rPr>
            <sz val="11"/>
            <rFont val="Calibri"/>
          </rPr>
          <t>Internet connection sharing must be disabled.</t>
        </r>
      </text>
    </comment>
    <comment ref="N52" authorId="0" shapeId="0" xr:uid="{00000000-0006-0000-0800-000007000000}">
      <text>
        <r>
          <rPr>
            <sz val="11"/>
            <rFont val="Calibri"/>
          </rPr>
          <t>Wi-Fi Sense must be disabled.</t>
        </r>
      </text>
    </comment>
    <comment ref="O52" authorId="0" shapeId="0" xr:uid="{00000000-0006-0000-0800-000008000000}">
      <text>
        <r>
          <rPr>
            <sz val="11"/>
            <rFont val="Calibri"/>
          </rPr>
          <t>The password manager function in the Edge browser must be disabled.</t>
        </r>
      </text>
    </comment>
    <comment ref="P52" authorId="0" shapeId="0" xr:uid="{00000000-0006-0000-0800-000009000000}">
      <text>
        <r>
          <rPr>
            <sz val="11"/>
            <rFont val="Calibri"/>
          </rPr>
          <t>Users must be prevented from changing installation options.</t>
        </r>
      </text>
    </comment>
    <comment ref="Q52" authorId="0" shapeId="0" xr:uid="{00000000-0006-0000-0800-00000A000000}">
      <text>
        <r>
          <rPr>
            <sz val="11"/>
            <rFont val="Calibri"/>
          </rPr>
          <t>Users must be notified if a web-based program attempts to install software.</t>
        </r>
      </text>
    </comment>
    <comment ref="R52" authorId="0" shapeId="0" xr:uid="{00000000-0006-0000-0800-00000B000000}">
      <text>
        <r>
          <rPr>
            <sz val="11"/>
            <rFont val="Calibri"/>
          </rPr>
          <t>PowerShell script block logging must be enabled on Windows 10.</t>
        </r>
      </text>
    </comment>
    <comment ref="S52" authorId="0" shapeId="0" xr:uid="{00000000-0006-0000-0800-00000C000000}">
      <text>
        <r>
          <rPr>
            <sz val="11"/>
            <rFont val="Calibri"/>
          </rPr>
          <t>PowerShell Transcription must be enabled on Windows 10.</t>
        </r>
      </text>
    </comment>
    <comment ref="T52" authorId="0" shapeId="0" xr:uid="{00000000-0006-0000-0800-00000D000000}">
      <text>
        <r>
          <rPr>
            <sz val="11"/>
            <rFont val="Calibri"/>
          </rPr>
          <t>Internet Explorer must be disabled for Windows 10.</t>
        </r>
      </text>
    </comment>
    <comment ref="U52" authorId="0" shapeId="0" xr:uid="{00000000-0006-0000-0800-00000E000000}">
      <text>
        <r>
          <rPr>
            <sz val="11"/>
            <rFont val="Calibri"/>
          </rPr>
          <t>Copilot must be disabled for Windows 10.</t>
        </r>
      </text>
    </comment>
    <comment ref="G53" authorId="0" shapeId="0" xr:uid="{00000000-0006-0000-0800-000010000000}">
      <text>
        <r>
          <rPr>
            <sz val="11"/>
            <rFont val="Calibri"/>
          </rPr>
          <t>Bluetooth must be turned off unless approved by the organization.</t>
        </r>
      </text>
    </comment>
    <comment ref="H53" authorId="0" shapeId="0" xr:uid="{00000000-0006-0000-0800-000011000000}">
      <text>
        <r>
          <rPr>
            <sz val="11"/>
            <rFont val="Calibri"/>
          </rPr>
          <t>Bluetooth must be turned off when not in use.</t>
        </r>
      </text>
    </comment>
    <comment ref="I53" authorId="0" shapeId="0" xr:uid="{00000000-0006-0000-0800-000012000000}">
      <text>
        <r>
          <rPr>
            <sz val="11"/>
            <rFont val="Calibri"/>
          </rPr>
          <t>The system must notify the user when a Bluetooth device attempts to connect.</t>
        </r>
      </text>
    </comment>
    <comment ref="G54" authorId="0" shapeId="0" xr:uid="{00000000-0006-0000-0800-000013000000}">
      <text>
        <r>
          <rPr>
            <sz val="11"/>
            <rFont val="Calibri"/>
          </rPr>
          <t>Windows 10 information systems must use BitLocker to encrypt all disks to protect the confidentiality and integrity of all information at rest.</t>
        </r>
      </text>
    </comment>
    <comment ref="H54" authorId="0" shapeId="0" xr:uid="{00000000-0006-0000-0800-000014000000}">
      <text>
        <r>
          <rPr>
            <sz val="11"/>
            <rFont val="Calibri"/>
          </rPr>
          <t>Windows 10 systems must use a BitLocker PIN for pre-boot authentication.</t>
        </r>
      </text>
    </comment>
    <comment ref="I54" authorId="0" shapeId="0" xr:uid="{00000000-0006-0000-0800-000015000000}">
      <text>
        <r>
          <rPr>
            <sz val="11"/>
            <rFont val="Calibri"/>
          </rPr>
          <t>Windows 10 systems must use a BitLocker PIN with a minimum length of six digits for pre-boot authentication.</t>
        </r>
      </text>
    </comment>
    <comment ref="J54" authorId="0" shapeId="0" xr:uid="{00000000-0006-0000-0800-000016000000}">
      <text>
        <r>
          <rPr>
            <sz val="11"/>
            <rFont val="Calibri"/>
          </rPr>
          <t>Autoplay must be turned off for non-volume devices.</t>
        </r>
      </text>
    </comment>
    <comment ref="K54" authorId="0" shapeId="0" xr:uid="{00000000-0006-0000-0800-000017000000}">
      <text>
        <r>
          <rPr>
            <sz val="11"/>
            <rFont val="Calibri"/>
          </rPr>
          <t>The default autorun behavior must be configured to prevent autorun commands.</t>
        </r>
      </text>
    </comment>
    <comment ref="L54" authorId="0" shapeId="0" xr:uid="{00000000-0006-0000-0800-000018000000}">
      <text>
        <r>
          <rPr>
            <sz val="11"/>
            <rFont val="Calibri"/>
          </rPr>
          <t>Autoplay must be disabled for all drives.</t>
        </r>
      </text>
    </comment>
    <comment ref="M54" authorId="0" shapeId="0" xr:uid="{00000000-0006-0000-0800-000019000000}">
      <text>
        <r>
          <rPr>
            <sz val="11"/>
            <rFont val="Calibri"/>
          </rPr>
          <t>The system must be configured to prevent the storage of the LAN Manager hash of passwords.</t>
        </r>
      </text>
    </comment>
    <comment ref="G55" authorId="0" shapeId="0" xr:uid="{00000000-0006-0000-0800-00001A000000}">
      <text>
        <r>
          <rPr>
            <sz val="11"/>
            <rFont val="Calibri"/>
          </rPr>
          <t>Domain-joined systems must use Windows 10 Enterprise Edition 64-bit version.</t>
        </r>
      </text>
    </comment>
    <comment ref="H55" authorId="0" shapeId="0" xr:uid="{00000000-0006-0000-0800-00001B000000}">
      <text>
        <r>
          <rPr>
            <sz val="11"/>
            <rFont val="Calibri"/>
          </rPr>
          <t>Windows 10 domain-joined systems must have a Trusted Platform Module (TPM) enabled and ready for use.</t>
        </r>
      </text>
    </comment>
    <comment ref="I55" authorId="0" shapeId="0" xr:uid="{00000000-0006-0000-0800-00001C000000}">
      <text>
        <r>
          <rPr>
            <sz val="11"/>
            <rFont val="Calibri"/>
          </rPr>
          <t>Windows 10 systems must have Unified Extensible Firmware Interface (UEFI) firmware and be configured to run in UEFI mode, not Legacy BIOS.</t>
        </r>
      </text>
    </comment>
    <comment ref="J55" authorId="0" shapeId="0" xr:uid="{00000000-0006-0000-0800-00001D000000}">
      <text>
        <r>
          <rPr>
            <sz val="11"/>
            <rFont val="Calibri"/>
          </rPr>
          <t>Secure Boot must be enabled on Windows 10 systems.</t>
        </r>
      </text>
    </comment>
    <comment ref="K55" authorId="0" shapeId="0" xr:uid="{00000000-0006-0000-0800-00001E000000}">
      <text>
        <r>
          <rPr>
            <sz val="11"/>
            <rFont val="Calibri"/>
          </rPr>
          <t>Only authorized user accounts must be allowed to create or run virtual machines on Windows 10 systems.</t>
        </r>
      </text>
    </comment>
    <comment ref="L55" authorId="0" shapeId="0" xr:uid="{00000000-0006-0000-0800-00001F000000}">
      <text>
        <r>
          <rPr>
            <sz val="11"/>
            <rFont val="Calibri"/>
          </rPr>
          <t>Windows 10 nonpersistent VM sessions must not exceed 24 hours.</t>
        </r>
      </text>
    </comment>
    <comment ref="M55" authorId="0" shapeId="0" xr:uid="{00000000-0006-0000-0800-000020000000}">
      <text>
        <r>
          <rPr>
            <sz val="11"/>
            <rFont val="Calibri"/>
          </rPr>
          <t>WDigest Authentication must be disabled.</t>
        </r>
      </text>
    </comment>
    <comment ref="N55" authorId="0" shapeId="0" xr:uid="{00000000-0006-0000-0800-000021000000}">
      <text>
        <r>
          <rPr>
            <sz val="11"/>
            <rFont val="Calibri"/>
          </rPr>
          <t>Virtualization Based Security must be enabled on Windows 10 with the platform security level configured to Secure Boot or Secure Boot with DMA Protection.</t>
        </r>
      </text>
    </comment>
    <comment ref="O55" authorId="0" shapeId="0" xr:uid="{00000000-0006-0000-0800-000022000000}">
      <text>
        <r>
          <rPr>
            <sz val="11"/>
            <rFont val="Calibri"/>
          </rPr>
          <t>Credential Guard must be running on Windows 10 domain-joined systems.</t>
        </r>
      </text>
    </comment>
    <comment ref="P55" authorId="0" shapeId="0" xr:uid="{00000000-0006-0000-0800-000023000000}">
      <text>
        <r>
          <rPr>
            <sz val="11"/>
            <rFont val="Calibri"/>
          </rPr>
          <t>Early Launch Antimalware, Boot-Start Driver Initialization Policy must prevent boot drivers.</t>
        </r>
      </text>
    </comment>
    <comment ref="Q55" authorId="0" shapeId="0" xr:uid="{00000000-0006-0000-0800-000024000000}">
      <text>
        <r>
          <rPr>
            <sz val="11"/>
            <rFont val="Calibri"/>
          </rPr>
          <t>The use of a hardware security device with Windows Hello for Business must be enabled.</t>
        </r>
      </text>
    </comment>
    <comment ref="R55" authorId="0" shapeId="0" xr:uid="{00000000-0006-0000-0800-000025000000}">
      <text>
        <r>
          <rPr>
            <sz val="11"/>
            <rFont val="Calibri"/>
          </rPr>
          <t>Caching of logon credentials must be limited.</t>
        </r>
      </text>
    </comment>
    <comment ref="S55" authorId="0" shapeId="0" xr:uid="{00000000-0006-0000-0800-000026000000}">
      <text>
        <r>
          <rPr>
            <sz val="11"/>
            <rFont val="Calibri"/>
          </rPr>
          <t>Virtualization-based protection of code integrity must be enabled.</t>
        </r>
      </text>
    </comment>
    <comment ref="G56" authorId="0" shapeId="0" xr:uid="{00000000-0006-0000-0800-000027000000}">
      <text>
        <r>
          <rPr>
            <sz val="11"/>
            <rFont val="Calibri"/>
          </rPr>
          <t>Domain-joined systems must use Windows 10 Enterprise Edition 64-bit version.</t>
        </r>
      </text>
    </comment>
    <comment ref="H56" authorId="0" shapeId="0" xr:uid="{00000000-0006-0000-0800-000028000000}">
      <text>
        <r>
          <rPr>
            <sz val="11"/>
            <rFont val="Calibri"/>
          </rPr>
          <t>Windows 10 domain-joined systems must have a Trusted Platform Module (TPM) enabled and ready for use.</t>
        </r>
      </text>
    </comment>
    <comment ref="I56" authorId="0" shapeId="0" xr:uid="{00000000-0006-0000-0800-000029000000}">
      <text>
        <r>
          <rPr>
            <sz val="11"/>
            <rFont val="Calibri"/>
          </rPr>
          <t>Windows 10 systems must have Unified Extensible Firmware Interface (UEFI) firmware and be configured to run in UEFI mode, not Legacy BIOS.</t>
        </r>
      </text>
    </comment>
    <comment ref="J56" authorId="0" shapeId="0" xr:uid="{00000000-0006-0000-0800-00002A000000}">
      <text>
        <r>
          <rPr>
            <sz val="11"/>
            <rFont val="Calibri"/>
          </rPr>
          <t>Secure Boot must be enabled on Windows 10 systems.</t>
        </r>
      </text>
    </comment>
    <comment ref="K56" authorId="0" shapeId="0" xr:uid="{00000000-0006-0000-0800-00002B000000}">
      <text>
        <r>
          <rPr>
            <sz val="11"/>
            <rFont val="Calibri"/>
          </rPr>
          <t>Windows 10 systems must be maintained at a supported servicing level.</t>
        </r>
      </text>
    </comment>
    <comment ref="L56" authorId="0" shapeId="0" xr:uid="{00000000-0006-0000-0800-00002C000000}">
      <text>
        <r>
          <rPr>
            <sz val="11"/>
            <rFont val="Calibri"/>
          </rPr>
          <t>Only authorized user accounts must be allowed to create or run virtual machines on Windows 10 systems.</t>
        </r>
      </text>
    </comment>
    <comment ref="M56" authorId="0" shapeId="0" xr:uid="{00000000-0006-0000-0800-00002D000000}">
      <text>
        <r>
          <rPr>
            <sz val="11"/>
            <rFont val="Calibri"/>
          </rPr>
          <t>Structured Exception Handling Overwrite Protection (SEHOP) must be enabled.</t>
        </r>
      </text>
    </comment>
    <comment ref="N56" authorId="0" shapeId="0" xr:uid="{00000000-0006-0000-0800-00002E000000}">
      <text>
        <r>
          <rPr>
            <sz val="11"/>
            <rFont val="Calibri"/>
          </rPr>
          <t>Windows 10 nonpersistent VM sessions must not exceed 24 hours.</t>
        </r>
      </text>
    </comment>
    <comment ref="O56" authorId="0" shapeId="0" xr:uid="{00000000-0006-0000-0800-00002F000000}">
      <text>
        <r>
          <rPr>
            <sz val="11"/>
            <rFont val="Calibri"/>
          </rPr>
          <t>Virtualization Based Security must be enabled on Windows 10 with the platform security level configured to Secure Boot or Secure Boot with DMA Protection.</t>
        </r>
      </text>
    </comment>
    <comment ref="P56" authorId="0" shapeId="0" xr:uid="{00000000-0006-0000-0800-000030000000}">
      <text>
        <r>
          <rPr>
            <sz val="11"/>
            <rFont val="Calibri"/>
          </rPr>
          <t>Credential Guard must be running on Windows 10 domain-joined systems.</t>
        </r>
      </text>
    </comment>
    <comment ref="Q56" authorId="0" shapeId="0" xr:uid="{00000000-0006-0000-0800-000031000000}">
      <text>
        <r>
          <rPr>
            <sz val="11"/>
            <rFont val="Calibri"/>
          </rPr>
          <t>Explorer Data Execution Prevention must be enabled.</t>
        </r>
      </text>
    </comment>
    <comment ref="R56" authorId="0" shapeId="0" xr:uid="{00000000-0006-0000-0800-000032000000}">
      <text>
        <r>
          <rPr>
            <sz val="11"/>
            <rFont val="Calibri"/>
          </rPr>
          <t>Turning off File Explorer heap termination on corruption must be disabled.</t>
        </r>
      </text>
    </comment>
    <comment ref="S56" authorId="0" shapeId="0" xr:uid="{00000000-0006-0000-0800-000033000000}">
      <text>
        <r>
          <rPr>
            <sz val="11"/>
            <rFont val="Calibri"/>
          </rPr>
          <t>The system must be configured to the required LDAP client signing level.</t>
        </r>
      </text>
    </comment>
    <comment ref="T56" authorId="0" shapeId="0" xr:uid="{00000000-0006-0000-0800-000034000000}">
      <text>
        <r>
          <rPr>
            <sz val="11"/>
            <rFont val="Calibri"/>
          </rPr>
          <t>Virtualization-based protection of code integrity must be enabled.</t>
        </r>
      </text>
    </comment>
    <comment ref="G58" authorId="0" shapeId="0" xr:uid="{00000000-0006-0000-0800-000035000000}">
      <text>
        <r>
          <rPr>
            <sz val="11"/>
            <rFont val="Calibri"/>
          </rPr>
          <t>The Windows 10 system must use an anti-virus program.</t>
        </r>
      </text>
    </comment>
    <comment ref="H58" authorId="0" shapeId="0" xr:uid="{00000000-0006-0000-0800-000036000000}">
      <text>
        <r>
          <rPr>
            <sz val="11"/>
            <rFont val="Calibri"/>
          </rPr>
          <t>The Windows Defender SmartScreen for Explorer must be enabled.</t>
        </r>
      </text>
    </comment>
    <comment ref="I58" authorId="0" shapeId="0" xr:uid="{00000000-0006-0000-0800-000037000000}">
      <text>
        <r>
          <rPr>
            <sz val="11"/>
            <rFont val="Calibri"/>
          </rPr>
          <t>Users must not be allowed to ignore Windows Defender SmartScreen filter warnings for malicious websites in Microsoft Edge.</t>
        </r>
      </text>
    </comment>
    <comment ref="J58" authorId="0" shapeId="0" xr:uid="{00000000-0006-0000-0800-000038000000}">
      <text>
        <r>
          <rPr>
            <sz val="11"/>
            <rFont val="Calibri"/>
          </rPr>
          <t>Users must not be allowed to ignore Windows Defender SmartScreen filter warnings for unverified files in Microsoft Edge.</t>
        </r>
      </text>
    </comment>
    <comment ref="K58" authorId="0" shapeId="0" xr:uid="{00000000-0006-0000-0800-000039000000}">
      <text>
        <r>
          <rPr>
            <sz val="11"/>
            <rFont val="Calibri"/>
          </rPr>
          <t>The Windows Defender SmartScreen filter for Microsoft Edge must be enabled.</t>
        </r>
      </text>
    </comment>
    <comment ref="L58" authorId="0" shapeId="0" xr:uid="{00000000-0006-0000-0800-00003A000000}">
      <text>
        <r>
          <rPr>
            <sz val="11"/>
            <rFont val="Calibri"/>
          </rPr>
          <t>Attachments must be prevented from being downloaded from RSS feeds.</t>
        </r>
      </text>
    </comment>
    <comment ref="M58" authorId="0" shapeId="0" xr:uid="{00000000-0006-0000-0800-00003B000000}">
      <text>
        <r>
          <rPr>
            <sz val="11"/>
            <rFont val="Calibri"/>
          </rPr>
          <t>Basic authentication for RSS feeds over HTTP must not be used.</t>
        </r>
      </text>
    </comment>
    <comment ref="N58" authorId="0" shapeId="0" xr:uid="{00000000-0006-0000-0800-00003C000000}">
      <text>
        <r>
          <rPr>
            <sz val="11"/>
            <rFont val="Calibri"/>
          </rPr>
          <t>Zone information must be preserved when saving attachments.</t>
        </r>
      </text>
    </comment>
    <comment ref="G63" authorId="0" shapeId="0" xr:uid="{00000000-0006-0000-0800-00003D000000}">
      <text>
        <r>
          <rPr>
            <sz val="11"/>
            <rFont val="Calibri"/>
          </rPr>
          <t>Accounts must be configured to require password expiration.</t>
        </r>
      </text>
    </comment>
    <comment ref="H63" authorId="0" shapeId="0" xr:uid="{00000000-0006-0000-0800-00003E000000}">
      <text>
        <r>
          <rPr>
            <sz val="11"/>
            <rFont val="Calibri"/>
          </rPr>
          <t>The password history must be configured to 24 passwords remembered.</t>
        </r>
      </text>
    </comment>
    <comment ref="I63" authorId="0" shapeId="0" xr:uid="{00000000-0006-0000-0800-00003F000000}">
      <text>
        <r>
          <rPr>
            <sz val="11"/>
            <rFont val="Calibri"/>
          </rPr>
          <t>The maximum password age must be configured to 60 days or less.</t>
        </r>
      </text>
    </comment>
    <comment ref="J63" authorId="0" shapeId="0" xr:uid="{00000000-0006-0000-0800-000040000000}">
      <text>
        <r>
          <rPr>
            <sz val="11"/>
            <rFont val="Calibri"/>
          </rPr>
          <t>The minimum password age must be configured to at least 1 day.</t>
        </r>
      </text>
    </comment>
    <comment ref="K63" authorId="0" shapeId="0" xr:uid="{00000000-0006-0000-0800-000041000000}">
      <text>
        <r>
          <rPr>
            <sz val="11"/>
            <rFont val="Calibri"/>
          </rPr>
          <t>The built-in Microsoft password complexity filter must be enabled.</t>
        </r>
      </text>
    </comment>
    <comment ref="L63" authorId="0" shapeId="0" xr:uid="{00000000-0006-0000-0800-000042000000}">
      <text>
        <r>
          <rPr>
            <sz val="11"/>
            <rFont val="Calibri"/>
          </rPr>
          <t>Reversible password encryption must be disabled.</t>
        </r>
      </text>
    </comment>
    <comment ref="M63" authorId="0" shapeId="0" xr:uid="{00000000-0006-0000-0800-000043000000}">
      <text>
        <r>
          <rPr>
            <sz val="11"/>
            <rFont val="Calibri"/>
          </rPr>
          <t>The maximum age for machine account passwords must be configured to 30 days or less.</t>
        </r>
      </text>
    </comment>
    <comment ref="G64" authorId="0" shapeId="0" xr:uid="{00000000-0006-0000-0800-000044000000}">
      <text>
        <r>
          <rPr>
            <sz val="11"/>
            <rFont val="Calibri"/>
          </rPr>
          <t>Windows 10 account lockout duration must be configured to 15 minutes or greater.</t>
        </r>
      </text>
    </comment>
    <comment ref="H64" authorId="0" shapeId="0" xr:uid="{00000000-0006-0000-0800-000045000000}">
      <text>
        <r>
          <rPr>
            <sz val="11"/>
            <rFont val="Calibri"/>
          </rPr>
          <t>The number of allowed bad logon attempts must be configured to 3 or less.</t>
        </r>
      </text>
    </comment>
    <comment ref="I64" authorId="0" shapeId="0" xr:uid="{00000000-0006-0000-0800-000046000000}">
      <text>
        <r>
          <rPr>
            <sz val="11"/>
            <rFont val="Calibri"/>
          </rPr>
          <t>The period of time before the bad logon counter is reset must be configured to 15 minutes.</t>
        </r>
      </text>
    </comment>
    <comment ref="J64" authorId="0" shapeId="0" xr:uid="{00000000-0006-0000-0800-000047000000}">
      <text>
        <r>
          <rPr>
            <sz val="11"/>
            <rFont val="Calibri"/>
          </rPr>
          <t>The system must be configured to audit Logon/Logoff - Account Lockout failures.</t>
        </r>
      </text>
    </comment>
    <comment ref="K64" authorId="0" shapeId="0" xr:uid="{00000000-0006-0000-0800-000048000000}">
      <text>
        <r>
          <rPr>
            <sz val="11"/>
            <rFont val="Calibri"/>
          </rPr>
          <t>The LanMan authentication level must be set to send NTLMv2 response only, and to refuse LM and NTLM.</t>
        </r>
      </text>
    </comment>
    <comment ref="G69" authorId="0" shapeId="0" xr:uid="{00000000-0006-0000-0800-000049000000}">
      <text>
        <r>
          <rPr>
            <sz val="11"/>
            <rFont val="Calibri"/>
          </rPr>
          <t>Unused accounts must be disabled or removed from the system after 35 days of inactivity.</t>
        </r>
      </text>
    </comment>
    <comment ref="H69" authorId="0" shapeId="0" xr:uid="{00000000-0006-0000-0800-000055000000}">
      <text>
        <r>
          <rPr>
            <sz val="11"/>
            <rFont val="Calibri"/>
          </rPr>
          <t>Only accounts responsible for the administration of a system must have Administrator rights on the system.</t>
        </r>
      </text>
    </comment>
    <comment ref="I69" authorId="0" shapeId="0" xr:uid="{00000000-0006-0000-0800-000056000000}">
      <text>
        <r>
          <rPr>
            <sz val="11"/>
            <rFont val="Calibri"/>
          </rPr>
          <t>Standard local user accounts must not exist on a system in a domain.</t>
        </r>
      </text>
    </comment>
    <comment ref="J69" authorId="0" shapeId="0" xr:uid="{00000000-0006-0000-0800-000057000000}">
      <text>
        <r>
          <rPr>
            <sz val="11"/>
            <rFont val="Calibri"/>
          </rPr>
          <t>Camera access from the lock screen must be disabled.</t>
        </r>
      </text>
    </comment>
    <comment ref="K69" authorId="0" shapeId="0" xr:uid="{00000000-0006-0000-0800-000058000000}">
      <text>
        <r>
          <rPr>
            <sz val="11"/>
            <rFont val="Calibri"/>
          </rPr>
          <t>The display of slide shows on the lock screen must be disabled.</t>
        </r>
      </text>
    </comment>
    <comment ref="L69" authorId="0" shapeId="0" xr:uid="{00000000-0006-0000-0800-000059000000}">
      <text>
        <r>
          <rPr>
            <sz val="11"/>
            <rFont val="Calibri"/>
          </rPr>
          <t>The network selection user interface (UI) must not be displayed on the logon screen.</t>
        </r>
      </text>
    </comment>
    <comment ref="M69" authorId="0" shapeId="0" xr:uid="{00000000-0006-0000-0800-00005A000000}">
      <text>
        <r>
          <rPr>
            <sz val="11"/>
            <rFont val="Calibri"/>
          </rPr>
          <t>Local users on domain-joined computers must not be enumerated.</t>
        </r>
      </text>
    </comment>
    <comment ref="N69" authorId="0" shapeId="0" xr:uid="{00000000-0006-0000-0800-00005B000000}">
      <text>
        <r>
          <rPr>
            <sz val="11"/>
            <rFont val="Calibri"/>
          </rPr>
          <t>Users must be prompted for a password on resume from sleep (on battery).</t>
        </r>
      </text>
    </comment>
    <comment ref="O69" authorId="0" shapeId="0" xr:uid="{00000000-0006-0000-0800-00005C000000}">
      <text>
        <r>
          <rPr>
            <sz val="11"/>
            <rFont val="Calibri"/>
          </rPr>
          <t>The user must be prompted for a password on resume from sleep (plugged in).</t>
        </r>
      </text>
    </comment>
    <comment ref="P69" authorId="0" shapeId="0" xr:uid="{00000000-0006-0000-0800-00005D000000}">
      <text>
        <r>
          <rPr>
            <sz val="11"/>
            <rFont val="Calibri"/>
          </rPr>
          <t>Passwords must not be saved in the Remote Desktop Client.</t>
        </r>
      </text>
    </comment>
    <comment ref="Q69" authorId="0" shapeId="0" xr:uid="{00000000-0006-0000-0800-00005E000000}">
      <text>
        <r>
          <rPr>
            <sz val="11"/>
            <rFont val="Calibri"/>
          </rPr>
          <t>Local drives must be prevented from sharing with Remote Desktop Session Hosts.</t>
        </r>
      </text>
    </comment>
    <comment ref="R69" authorId="0" shapeId="0" xr:uid="{00000000-0006-0000-0800-00005F000000}">
      <text>
        <r>
          <rPr>
            <sz val="11"/>
            <rFont val="Calibri"/>
          </rPr>
          <t>Remote Desktop Services must always prompt a client for passwords upon connection.</t>
        </r>
      </text>
    </comment>
    <comment ref="S69" authorId="0" shapeId="0" xr:uid="{00000000-0006-0000-0800-000060000000}">
      <text>
        <r>
          <rPr>
            <sz val="11"/>
            <rFont val="Calibri"/>
          </rPr>
          <t>The Remote Desktop Session Host must require secure RPC communications.</t>
        </r>
      </text>
    </comment>
    <comment ref="T69" authorId="0" shapeId="0" xr:uid="{00000000-0006-0000-0800-000061000000}">
      <text>
        <r>
          <rPr>
            <sz val="11"/>
            <rFont val="Calibri"/>
          </rPr>
          <t>Remote Desktop Services must be configured with the client connection encryption set to the required level.</t>
        </r>
      </text>
    </comment>
    <comment ref="U69" authorId="0" shapeId="0" xr:uid="{00000000-0006-0000-0800-000062000000}">
      <text>
        <r>
          <rPr>
            <sz val="11"/>
            <rFont val="Calibri"/>
          </rPr>
          <t>Automatically signing in the last interactive user after a system-initiated restart must be disabled.</t>
        </r>
      </text>
    </comment>
    <comment ref="V69" authorId="0" shapeId="0" xr:uid="{00000000-0006-0000-0800-00004A000000}">
      <text>
        <r>
          <rPr>
            <sz val="11"/>
            <rFont val="Calibri"/>
          </rPr>
          <t>Windows 10 must be configured to prevent Windows apps from being activated by voice while the system is locked.</t>
        </r>
      </text>
    </comment>
    <comment ref="W69" authorId="0" shapeId="0" xr:uid="{00000000-0006-0000-0800-00004B000000}">
      <text>
        <r>
          <rPr>
            <sz val="11"/>
            <rFont val="Calibri"/>
          </rPr>
          <t>Windows 10 Kernel (Direct Memory Access) DMA Protection must be enabled.</t>
        </r>
      </text>
    </comment>
    <comment ref="X69" authorId="0" shapeId="0" xr:uid="{00000000-0006-0000-0800-00004C000000}">
      <text>
        <r>
          <rPr>
            <sz val="11"/>
            <rFont val="Calibri"/>
          </rPr>
          <t>The built-in administrator account must be disabled.</t>
        </r>
      </text>
    </comment>
    <comment ref="Y69" authorId="0" shapeId="0" xr:uid="{00000000-0006-0000-0800-00004D000000}">
      <text>
        <r>
          <rPr>
            <sz val="11"/>
            <rFont val="Calibri"/>
          </rPr>
          <t>The built-in guest account must be disabled.</t>
        </r>
      </text>
    </comment>
    <comment ref="Z69" authorId="0" shapeId="0" xr:uid="{00000000-0006-0000-0800-00004E000000}">
      <text>
        <r>
          <rPr>
            <sz val="11"/>
            <rFont val="Calibri"/>
          </rPr>
          <t>The built-in administrator account must be renamed.</t>
        </r>
      </text>
    </comment>
    <comment ref="AA69" authorId="0" shapeId="0" xr:uid="{00000000-0006-0000-0800-00004F000000}">
      <text>
        <r>
          <rPr>
            <sz val="11"/>
            <rFont val="Calibri"/>
          </rPr>
          <t>The built-in guest account must be renamed.</t>
        </r>
      </text>
    </comment>
    <comment ref="AB69" authorId="0" shapeId="0" xr:uid="{00000000-0006-0000-0800-000050000000}">
      <text>
        <r>
          <rPr>
            <sz val="11"/>
            <rFont val="Calibri"/>
          </rPr>
          <t>The machine inactivity limit must be set to 15 minutes, locking the system with the screensaver.</t>
        </r>
      </text>
    </comment>
    <comment ref="AC69" authorId="0" shapeId="0" xr:uid="{00000000-0006-0000-0800-000051000000}">
      <text>
        <r>
          <rPr>
            <sz val="11"/>
            <rFont val="Calibri"/>
          </rPr>
          <t>The required legal notice must be configured to display before console logon.</t>
        </r>
      </text>
    </comment>
    <comment ref="AD69" authorId="0" shapeId="0" xr:uid="{00000000-0006-0000-0800-000052000000}">
      <text>
        <r>
          <rPr>
            <sz val="11"/>
            <rFont val="Calibri"/>
          </rPr>
          <t>The Windows dialog box title for the legal banner must be configured.</t>
        </r>
      </text>
    </comment>
    <comment ref="AE69" authorId="0" shapeId="0" xr:uid="{00000000-0006-0000-0800-000053000000}">
      <text>
        <r>
          <rPr>
            <sz val="11"/>
            <rFont val="Calibri"/>
          </rPr>
          <t>Passwords for enabled local Administrator accounts must be changed at least every 60 days.</t>
        </r>
      </text>
    </comment>
    <comment ref="AF69" authorId="0" shapeId="0" xr:uid="{00000000-0006-0000-0800-000054000000}">
      <text>
        <r>
          <rPr>
            <sz val="11"/>
            <rFont val="Calibri"/>
          </rPr>
          <t>Toast notifications to the lock screen must be turned off.</t>
        </r>
      </text>
    </comment>
    <comment ref="G71" authorId="0" shapeId="0" xr:uid="{00000000-0006-0000-0800-000063000000}">
      <text>
        <r>
          <rPr>
            <sz val="11"/>
            <rFont val="Calibri"/>
          </rPr>
          <t>Enhanced anti-spoofing for facial recognition must be enabled on Window 10.</t>
        </r>
      </text>
    </comment>
    <comment ref="H71" authorId="0" shapeId="0" xr:uid="{00000000-0006-0000-0800-000064000000}">
      <text>
        <r>
          <rPr>
            <sz val="11"/>
            <rFont val="Calibri"/>
          </rPr>
          <t>Windows 10 must be configured to require a minimum pin length of six characters or greater.</t>
        </r>
      </text>
    </comment>
    <comment ref="I71" authorId="0" shapeId="0" xr:uid="{00000000-0006-0000-0800-000065000000}">
      <text>
        <r>
          <rPr>
            <sz val="11"/>
            <rFont val="Calibri"/>
          </rPr>
          <t>The convenience PIN for Windows 10 must be disabled.</t>
        </r>
      </text>
    </comment>
    <comment ref="J71" authorId="0" shapeId="0" xr:uid="{00000000-0006-0000-0800-000066000000}">
      <text>
        <r>
          <rPr>
            <sz val="11"/>
            <rFont val="Calibri"/>
          </rPr>
          <t>The Smart Card removal option must be configured to Force Logoff or Lock Workstation.</t>
        </r>
      </text>
    </comment>
    <comment ref="K71" authorId="0" shapeId="0" xr:uid="{00000000-0006-0000-0800-000067000000}">
      <text>
        <r>
          <rPr>
            <sz val="11"/>
            <rFont val="Calibri"/>
          </rPr>
          <t>Windows 10 must use multifactor authentication for local and network access to privileged and nonprivileged accounts.</t>
        </r>
      </text>
    </comment>
    <comment ref="G74" authorId="0" shapeId="0" xr:uid="{00000000-0006-0000-0800-000068000000}">
      <text>
        <r>
          <rPr>
            <sz val="11"/>
            <rFont val="Calibri"/>
          </rPr>
          <t>Permissions for system files and directories must conform to minimum requirements.</t>
        </r>
      </text>
    </comment>
    <comment ref="H74" authorId="0" shapeId="0" xr:uid="{00000000-0006-0000-0800-000077000000}">
      <text>
        <r>
          <rPr>
            <sz val="11"/>
            <rFont val="Calibri"/>
          </rPr>
          <t>The Secondary Logon service must be disabled on Windows 10.</t>
        </r>
      </text>
    </comment>
    <comment ref="I74" authorId="0" shapeId="0" xr:uid="{00000000-0006-0000-0800-000078000000}">
      <text>
        <r>
          <rPr>
            <sz val="11"/>
            <rFont val="Calibri"/>
          </rPr>
          <t>Orphaned security identifiers (SIDs) must be removed from user rights on Windows 10.</t>
        </r>
      </text>
    </comment>
    <comment ref="J74" authorId="0" shapeId="0" xr:uid="{00000000-0006-0000-0800-000079000000}">
      <text>
        <r>
          <rPr>
            <sz val="11"/>
            <rFont val="Calibri"/>
          </rPr>
          <t>Local administrator accounts must have their privileged token filtered to prevent elevated privileges from being used over the network on domain systems.</t>
        </r>
      </text>
    </comment>
    <comment ref="K74" authorId="0" shapeId="0" xr:uid="{00000000-0006-0000-0800-00007A000000}">
      <text>
        <r>
          <rPr>
            <sz val="11"/>
            <rFont val="Calibri"/>
          </rPr>
          <t>Administrator accounts must not be enumerated during elevation.</t>
        </r>
      </text>
    </comment>
    <comment ref="L74" authorId="0" shapeId="0" xr:uid="{00000000-0006-0000-0800-00007B000000}">
      <text>
        <r>
          <rPr>
            <sz val="11"/>
            <rFont val="Calibri"/>
          </rPr>
          <t>The Windows Installer Always install with elevated privileges must be disabled.</t>
        </r>
      </text>
    </comment>
    <comment ref="M74" authorId="0" shapeId="0" xr:uid="{00000000-0006-0000-0800-00007C000000}">
      <text>
        <r>
          <rPr>
            <sz val="11"/>
            <rFont val="Calibri"/>
          </rPr>
          <t>Anonymous SID/Name translation must not be allowed.</t>
        </r>
      </text>
    </comment>
    <comment ref="N74" authorId="0" shapeId="0" xr:uid="{00000000-0006-0000-0800-00007D000000}">
      <text>
        <r>
          <rPr>
            <sz val="11"/>
            <rFont val="Calibri"/>
          </rPr>
          <t>The system must be configured to prevent anonymous users from having the same rights as the Everyone group.</t>
        </r>
      </text>
    </comment>
    <comment ref="O74" authorId="0" shapeId="0" xr:uid="{00000000-0006-0000-0800-00007E000000}">
      <text>
        <r>
          <rPr>
            <sz val="11"/>
            <rFont val="Calibri"/>
          </rPr>
          <t>Anonymous access to Named Pipes and Shares must be restricted.</t>
        </r>
      </text>
    </comment>
    <comment ref="P74" authorId="0" shapeId="0" xr:uid="{00000000-0006-0000-0800-00007F000000}">
      <text>
        <r>
          <rPr>
            <sz val="11"/>
            <rFont val="Calibri"/>
          </rPr>
          <t>Remote calls to the Security Account Manager (SAM) must be restricted to Administrators.</t>
        </r>
      </text>
    </comment>
    <comment ref="Q74" authorId="0" shapeId="0" xr:uid="{00000000-0006-0000-0800-000080000000}">
      <text>
        <r>
          <rPr>
            <sz val="11"/>
            <rFont val="Calibri"/>
          </rPr>
          <t>The default permissions of global system objects must be increased.</t>
        </r>
      </text>
    </comment>
    <comment ref="R74" authorId="0" shapeId="0" xr:uid="{00000000-0006-0000-0800-000081000000}">
      <text>
        <r>
          <rPr>
            <sz val="11"/>
            <rFont val="Calibri"/>
          </rPr>
          <t>User Account Control approval mode for the built-in Administrator must be enabled.</t>
        </r>
      </text>
    </comment>
    <comment ref="S74" authorId="0" shapeId="0" xr:uid="{00000000-0006-0000-0800-000082000000}">
      <text>
        <r>
          <rPr>
            <sz val="11"/>
            <rFont val="Calibri"/>
          </rPr>
          <t>User Account Control must, at minimum, prompt administrators for consent on the secure desktop.</t>
        </r>
      </text>
    </comment>
    <comment ref="T74" authorId="0" shapeId="0" xr:uid="{00000000-0006-0000-0800-000083000000}">
      <text>
        <r>
          <rPr>
            <sz val="11"/>
            <rFont val="Calibri"/>
          </rPr>
          <t>User Account Control must automatically deny elevation requests for standard users.</t>
        </r>
      </text>
    </comment>
    <comment ref="U74" authorId="0" shapeId="0" xr:uid="{00000000-0006-0000-0800-000084000000}">
      <text>
        <r>
          <rPr>
            <sz val="11"/>
            <rFont val="Calibri"/>
          </rPr>
          <t>User Account Control must be configured to detect application installations and prompt for elevation.</t>
        </r>
      </text>
    </comment>
    <comment ref="V74" authorId="0" shapeId="0" xr:uid="{00000000-0006-0000-0800-000085000000}">
      <text>
        <r>
          <rPr>
            <sz val="11"/>
            <rFont val="Calibri"/>
          </rPr>
          <t>User Account Control must only elevate UIAccess applications that are installed in secure locations.</t>
        </r>
      </text>
    </comment>
    <comment ref="W74" authorId="0" shapeId="0" xr:uid="{00000000-0006-0000-0800-000086000000}">
      <text>
        <r>
          <rPr>
            <sz val="11"/>
            <rFont val="Calibri"/>
          </rPr>
          <t>User Account Control must run all administrators in Admin Approval Mode, enabling UAC.</t>
        </r>
      </text>
    </comment>
    <comment ref="X74" authorId="0" shapeId="0" xr:uid="{00000000-0006-0000-0800-000087000000}">
      <text>
        <r>
          <rPr>
            <sz val="11"/>
            <rFont val="Calibri"/>
          </rPr>
          <t>User Account Control must virtualize file and registry write failures to per-user locations.</t>
        </r>
      </text>
    </comment>
    <comment ref="Y74" authorId="0" shapeId="0" xr:uid="{00000000-0006-0000-0800-000088000000}">
      <text>
        <r>
          <rPr>
            <sz val="11"/>
            <rFont val="Calibri"/>
          </rPr>
          <t>The Access Credential Manager as a trusted caller user right must not be assigned to any groups or accounts.</t>
        </r>
      </text>
    </comment>
    <comment ref="Z74" authorId="0" shapeId="0" xr:uid="{00000000-0006-0000-0800-000089000000}">
      <text>
        <r>
          <rPr>
            <sz val="11"/>
            <rFont val="Calibri"/>
          </rPr>
          <t>The Access this computer from the network user right must only be assigned to the Administrators and Remote Desktop Users groups.</t>
        </r>
      </text>
    </comment>
    <comment ref="AA74" authorId="0" shapeId="0" xr:uid="{00000000-0006-0000-0800-00008A000000}">
      <text>
        <r>
          <rPr>
            <sz val="11"/>
            <rFont val="Calibri"/>
          </rPr>
          <t>The Act as part of the operating system user right must not be assigned to any groups or accounts.</t>
        </r>
      </text>
    </comment>
    <comment ref="AB74" authorId="0" shapeId="0" xr:uid="{00000000-0006-0000-0800-00008B000000}">
      <text>
        <r>
          <rPr>
            <sz val="11"/>
            <rFont val="Calibri"/>
          </rPr>
          <t>The Allow log on locally user right must only be assigned to the Administrators and Users groups.</t>
        </r>
      </text>
    </comment>
    <comment ref="AC74" authorId="0" shapeId="0" xr:uid="{00000000-0006-0000-0800-00008C000000}">
      <text>
        <r>
          <rPr>
            <sz val="11"/>
            <rFont val="Calibri"/>
          </rPr>
          <t>The Back up files and directories user right must only be assigned to the Administrators group.</t>
        </r>
      </text>
    </comment>
    <comment ref="AD74" authorId="0" shapeId="0" xr:uid="{00000000-0006-0000-0800-00008D000000}">
      <text>
        <r>
          <rPr>
            <sz val="11"/>
            <rFont val="Calibri"/>
          </rPr>
          <t>The Change the system time user right must only be assigned to Administrators and Local Service and NT SERVICE\autotimesvc.</t>
        </r>
      </text>
    </comment>
    <comment ref="AE74" authorId="0" shapeId="0" xr:uid="{00000000-0006-0000-0800-00008E000000}">
      <text>
        <r>
          <rPr>
            <sz val="11"/>
            <rFont val="Calibri"/>
          </rPr>
          <t>The Create a pagefile user right must only be assigned to the Administrators group.</t>
        </r>
      </text>
    </comment>
    <comment ref="AF74" authorId="0" shapeId="0" xr:uid="{00000000-0006-0000-0800-00008F000000}">
      <text>
        <r>
          <rPr>
            <sz val="11"/>
            <rFont val="Calibri"/>
          </rPr>
          <t>The Create a token object user right must not be assigned to any groups or accounts.</t>
        </r>
      </text>
    </comment>
    <comment ref="AG74" authorId="0" shapeId="0" xr:uid="{00000000-0006-0000-0800-000069000000}">
      <text>
        <r>
          <rPr>
            <sz val="11"/>
            <rFont val="Calibri"/>
          </rPr>
          <t>The Create global objects user right must only be assigned to Administrators, Service, Local Service, and Network Service.</t>
        </r>
      </text>
    </comment>
    <comment ref="AH74" authorId="0" shapeId="0" xr:uid="{00000000-0006-0000-0800-00006A000000}">
      <text>
        <r>
          <rPr>
            <sz val="11"/>
            <rFont val="Calibri"/>
          </rPr>
          <t>The Create permanent shared objects user right must not be assigned to any groups or accounts.</t>
        </r>
      </text>
    </comment>
    <comment ref="AI74" authorId="0" shapeId="0" xr:uid="{00000000-0006-0000-0800-00006B000000}">
      <text>
        <r>
          <rPr>
            <sz val="11"/>
            <rFont val="Calibri"/>
          </rPr>
          <t>The Create symbolic links user right must only be assigned to the Administrators group.</t>
        </r>
      </text>
    </comment>
    <comment ref="AJ74" authorId="0" shapeId="0" xr:uid="{00000000-0006-0000-0800-00006C000000}">
      <text>
        <r>
          <rPr>
            <sz val="11"/>
            <rFont val="Calibri"/>
          </rPr>
          <t>The Debug programs user right must only be assigned to the Administrators group.</t>
        </r>
      </text>
    </comment>
    <comment ref="AK74" authorId="0" shapeId="0" xr:uid="{00000000-0006-0000-0800-00006D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L74" authorId="0" shapeId="0" xr:uid="{00000000-0006-0000-0800-00006E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M74" authorId="0" shapeId="0" xr:uid="{00000000-0006-0000-0800-00006F000000}">
      <text>
        <r>
          <rPr>
            <sz val="11"/>
            <rFont val="Calibri"/>
          </rPr>
          <t>The Deny log on as a service user right on Windows 10 domain-joined workstations must be configured to prevent access from highly privileged domain accounts.</t>
        </r>
      </text>
    </comment>
    <comment ref="AN74" authorId="0" shapeId="0" xr:uid="{00000000-0006-0000-0800-000070000000}">
      <text>
        <r>
          <rPr>
            <sz val="11"/>
            <rFont val="Calibri"/>
          </rPr>
          <t>The Deny log on locally user right on workstations must be configured to prevent access from highly privileged domain accounts on domain systems and unauthenticated access on all systems.</t>
        </r>
      </text>
    </comment>
    <comment ref="AO74" authorId="0" shapeId="0" xr:uid="{00000000-0006-0000-0800-000071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AP74" authorId="0" shapeId="0" xr:uid="{00000000-0006-0000-0800-000072000000}">
      <text>
        <r>
          <rPr>
            <sz val="11"/>
            <rFont val="Calibri"/>
          </rPr>
          <t>The Enable computer and user accounts to be trusted for delegation user right must not be assigned to any groups or accounts.</t>
        </r>
      </text>
    </comment>
    <comment ref="AQ74" authorId="0" shapeId="0" xr:uid="{00000000-0006-0000-0800-000073000000}">
      <text>
        <r>
          <rPr>
            <sz val="11"/>
            <rFont val="Calibri"/>
          </rPr>
          <t>The Force shutdown from a remote system user right must only be assigned to the Administrators group.</t>
        </r>
      </text>
    </comment>
    <comment ref="AR74" authorId="0" shapeId="0" xr:uid="{00000000-0006-0000-0800-000074000000}">
      <text>
        <r>
          <rPr>
            <sz val="11"/>
            <rFont val="Calibri"/>
          </rPr>
          <t xml:space="preserve">The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text>
    </comment>
    <comment ref="AS74" authorId="0" shapeId="0" xr:uid="{00000000-0006-0000-0800-000075000000}">
      <text>
        <r>
          <rPr>
            <sz val="11"/>
            <rFont val="Calibri"/>
          </rPr>
          <t>The Load and unload device drivers user right must only be assigned to the Administrators group.</t>
        </r>
      </text>
    </comment>
    <comment ref="AT74" authorId="0" shapeId="0" xr:uid="{00000000-0006-0000-0800-000076000000}">
      <text>
        <r>
          <rPr>
            <sz val="11"/>
            <rFont val="Calibri"/>
          </rPr>
          <t>The Lock pages in memory user right must not be assigned to any groups or accounts.</t>
        </r>
      </text>
    </comment>
    <comment ref="G80" authorId="0" shapeId="0" xr:uid="{00000000-0006-0000-0800-000090000000}">
      <text>
        <r>
          <rPr>
            <sz val="11"/>
            <rFont val="Calibri"/>
          </rPr>
          <t>A host-based firewall must be installed and enabled on the system.</t>
        </r>
      </text>
    </comment>
    <comment ref="H80" authorId="0" shapeId="0" xr:uid="{00000000-0006-0000-0800-000091000000}">
      <text>
        <r>
          <rPr>
            <sz val="11"/>
            <rFont val="Calibri"/>
          </rPr>
          <t>Inbound exceptions to the firewall on Windows 10 domain workstations must only allow authorized remote management hosts.</t>
        </r>
      </text>
    </comment>
    <comment ref="I80" authorId="0" shapeId="0" xr:uid="{00000000-0006-0000-0800-000092000000}">
      <text>
        <r>
          <rPr>
            <sz val="11"/>
            <rFont val="Calibri"/>
          </rPr>
          <t>IPv6 source routing must be configured to highest protection.</t>
        </r>
      </text>
    </comment>
    <comment ref="J80" authorId="0" shapeId="0" xr:uid="{00000000-0006-0000-0800-000093000000}">
      <text>
        <r>
          <rPr>
            <sz val="11"/>
            <rFont val="Calibri"/>
          </rPr>
          <t>The system must be configured to prevent IP source routing.</t>
        </r>
      </text>
    </comment>
    <comment ref="K80" authorId="0" shapeId="0" xr:uid="{00000000-0006-0000-0800-000094000000}">
      <text>
        <r>
          <rPr>
            <sz val="11"/>
            <rFont val="Calibri"/>
          </rPr>
          <t>The system must be configured to prevent Internet Control Message Protocol (ICMP) redirects from overriding Open Shortest Path First (OSPF) generated routes.</t>
        </r>
      </text>
    </comment>
    <comment ref="G82" authorId="0" shapeId="0" xr:uid="{00000000-0006-0000-0800-000095000000}">
      <text>
        <r>
          <rPr>
            <sz val="11"/>
            <rFont val="Calibri"/>
          </rPr>
          <t>Simultaneous connections to the internet or a Windows domain must be limited.</t>
        </r>
      </text>
    </comment>
    <comment ref="H82" authorId="0" shapeId="0" xr:uid="{00000000-0006-0000-0800-000096000000}">
      <text>
        <r>
          <rPr>
            <sz val="11"/>
            <rFont val="Calibri"/>
          </rPr>
          <t>Connections to non-domain networks when connected to a domain authenticated network must be blocked.</t>
        </r>
      </text>
    </comment>
    <comment ref="I82" authorId="0" shapeId="0" xr:uid="{00000000-0006-0000-0800-000097000000}">
      <text>
        <r>
          <rPr>
            <sz val="11"/>
            <rFont val="Calibri"/>
          </rPr>
          <t>Solicited Remote Assistance must not be allowed.</t>
        </r>
      </text>
    </comment>
    <comment ref="J82" authorId="0" shapeId="0" xr:uid="{00000000-0006-0000-0800-000098000000}">
      <text>
        <r>
          <rPr>
            <sz val="11"/>
            <rFont val="Calibri"/>
          </rPr>
          <t>Unauthenticated RPC clients must be restricted from connecting to the RPC server.</t>
        </r>
      </text>
    </comment>
    <comment ref="K82" authorId="0" shapeId="0" xr:uid="{00000000-0006-0000-0800-000099000000}">
      <text>
        <r>
          <rPr>
            <sz val="11"/>
            <rFont val="Calibri"/>
          </rPr>
          <t>Passwords must not be saved in the Remote Desktop Client.</t>
        </r>
      </text>
    </comment>
    <comment ref="L82" authorId="0" shapeId="0" xr:uid="{00000000-0006-0000-0800-00009A000000}">
      <text>
        <r>
          <rPr>
            <sz val="11"/>
            <rFont val="Calibri"/>
          </rPr>
          <t>Local drives must be prevented from sharing with Remote Desktop Session Hosts.</t>
        </r>
      </text>
    </comment>
    <comment ref="M82" authorId="0" shapeId="0" xr:uid="{00000000-0006-0000-0800-00009B000000}">
      <text>
        <r>
          <rPr>
            <sz val="11"/>
            <rFont val="Calibri"/>
          </rPr>
          <t>Remote Desktop Services must always prompt a client for passwords upon connection.</t>
        </r>
      </text>
    </comment>
    <comment ref="N82" authorId="0" shapeId="0" xr:uid="{00000000-0006-0000-0800-00009C000000}">
      <text>
        <r>
          <rPr>
            <sz val="11"/>
            <rFont val="Calibri"/>
          </rPr>
          <t>The Remote Desktop Session Host must require secure RPC communications.</t>
        </r>
      </text>
    </comment>
    <comment ref="O82" authorId="0" shapeId="0" xr:uid="{00000000-0006-0000-0800-00009D000000}">
      <text>
        <r>
          <rPr>
            <sz val="11"/>
            <rFont val="Calibri"/>
          </rPr>
          <t>Remote Desktop Services must be configured with the client connection encryption set to the required level.</t>
        </r>
      </text>
    </comment>
    <comment ref="P82" authorId="0" shapeId="0" xr:uid="{00000000-0006-0000-0800-00009E000000}">
      <text>
        <r>
          <rPr>
            <sz val="11"/>
            <rFont val="Calibri"/>
          </rPr>
          <t>The Windows Remote Management (WinRM) client must not use Basic authentication.</t>
        </r>
      </text>
    </comment>
    <comment ref="Q82" authorId="0" shapeId="0" xr:uid="{00000000-0006-0000-0800-00009F000000}">
      <text>
        <r>
          <rPr>
            <sz val="11"/>
            <rFont val="Calibri"/>
          </rPr>
          <t>The Windows Remote Management (WinRM) client must not allow unencrypted traffic.</t>
        </r>
      </text>
    </comment>
    <comment ref="R82" authorId="0" shapeId="0" xr:uid="{00000000-0006-0000-0800-0000A0000000}">
      <text>
        <r>
          <rPr>
            <sz val="11"/>
            <rFont val="Calibri"/>
          </rPr>
          <t>The Windows Remote Management (WinRM) service must not use Basic authentication.</t>
        </r>
      </text>
    </comment>
    <comment ref="S82" authorId="0" shapeId="0" xr:uid="{00000000-0006-0000-0800-0000A1000000}">
      <text>
        <r>
          <rPr>
            <sz val="11"/>
            <rFont val="Calibri"/>
          </rPr>
          <t>The Windows Remote Management (WinRM) service must not allow unencrypted traffic.</t>
        </r>
      </text>
    </comment>
    <comment ref="T82" authorId="0" shapeId="0" xr:uid="{00000000-0006-0000-0800-0000A2000000}">
      <text>
        <r>
          <rPr>
            <sz val="11"/>
            <rFont val="Calibri"/>
          </rPr>
          <t>The Windows Remote Management (WinRM) service must not store RunAs credentials.</t>
        </r>
      </text>
    </comment>
    <comment ref="U82" authorId="0" shapeId="0" xr:uid="{00000000-0006-0000-0800-0000A3000000}">
      <text>
        <r>
          <rPr>
            <sz val="11"/>
            <rFont val="Calibri"/>
          </rPr>
          <t>The Windows Remote Management (WinRM) client must not use Digest authentication.</t>
        </r>
      </text>
    </comment>
    <comment ref="V82" authorId="0" shapeId="0" xr:uid="{00000000-0006-0000-0800-0000A4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G83" authorId="0" shapeId="0" xr:uid="{00000000-0006-0000-0800-0000A5000000}">
      <text>
        <r>
          <rPr>
            <sz val="11"/>
            <rFont val="Calibri"/>
          </rPr>
          <t>The Windows PowerShell 2.0 feature must be disabled on the system.</t>
        </r>
      </text>
    </comment>
    <comment ref="H83" authorId="0" shapeId="0" xr:uid="{00000000-0006-0000-0800-0000A6000000}">
      <text>
        <r>
          <rPr>
            <sz val="11"/>
            <rFont val="Calibri"/>
          </rPr>
          <t>The system must be configured to audit Account Logon - Credential Validation failures.</t>
        </r>
      </text>
    </comment>
    <comment ref="I83" authorId="0" shapeId="0" xr:uid="{00000000-0006-0000-0800-0000A7000000}">
      <text>
        <r>
          <rPr>
            <sz val="11"/>
            <rFont val="Calibri"/>
          </rPr>
          <t>The system must be configured to audit Account Logon - Credential Validation successes.</t>
        </r>
      </text>
    </comment>
    <comment ref="J83" authorId="0" shapeId="0" xr:uid="{00000000-0006-0000-0800-0000A8000000}">
      <text>
        <r>
          <rPr>
            <sz val="11"/>
            <rFont val="Calibri"/>
          </rPr>
          <t>The system must be configured to audit Account Management - Security Group Management successes.</t>
        </r>
      </text>
    </comment>
    <comment ref="K83" authorId="0" shapeId="0" xr:uid="{00000000-0006-0000-0800-0000A9000000}">
      <text>
        <r>
          <rPr>
            <sz val="11"/>
            <rFont val="Calibri"/>
          </rPr>
          <t>The system must be configured to audit Account Management - User Account Management failures.</t>
        </r>
      </text>
    </comment>
    <comment ref="L83" authorId="0" shapeId="0" xr:uid="{00000000-0006-0000-0800-0000AA000000}">
      <text>
        <r>
          <rPr>
            <sz val="11"/>
            <rFont val="Calibri"/>
          </rPr>
          <t>The system must be configured to audit Account Management - User Account Management successes.</t>
        </r>
      </text>
    </comment>
    <comment ref="M83" authorId="0" shapeId="0" xr:uid="{00000000-0006-0000-0800-0000AB000000}">
      <text>
        <r>
          <rPr>
            <sz val="11"/>
            <rFont val="Calibri"/>
          </rPr>
          <t>The system must be configured to audit Detailed Tracking - PNP Activity successes.</t>
        </r>
      </text>
    </comment>
    <comment ref="N83" authorId="0" shapeId="0" xr:uid="{00000000-0006-0000-0800-0000AC000000}">
      <text>
        <r>
          <rPr>
            <sz val="11"/>
            <rFont val="Calibri"/>
          </rPr>
          <t>The system must be configured to audit Detailed Tracking - Process Creation successes.</t>
        </r>
      </text>
    </comment>
    <comment ref="O83" authorId="0" shapeId="0" xr:uid="{00000000-0006-0000-0800-0000AD000000}">
      <text>
        <r>
          <rPr>
            <sz val="11"/>
            <rFont val="Calibri"/>
          </rPr>
          <t>The system must be configured to audit Logon/Logoff - Group Membership successes.</t>
        </r>
      </text>
    </comment>
    <comment ref="P83" authorId="0" shapeId="0" xr:uid="{00000000-0006-0000-0800-0000AE000000}">
      <text>
        <r>
          <rPr>
            <sz val="11"/>
            <rFont val="Calibri"/>
          </rPr>
          <t>The system must be configured to audit Logon/Logoff - Logoff successes.</t>
        </r>
      </text>
    </comment>
    <comment ref="Q83" authorId="0" shapeId="0" xr:uid="{00000000-0006-0000-0800-0000AF000000}">
      <text>
        <r>
          <rPr>
            <sz val="11"/>
            <rFont val="Calibri"/>
          </rPr>
          <t>The system must be configured to audit Logon/Logoff - Logon failures.</t>
        </r>
      </text>
    </comment>
    <comment ref="R83" authorId="0" shapeId="0" xr:uid="{00000000-0006-0000-0800-0000B0000000}">
      <text>
        <r>
          <rPr>
            <sz val="11"/>
            <rFont val="Calibri"/>
          </rPr>
          <t>The system must be configured to audit Logon/Logoff - Logon successes.</t>
        </r>
      </text>
    </comment>
    <comment ref="S83" authorId="0" shapeId="0" xr:uid="{00000000-0006-0000-0800-0000B1000000}">
      <text>
        <r>
          <rPr>
            <sz val="11"/>
            <rFont val="Calibri"/>
          </rPr>
          <t>The system must be configured to audit Logon/Logoff - Special Logon successes.</t>
        </r>
      </text>
    </comment>
    <comment ref="T83" authorId="0" shapeId="0" xr:uid="{00000000-0006-0000-0800-0000B2000000}">
      <text>
        <r>
          <rPr>
            <sz val="11"/>
            <rFont val="Calibri"/>
          </rPr>
          <t>Windows 10 must be configured to audit Object Access - File Share failures.</t>
        </r>
      </text>
    </comment>
    <comment ref="U83" authorId="0" shapeId="0" xr:uid="{00000000-0006-0000-0800-0000B3000000}">
      <text>
        <r>
          <rPr>
            <sz val="11"/>
            <rFont val="Calibri"/>
          </rPr>
          <t>Windows 10 must be configured to audit Object Access - File Share successes.</t>
        </r>
      </text>
    </comment>
    <comment ref="V83" authorId="0" shapeId="0" xr:uid="{00000000-0006-0000-0800-0000B4000000}">
      <text>
        <r>
          <rPr>
            <sz val="11"/>
            <rFont val="Calibri"/>
          </rPr>
          <t>Windows 10 must be configured to audit Object Access - Other Object Access Events successes.</t>
        </r>
      </text>
    </comment>
    <comment ref="W83" authorId="0" shapeId="0" xr:uid="{00000000-0006-0000-0800-0000B5000000}">
      <text>
        <r>
          <rPr>
            <sz val="11"/>
            <rFont val="Calibri"/>
          </rPr>
          <t>Windows 10 must be configured to audit Object Access - Other Object Access Events failures.</t>
        </r>
      </text>
    </comment>
    <comment ref="X83" authorId="0" shapeId="0" xr:uid="{00000000-0006-0000-0800-0000B6000000}">
      <text>
        <r>
          <rPr>
            <sz val="11"/>
            <rFont val="Calibri"/>
          </rPr>
          <t>The system must be configured to audit Object Access - Removable Storage failures.</t>
        </r>
      </text>
    </comment>
    <comment ref="Y83" authorId="0" shapeId="0" xr:uid="{00000000-0006-0000-0800-0000B7000000}">
      <text>
        <r>
          <rPr>
            <sz val="11"/>
            <rFont val="Calibri"/>
          </rPr>
          <t>The system must be configured to audit Object Access - Removable Storage successes.</t>
        </r>
      </text>
    </comment>
    <comment ref="Z83" authorId="0" shapeId="0" xr:uid="{00000000-0006-0000-0800-0000B8000000}">
      <text>
        <r>
          <rPr>
            <sz val="11"/>
            <rFont val="Calibri"/>
          </rPr>
          <t>The system must be configured to audit Policy Change - Audit Policy Change successes.</t>
        </r>
      </text>
    </comment>
    <comment ref="AA83" authorId="0" shapeId="0" xr:uid="{00000000-0006-0000-0800-0000B9000000}">
      <text>
        <r>
          <rPr>
            <sz val="11"/>
            <rFont val="Calibri"/>
          </rPr>
          <t>The system must be configured to audit Policy Change - Authentication Policy Change successes.</t>
        </r>
      </text>
    </comment>
    <comment ref="AB83" authorId="0" shapeId="0" xr:uid="{00000000-0006-0000-0800-0000BA000000}">
      <text>
        <r>
          <rPr>
            <sz val="11"/>
            <rFont val="Calibri"/>
          </rPr>
          <t>The system must be configured to audit Policy Change - Authorization Policy Change successes.</t>
        </r>
      </text>
    </comment>
    <comment ref="AC83" authorId="0" shapeId="0" xr:uid="{00000000-0006-0000-0800-0000BB000000}">
      <text>
        <r>
          <rPr>
            <sz val="11"/>
            <rFont val="Calibri"/>
          </rPr>
          <t>The system must be configured to audit Privilege Use - Sensitive Privilege Use failures.</t>
        </r>
      </text>
    </comment>
    <comment ref="AD83" authorId="0" shapeId="0" xr:uid="{00000000-0006-0000-0800-0000BC000000}">
      <text>
        <r>
          <rPr>
            <sz val="11"/>
            <rFont val="Calibri"/>
          </rPr>
          <t>The system must be configured to audit Privilege Use - Sensitive Privilege Use successes.</t>
        </r>
      </text>
    </comment>
    <comment ref="AE83" authorId="0" shapeId="0" xr:uid="{00000000-0006-0000-0800-0000BD000000}">
      <text>
        <r>
          <rPr>
            <sz val="11"/>
            <rFont val="Calibri"/>
          </rPr>
          <t>The system must be configured to audit System - IPSec Driver failures.</t>
        </r>
      </text>
    </comment>
    <comment ref="AF83" authorId="0" shapeId="0" xr:uid="{00000000-0006-0000-0800-0000BE000000}">
      <text>
        <r>
          <rPr>
            <sz val="11"/>
            <rFont val="Calibri"/>
          </rPr>
          <t>The system must be configured to audit System - Other System Events successes.</t>
        </r>
      </text>
    </comment>
    <comment ref="AG83" authorId="0" shapeId="0" xr:uid="{00000000-0006-0000-0800-0000BF000000}">
      <text>
        <r>
          <rPr>
            <sz val="11"/>
            <rFont val="Calibri"/>
          </rPr>
          <t>The system must be configured to audit System - Other System Events failures.</t>
        </r>
      </text>
    </comment>
    <comment ref="AH83" authorId="0" shapeId="0" xr:uid="{00000000-0006-0000-0800-0000C0000000}">
      <text>
        <r>
          <rPr>
            <sz val="11"/>
            <rFont val="Calibri"/>
          </rPr>
          <t>The system must be configured to audit System - Security State Change successes.</t>
        </r>
      </text>
    </comment>
    <comment ref="AI83" authorId="0" shapeId="0" xr:uid="{00000000-0006-0000-0800-0000C1000000}">
      <text>
        <r>
          <rPr>
            <sz val="11"/>
            <rFont val="Calibri"/>
          </rPr>
          <t>The system must be configured to audit System - Security System Extension successes.</t>
        </r>
      </text>
    </comment>
    <comment ref="AJ83" authorId="0" shapeId="0" xr:uid="{00000000-0006-0000-0800-0000C2000000}">
      <text>
        <r>
          <rPr>
            <sz val="11"/>
            <rFont val="Calibri"/>
          </rPr>
          <t>The system must be configured to audit System - System Integrity failures.</t>
        </r>
      </text>
    </comment>
    <comment ref="AK83" authorId="0" shapeId="0" xr:uid="{00000000-0006-0000-0800-0000C3000000}">
      <text>
        <r>
          <rPr>
            <sz val="11"/>
            <rFont val="Calibri"/>
          </rPr>
          <t>The system must be configured to audit System - System Integrity successes.</t>
        </r>
      </text>
    </comment>
    <comment ref="AL83" authorId="0" shapeId="0" xr:uid="{00000000-0006-0000-0800-0000C4000000}">
      <text>
        <r>
          <rPr>
            <sz val="11"/>
            <rFont val="Calibri"/>
          </rPr>
          <t>The Application event log size must be configured to 32768 KB or greater.</t>
        </r>
      </text>
    </comment>
    <comment ref="AM83" authorId="0" shapeId="0" xr:uid="{00000000-0006-0000-0800-0000C5000000}">
      <text>
        <r>
          <rPr>
            <sz val="11"/>
            <rFont val="Calibri"/>
          </rPr>
          <t>The Security event log size must be configured to 1024000 KB or greater.</t>
        </r>
      </text>
    </comment>
    <comment ref="AN83" authorId="0" shapeId="0" xr:uid="{00000000-0006-0000-0800-0000C6000000}">
      <text>
        <r>
          <rPr>
            <sz val="11"/>
            <rFont val="Calibri"/>
          </rPr>
          <t>The System event log size must be configured to 32768 KB or greater.</t>
        </r>
      </text>
    </comment>
    <comment ref="AO83" authorId="0" shapeId="0" xr:uid="{00000000-0006-0000-0800-0000C7000000}">
      <text>
        <r>
          <rPr>
            <sz val="11"/>
            <rFont val="Calibri"/>
          </rPr>
          <t>Windows 10 permissions for the Application event log must prevent access by non-privileged accounts.</t>
        </r>
      </text>
    </comment>
    <comment ref="AP83" authorId="0" shapeId="0" xr:uid="{00000000-0006-0000-0800-0000C8000000}">
      <text>
        <r>
          <rPr>
            <sz val="11"/>
            <rFont val="Calibri"/>
          </rPr>
          <t>Windows 10 permissions for the Security event log must prevent access by non-privileged accounts.</t>
        </r>
      </text>
    </comment>
    <comment ref="AQ83" authorId="0" shapeId="0" xr:uid="{00000000-0006-0000-0800-0000C9000000}">
      <text>
        <r>
          <rPr>
            <sz val="11"/>
            <rFont val="Calibri"/>
          </rPr>
          <t>Windows 10 permissions for the System event log must prevent access by non-privileged accounts.</t>
        </r>
      </text>
    </comment>
    <comment ref="AR83" authorId="0" shapeId="0" xr:uid="{00000000-0006-0000-0800-0000CA000000}">
      <text>
        <r>
          <rPr>
            <sz val="11"/>
            <rFont val="Calibri"/>
          </rPr>
          <t>Windows 10 must be configured to audit Other Policy Change Events Failures.</t>
        </r>
      </text>
    </comment>
    <comment ref="AS83" authorId="0" shapeId="0" xr:uid="{00000000-0006-0000-0800-0000CB000000}">
      <text>
        <r>
          <rPr>
            <sz val="11"/>
            <rFont val="Calibri"/>
          </rPr>
          <t>Windows 10 must be configured to audit other Logon/Logoff Events Successes.</t>
        </r>
      </text>
    </comment>
    <comment ref="AT83" authorId="0" shapeId="0" xr:uid="{00000000-0006-0000-0800-0000CC000000}">
      <text>
        <r>
          <rPr>
            <sz val="11"/>
            <rFont val="Calibri"/>
          </rPr>
          <t>Windows 10 must be configured to audit other Logon/Logoff Events Failures.</t>
        </r>
      </text>
    </comment>
    <comment ref="G86" authorId="0" shapeId="0" xr:uid="{00000000-0006-0000-0800-0000CD000000}">
      <text>
        <r>
          <rPr>
            <sz val="11"/>
            <rFont val="Calibri"/>
          </rPr>
          <t>Software certificate installation files must be removed from Windows 10.</t>
        </r>
      </text>
    </comment>
    <comment ref="H86" authorId="0" shapeId="0" xr:uid="{00000000-0006-0000-0800-0000CE000000}">
      <text>
        <r>
          <rPr>
            <sz val="11"/>
            <rFont val="Calibri"/>
          </rPr>
          <t>The Server Message Block (SMB) v1 protocol must be disabled on the system.</t>
        </r>
      </text>
    </comment>
    <comment ref="I86" authorId="0" shapeId="0" xr:uid="{00000000-0006-0000-0800-0000CF000000}">
      <text>
        <r>
          <rPr>
            <sz val="11"/>
            <rFont val="Calibri"/>
          </rPr>
          <t>The Server Message Block (SMB) v1 protocol must be disabled on the SMB server.</t>
        </r>
      </text>
    </comment>
    <comment ref="J86" authorId="0" shapeId="0" xr:uid="{00000000-0006-0000-0800-0000D0000000}">
      <text>
        <r>
          <rPr>
            <sz val="11"/>
            <rFont val="Calibri"/>
          </rPr>
          <t>The Server Message Block (SMB) v1 protocol must be disabled on the SMB client.</t>
        </r>
      </text>
    </comment>
    <comment ref="K86" authorId="0" shapeId="0" xr:uid="{00000000-0006-0000-0800-0000D1000000}">
      <text>
        <r>
          <rPr>
            <sz val="11"/>
            <rFont val="Calibri"/>
          </rPr>
          <t>Insecure logons to an SMB server must be disabled.</t>
        </r>
      </text>
    </comment>
    <comment ref="L86" authorId="0" shapeId="0" xr:uid="{00000000-0006-0000-0800-0000D2000000}">
      <text>
        <r>
          <rPr>
            <sz val="11"/>
            <rFont val="Calibri"/>
          </rPr>
          <t>Systems must at least attempt device authentication using certificates.</t>
        </r>
      </text>
    </comment>
    <comment ref="M86" authorId="0" shapeId="0" xr:uid="{00000000-0006-0000-0800-0000D3000000}">
      <text>
        <r>
          <rPr>
            <sz val="11"/>
            <rFont val="Calibri"/>
          </rPr>
          <t>Windows 10 must be configured to prevent certificate error overrides in Microsoft Edge.</t>
        </r>
      </text>
    </comment>
    <comment ref="N86" authorId="0" shapeId="0" xr:uid="{00000000-0006-0000-0800-0000D4000000}">
      <text>
        <r>
          <rPr>
            <sz val="11"/>
            <rFont val="Calibri"/>
          </rPr>
          <t>The Remote Desktop Session Host must require secure RPC communications.</t>
        </r>
      </text>
    </comment>
    <comment ref="O86" authorId="0" shapeId="0" xr:uid="{00000000-0006-0000-0800-0000D5000000}">
      <text>
        <r>
          <rPr>
            <sz val="11"/>
            <rFont val="Calibri"/>
          </rPr>
          <t>Remote Desktop Services must be configured with the client connection encryption set to the required level.</t>
        </r>
      </text>
    </comment>
    <comment ref="P86" authorId="0" shapeId="0" xr:uid="{00000000-0006-0000-0800-0000D6000000}">
      <text>
        <r>
          <rPr>
            <sz val="11"/>
            <rFont val="Calibri"/>
          </rPr>
          <t>The Windows Remote Management (WinRM) client must not use Basic authentication.</t>
        </r>
      </text>
    </comment>
    <comment ref="Q86" authorId="0" shapeId="0" xr:uid="{00000000-0006-0000-0800-0000D7000000}">
      <text>
        <r>
          <rPr>
            <sz val="11"/>
            <rFont val="Calibri"/>
          </rPr>
          <t>The Windows Remote Management (WinRM) client must not allow unencrypted traffic.</t>
        </r>
      </text>
    </comment>
    <comment ref="R86" authorId="0" shapeId="0" xr:uid="{00000000-0006-0000-0800-0000D8000000}">
      <text>
        <r>
          <rPr>
            <sz val="11"/>
            <rFont val="Calibri"/>
          </rPr>
          <t>The Windows Remote Management (WinRM) service must not use Basic authentication.</t>
        </r>
      </text>
    </comment>
    <comment ref="S86" authorId="0" shapeId="0" xr:uid="{00000000-0006-0000-0800-0000D9000000}">
      <text>
        <r>
          <rPr>
            <sz val="11"/>
            <rFont val="Calibri"/>
          </rPr>
          <t>The Windows Remote Management (WinRM) service must not allow unencrypted traffic.</t>
        </r>
      </text>
    </comment>
    <comment ref="T86" authorId="0" shapeId="0" xr:uid="{00000000-0006-0000-0800-0000DA000000}">
      <text>
        <r>
          <rPr>
            <sz val="11"/>
            <rFont val="Calibri"/>
          </rPr>
          <t>The Windows Remote Management (WinRM) service must not store RunAs credentials.</t>
        </r>
      </text>
    </comment>
    <comment ref="U86" authorId="0" shapeId="0" xr:uid="{00000000-0006-0000-0800-0000DB000000}">
      <text>
        <r>
          <rPr>
            <sz val="11"/>
            <rFont val="Calibri"/>
          </rPr>
          <t>The Windows Remote Management (WinRM) client must not use Digest authentication.</t>
        </r>
      </text>
    </comment>
    <comment ref="V86" authorId="0" shapeId="0" xr:uid="{00000000-0006-0000-0800-0000DC000000}">
      <text>
        <r>
          <rPr>
            <sz val="11"/>
            <rFont val="Calibri"/>
          </rPr>
          <t>The DoD Root CA certificates must be installed in the Trusted Root Store.</t>
        </r>
      </text>
    </comment>
    <comment ref="W86" authorId="0" shapeId="0" xr:uid="{00000000-0006-0000-0800-0000DD000000}">
      <text>
        <r>
          <rPr>
            <sz val="11"/>
            <rFont val="Calibri"/>
          </rPr>
          <t>The External Root CA certificates must be installed in the Trusted Root Store on unclassified systems.</t>
        </r>
      </text>
    </comment>
    <comment ref="X86" authorId="0" shapeId="0" xr:uid="{00000000-0006-0000-0800-0000DE000000}">
      <text>
        <r>
          <rPr>
            <sz val="11"/>
            <rFont val="Calibri"/>
          </rPr>
          <t>The DoD Interoperability Root CA cross-certificates must be installed in the Untrusted Certificates Store on unclassified systems.</t>
        </r>
      </text>
    </comment>
    <comment ref="Y86" authorId="0" shapeId="0" xr:uid="{00000000-0006-0000-0800-0000DF000000}">
      <text>
        <r>
          <rPr>
            <sz val="11"/>
            <rFont val="Calibri"/>
          </rPr>
          <t>The US DOD CCEB Interoperability Root CA cross-certificates must be installed in the Untrusted Certificates Store on unclassified systems.</t>
        </r>
      </text>
    </comment>
    <comment ref="Z86" authorId="0" shapeId="0" xr:uid="{00000000-0006-0000-0800-0000E0000000}">
      <text>
        <r>
          <rPr>
            <sz val="11"/>
            <rFont val="Calibri"/>
          </rPr>
          <t>Outgoing secure channel traffic must be encrypted or signed.</t>
        </r>
      </text>
    </comment>
    <comment ref="AA86" authorId="0" shapeId="0" xr:uid="{00000000-0006-0000-0800-0000E1000000}">
      <text>
        <r>
          <rPr>
            <sz val="11"/>
            <rFont val="Calibri"/>
          </rPr>
          <t>Outgoing secure channel traffic must be encrypted when possible.</t>
        </r>
      </text>
    </comment>
    <comment ref="AB86" authorId="0" shapeId="0" xr:uid="{00000000-0006-0000-0800-0000E2000000}">
      <text>
        <r>
          <rPr>
            <sz val="11"/>
            <rFont val="Calibri"/>
          </rPr>
          <t>Outgoing secure channel traffic must be signed when possible.</t>
        </r>
      </text>
    </comment>
    <comment ref="AC86" authorId="0" shapeId="0" xr:uid="{00000000-0006-0000-0800-0000E3000000}">
      <text>
        <r>
          <rPr>
            <sz val="11"/>
            <rFont val="Calibri"/>
          </rPr>
          <t>The computer account password must not be prevented from being reset.</t>
        </r>
      </text>
    </comment>
    <comment ref="AD86" authorId="0" shapeId="0" xr:uid="{00000000-0006-0000-0800-0000E4000000}">
      <text>
        <r>
          <rPr>
            <sz val="11"/>
            <rFont val="Calibri"/>
          </rPr>
          <t>The system must be configured to require a strong session key.</t>
        </r>
      </text>
    </comment>
    <comment ref="AE86" authorId="0" shapeId="0" xr:uid="{00000000-0006-0000-0800-0000E5000000}">
      <text>
        <r>
          <rPr>
            <sz val="11"/>
            <rFont val="Calibri"/>
          </rPr>
          <t>The Windows SMB client must be configured to always perform SMB packet signing.</t>
        </r>
      </text>
    </comment>
    <comment ref="AF86" authorId="0" shapeId="0" xr:uid="{00000000-0006-0000-0800-0000E6000000}">
      <text>
        <r>
          <rPr>
            <sz val="11"/>
            <rFont val="Calibri"/>
          </rPr>
          <t>Unencrypted passwords must not be sent to third-party SMB Servers.</t>
        </r>
      </text>
    </comment>
    <comment ref="AG86" authorId="0" shapeId="0" xr:uid="{00000000-0006-0000-0800-0000E7000000}">
      <text>
        <r>
          <rPr>
            <sz val="11"/>
            <rFont val="Calibri"/>
          </rPr>
          <t>The Windows SMB server must be configured to always perform SMB packet signing.</t>
        </r>
      </text>
    </comment>
    <comment ref="AH86" authorId="0" shapeId="0" xr:uid="{00000000-0006-0000-0800-0000E8000000}">
      <text>
        <r>
          <rPr>
            <sz val="11"/>
            <rFont val="Calibri"/>
          </rPr>
          <t>Anonymous enumeration of SAM accounts must not be allowed.</t>
        </r>
      </text>
    </comment>
    <comment ref="AI86" authorId="0" shapeId="0" xr:uid="{00000000-0006-0000-0800-0000E9000000}">
      <text>
        <r>
          <rPr>
            <sz val="11"/>
            <rFont val="Calibri"/>
          </rPr>
          <t>Anonymous enumeration of shares must be restricted.</t>
        </r>
      </text>
    </comment>
    <comment ref="AJ86" authorId="0" shapeId="0" xr:uid="{00000000-0006-0000-0800-0000EA000000}">
      <text>
        <r>
          <rPr>
            <sz val="11"/>
            <rFont val="Calibri"/>
          </rPr>
          <t>NTLM must be prevented from falling back to a Null session.</t>
        </r>
      </text>
    </comment>
    <comment ref="AK86" authorId="0" shapeId="0" xr:uid="{00000000-0006-0000-0800-0000EB000000}">
      <text>
        <r>
          <rPr>
            <sz val="11"/>
            <rFont val="Calibri"/>
          </rPr>
          <t>PKU2U authentication using online identities must be prevented.</t>
        </r>
      </text>
    </comment>
    <comment ref="AL86" authorId="0" shapeId="0" xr:uid="{00000000-0006-0000-0800-0000EC000000}">
      <text>
        <r>
          <rPr>
            <sz val="11"/>
            <rFont val="Calibri"/>
          </rPr>
          <t>Kerberos encryption types must be configured to prevent the use of DES and RC4 encryption suites.</t>
        </r>
      </text>
    </comment>
    <comment ref="AM86" authorId="0" shapeId="0" xr:uid="{00000000-0006-0000-0800-0000ED000000}">
      <text>
        <r>
          <rPr>
            <sz val="11"/>
            <rFont val="Calibri"/>
          </rPr>
          <t>The LanMan authentication level must be set to send NTLMv2 response only, and to refuse LM and NTLM.</t>
        </r>
      </text>
    </comment>
    <comment ref="AN86" authorId="0" shapeId="0" xr:uid="{00000000-0006-0000-0800-0000EE000000}">
      <text>
        <r>
          <rPr>
            <sz val="11"/>
            <rFont val="Calibri"/>
          </rPr>
          <t>The system must be configured to meet the minimum session security requirement for NTLM SSP based clients.</t>
        </r>
      </text>
    </comment>
    <comment ref="AO86" authorId="0" shapeId="0" xr:uid="{00000000-0006-0000-0800-0000EF000000}">
      <text>
        <r>
          <rPr>
            <sz val="11"/>
            <rFont val="Calibri"/>
          </rPr>
          <t>The system must be configured to meet the minimum session security requirement for NTLM SSP based servers.</t>
        </r>
      </text>
    </comment>
    <comment ref="AP86" authorId="0" shapeId="0" xr:uid="{00000000-0006-0000-0800-0000F0000000}">
      <text>
        <r>
          <rPr>
            <sz val="11"/>
            <rFont val="Calibri"/>
          </rPr>
          <t>The system must be configured to use FIPS-compliant algorithms for encryption, hashing, and signing.</t>
        </r>
      </text>
    </comment>
    <comment ref="AQ86" authorId="0" shapeId="0" xr:uid="{00000000-0006-0000-0800-0000F1000000}">
      <text>
        <r>
          <rPr>
            <sz val="11"/>
            <rFont val="Calibri"/>
          </rPr>
          <t>Hardened UNC paths must be defined to require mutual authentication and integrity for at least the \\*\SYSVOL and \\*\NETLOGON shares.</t>
        </r>
      </text>
    </comment>
    <comment ref="G87" authorId="0" shapeId="0" xr:uid="{00000000-0006-0000-0800-0000F2000000}">
      <text>
        <r>
          <rPr>
            <sz val="11"/>
            <rFont val="Calibri"/>
          </rPr>
          <t>The Server Message Block (SMB) v1 protocol must be disabled on the system.</t>
        </r>
      </text>
    </comment>
    <comment ref="H87" authorId="0" shapeId="0" xr:uid="{00000000-0006-0000-0800-0000F3000000}">
      <text>
        <r>
          <rPr>
            <sz val="11"/>
            <rFont val="Calibri"/>
          </rPr>
          <t>The Server Message Block (SMB) v1 protocol must be disabled on the SMB server.</t>
        </r>
      </text>
    </comment>
    <comment ref="I87" authorId="0" shapeId="0" xr:uid="{00000000-0006-0000-0800-0000F4000000}">
      <text>
        <r>
          <rPr>
            <sz val="11"/>
            <rFont val="Calibri"/>
          </rPr>
          <t>The Server Message Block (SMB) v1 protocol must be disabled on the SMB client.</t>
        </r>
      </text>
    </comment>
    <comment ref="J87" authorId="0" shapeId="0" xr:uid="{00000000-0006-0000-0800-0000F5000000}">
      <text>
        <r>
          <rPr>
            <sz val="11"/>
            <rFont val="Calibri"/>
          </rPr>
          <t>The system must be configured to use FIPS-compliant algorithms for encryption, hashing, and signing.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A host-based firewall must be installed and enabled on the system.</t>
        </r>
      </text>
    </comment>
    <comment ref="M16" authorId="0" shapeId="0" xr:uid="{00000000-0006-0000-0A00-000010000000}">
      <text>
        <r>
          <rPr>
            <sz val="11"/>
            <rFont val="Calibri"/>
          </rPr>
          <t>Inbound exceptions to the firewall on Windows 10 domain workstations must only allow authorized remote management hosts.</t>
        </r>
      </text>
    </comment>
    <comment ref="N16" authorId="0" shapeId="0" xr:uid="{00000000-0006-0000-0A00-000002000000}">
      <text>
        <r>
          <rPr>
            <sz val="11"/>
            <rFont val="Calibri"/>
          </rPr>
          <t>Solicited Remote Assistance must not be allowed.</t>
        </r>
      </text>
    </comment>
    <comment ref="O16" authorId="0" shapeId="0" xr:uid="{00000000-0006-0000-0A00-000003000000}">
      <text>
        <r>
          <rPr>
            <sz val="11"/>
            <rFont val="Calibri"/>
          </rPr>
          <t>Unauthenticated RPC clients must be restricted from connecting to the RPC server.</t>
        </r>
      </text>
    </comment>
    <comment ref="P16" authorId="0" shapeId="0" xr:uid="{00000000-0006-0000-0A00-000004000000}">
      <text>
        <r>
          <rPr>
            <sz val="11"/>
            <rFont val="Calibri"/>
          </rPr>
          <t>Passwords must not be saved in the Remote Desktop Client.</t>
        </r>
      </text>
    </comment>
    <comment ref="Q16" authorId="0" shapeId="0" xr:uid="{00000000-0006-0000-0A00-000005000000}">
      <text>
        <r>
          <rPr>
            <sz val="11"/>
            <rFont val="Calibri"/>
          </rPr>
          <t>Local drives must be prevented from sharing with Remote Desktop Session Hosts.</t>
        </r>
      </text>
    </comment>
    <comment ref="R16" authorId="0" shapeId="0" xr:uid="{00000000-0006-0000-0A00-000006000000}">
      <text>
        <r>
          <rPr>
            <sz val="11"/>
            <rFont val="Calibri"/>
          </rPr>
          <t>Remote Desktop Services must always prompt a client for passwords upon connection.</t>
        </r>
      </text>
    </comment>
    <comment ref="S16" authorId="0" shapeId="0" xr:uid="{00000000-0006-0000-0A00-000007000000}">
      <text>
        <r>
          <rPr>
            <sz val="11"/>
            <rFont val="Calibri"/>
          </rPr>
          <t>The Remote Desktop Session Host must require secure RPC communications.</t>
        </r>
      </text>
    </comment>
    <comment ref="T16" authorId="0" shapeId="0" xr:uid="{00000000-0006-0000-0A00-000008000000}">
      <text>
        <r>
          <rPr>
            <sz val="11"/>
            <rFont val="Calibri"/>
          </rPr>
          <t>Remote Desktop Services must be configured with the client connection encryption set to the required level.</t>
        </r>
      </text>
    </comment>
    <comment ref="U16" authorId="0" shapeId="0" xr:uid="{00000000-0006-0000-0A00-000009000000}">
      <text>
        <r>
          <rPr>
            <sz val="11"/>
            <rFont val="Calibri"/>
          </rPr>
          <t>The Windows Remote Management (WinRM) client must not use Basic authentication.</t>
        </r>
      </text>
    </comment>
    <comment ref="V16" authorId="0" shapeId="0" xr:uid="{00000000-0006-0000-0A00-00000A000000}">
      <text>
        <r>
          <rPr>
            <sz val="11"/>
            <rFont val="Calibri"/>
          </rPr>
          <t>The Windows Remote Management (WinRM) client must not allow unencrypted traffic.</t>
        </r>
      </text>
    </comment>
    <comment ref="W16" authorId="0" shapeId="0" xr:uid="{00000000-0006-0000-0A00-00000B000000}">
      <text>
        <r>
          <rPr>
            <sz val="11"/>
            <rFont val="Calibri"/>
          </rPr>
          <t>The Windows Remote Management (WinRM) service must not use Basic authentication.</t>
        </r>
      </text>
    </comment>
    <comment ref="X16" authorId="0" shapeId="0" xr:uid="{00000000-0006-0000-0A00-00000C000000}">
      <text>
        <r>
          <rPr>
            <sz val="11"/>
            <rFont val="Calibri"/>
          </rPr>
          <t>The Windows Remote Management (WinRM) service must not allow unencrypted traffic.</t>
        </r>
      </text>
    </comment>
    <comment ref="Y16" authorId="0" shapeId="0" xr:uid="{00000000-0006-0000-0A00-00000D000000}">
      <text>
        <r>
          <rPr>
            <sz val="11"/>
            <rFont val="Calibri"/>
          </rPr>
          <t>The Windows Remote Management (WinRM) service must not store RunAs credentials.</t>
        </r>
      </text>
    </comment>
    <comment ref="Z16" authorId="0" shapeId="0" xr:uid="{00000000-0006-0000-0A00-00000E000000}">
      <text>
        <r>
          <rPr>
            <sz val="11"/>
            <rFont val="Calibri"/>
          </rPr>
          <t>The Windows Remote Management (WinRM) client must not use Digest authentication.</t>
        </r>
      </text>
    </comment>
    <comment ref="AA16" authorId="0" shapeId="0" xr:uid="{00000000-0006-0000-0A00-00000F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L17" authorId="0" shapeId="0" xr:uid="{00000000-0006-0000-0A00-000011000000}">
      <text>
        <r>
          <rPr>
            <sz val="11"/>
            <rFont val="Calibri"/>
          </rPr>
          <t>A host-based firewall must be installed and enabled on the system.</t>
        </r>
      </text>
    </comment>
    <comment ref="M17" authorId="0" shapeId="0" xr:uid="{00000000-0006-0000-0A00-000012000000}">
      <text>
        <r>
          <rPr>
            <sz val="11"/>
            <rFont val="Calibri"/>
          </rPr>
          <t>Inbound exceptions to the firewall on Windows 10 domain workstations must only allow authorized remote management hosts.</t>
        </r>
      </text>
    </comment>
    <comment ref="L18" authorId="0" shapeId="0" xr:uid="{00000000-0006-0000-0A00-000013000000}">
      <text>
        <r>
          <rPr>
            <sz val="11"/>
            <rFont val="Calibri"/>
          </rPr>
          <t>IPv6 source routing must be configured to highest protection.</t>
        </r>
      </text>
    </comment>
    <comment ref="M18" authorId="0" shapeId="0" xr:uid="{00000000-0006-0000-0A00-000014000000}">
      <text>
        <r>
          <rPr>
            <sz val="11"/>
            <rFont val="Calibri"/>
          </rPr>
          <t>The system must be configured to prevent IP source routing.</t>
        </r>
      </text>
    </comment>
    <comment ref="N18" authorId="0" shapeId="0" xr:uid="{00000000-0006-0000-0A00-000015000000}">
      <text>
        <r>
          <rPr>
            <sz val="11"/>
            <rFont val="Calibri"/>
          </rPr>
          <t>The system must be configured to prevent Internet Control Message Protocol (ICMP) redirects from overriding Open Shortest Path First (OSPF) generated routes.</t>
        </r>
      </text>
    </comment>
    <comment ref="L35" authorId="0" shapeId="0" xr:uid="{00000000-0006-0000-0A00-000016000000}">
      <text>
        <r>
          <rPr>
            <sz val="11"/>
            <rFont val="Calibri"/>
          </rPr>
          <t>Internet Information System (IIS) or its subcomponents must not be installed on a workstation.</t>
        </r>
      </text>
    </comment>
    <comment ref="M35" authorId="0" shapeId="0" xr:uid="{00000000-0006-0000-0A00-000017000000}">
      <text>
        <r>
          <rPr>
            <sz val="11"/>
            <rFont val="Calibri"/>
          </rPr>
          <t>Simple Network Management Protocol (SNMP) must not be installed on the system.</t>
        </r>
      </text>
    </comment>
    <comment ref="N35" authorId="0" shapeId="0" xr:uid="{00000000-0006-0000-0A00-000018000000}">
      <text>
        <r>
          <rPr>
            <sz val="11"/>
            <rFont val="Calibri"/>
          </rPr>
          <t>Simple TCP/IP Services must not be installed on the system.</t>
        </r>
      </text>
    </comment>
    <comment ref="O35" authorId="0" shapeId="0" xr:uid="{00000000-0006-0000-0A00-000019000000}">
      <text>
        <r>
          <rPr>
            <sz val="11"/>
            <rFont val="Calibri"/>
          </rPr>
          <t>The Telnet Client must not be installed on the system.</t>
        </r>
      </text>
    </comment>
    <comment ref="P35" authorId="0" shapeId="0" xr:uid="{00000000-0006-0000-0A00-00001A000000}">
      <text>
        <r>
          <rPr>
            <sz val="11"/>
            <rFont val="Calibri"/>
          </rPr>
          <t>The TFTP Client must not be installed on the system.</t>
        </r>
      </text>
    </comment>
    <comment ref="Q35" authorId="0" shapeId="0" xr:uid="{00000000-0006-0000-0A00-00001B000000}">
      <text>
        <r>
          <rPr>
            <sz val="11"/>
            <rFont val="Calibri"/>
          </rPr>
          <t>Internet connection sharing must be disabled.</t>
        </r>
      </text>
    </comment>
    <comment ref="R35" authorId="0" shapeId="0" xr:uid="{00000000-0006-0000-0A00-00001C000000}">
      <text>
        <r>
          <rPr>
            <sz val="11"/>
            <rFont val="Calibri"/>
          </rPr>
          <t>Wi-Fi Sense must be disabled.</t>
        </r>
      </text>
    </comment>
    <comment ref="S35" authorId="0" shapeId="0" xr:uid="{00000000-0006-0000-0A00-00001D000000}">
      <text>
        <r>
          <rPr>
            <sz val="11"/>
            <rFont val="Calibri"/>
          </rPr>
          <t>The password manager function in the Edge browser must be disabled.</t>
        </r>
      </text>
    </comment>
    <comment ref="T35" authorId="0" shapeId="0" xr:uid="{00000000-0006-0000-0A00-00001E000000}">
      <text>
        <r>
          <rPr>
            <sz val="11"/>
            <rFont val="Calibri"/>
          </rPr>
          <t>Internet Explorer must be disabled for Windows 10.</t>
        </r>
      </text>
    </comment>
    <comment ref="U35" authorId="0" shapeId="0" xr:uid="{00000000-0006-0000-0A00-00001F000000}">
      <text>
        <r>
          <rPr>
            <sz val="11"/>
            <rFont val="Calibri"/>
          </rPr>
          <t>Copilot must be disabled for Windows 10.</t>
        </r>
      </text>
    </comment>
    <comment ref="L59" authorId="0" shapeId="0" xr:uid="{00000000-0006-0000-0A00-000020000000}">
      <text>
        <r>
          <rPr>
            <sz val="11"/>
            <rFont val="Calibri"/>
          </rPr>
          <t>Windows 10 information systems must use BitLocker to encrypt all disks to protect the confidentiality and integrity of all information at rest.</t>
        </r>
      </text>
    </comment>
    <comment ref="M59" authorId="0" shapeId="0" xr:uid="{00000000-0006-0000-0A00-000021000000}">
      <text>
        <r>
          <rPr>
            <sz val="11"/>
            <rFont val="Calibri"/>
          </rPr>
          <t>Windows 10 systems must use a BitLocker PIN for pre-boot authentication.</t>
        </r>
      </text>
    </comment>
    <comment ref="N59" authorId="0" shapeId="0" xr:uid="{00000000-0006-0000-0A00-000022000000}">
      <text>
        <r>
          <rPr>
            <sz val="11"/>
            <rFont val="Calibri"/>
          </rPr>
          <t>Windows 10 systems must use a BitLocker PIN with a minimum length of six digits for pre-boot authentication.</t>
        </r>
      </text>
    </comment>
    <comment ref="O59" authorId="0" shapeId="0" xr:uid="{00000000-0006-0000-0A00-000023000000}">
      <text>
        <r>
          <rPr>
            <sz val="11"/>
            <rFont val="Calibri"/>
          </rPr>
          <t>Indexing of encrypted files must be turned off.</t>
        </r>
      </text>
    </comment>
    <comment ref="P59" authorId="0" shapeId="0" xr:uid="{00000000-0006-0000-0A00-000024000000}">
      <text>
        <r>
          <rPr>
            <sz val="11"/>
            <rFont val="Calibri"/>
          </rPr>
          <t>The system must be configured to prevent the storage of the LAN Manager hash of passwords.</t>
        </r>
      </text>
    </comment>
    <comment ref="L84" authorId="0" shapeId="0" xr:uid="{00000000-0006-0000-0A00-000025000000}">
      <text>
        <r>
          <rPr>
            <sz val="11"/>
            <rFont val="Calibri"/>
          </rPr>
          <t>Windows 10 information systems must use BitLocker to encrypt all disks to protect the confidentiality and integrity of all information at rest.</t>
        </r>
      </text>
    </comment>
    <comment ref="M84" authorId="0" shapeId="0" xr:uid="{00000000-0006-0000-0A00-00003A000000}">
      <text>
        <r>
          <rPr>
            <sz val="11"/>
            <rFont val="Calibri"/>
          </rPr>
          <t>Windows 10 systems must use a BitLocker PIN for pre-boot authentication.</t>
        </r>
      </text>
    </comment>
    <comment ref="N84" authorId="0" shapeId="0" xr:uid="{00000000-0006-0000-0A00-00003B000000}">
      <text>
        <r>
          <rPr>
            <sz val="11"/>
            <rFont val="Calibri"/>
          </rPr>
          <t>Windows 10 systems must use a BitLocker PIN with a minimum length of six digits for pre-boot authentication.</t>
        </r>
      </text>
    </comment>
    <comment ref="O84" authorId="0" shapeId="0" xr:uid="{00000000-0006-0000-0A00-00003C000000}">
      <text>
        <r>
          <rPr>
            <sz val="11"/>
            <rFont val="Calibri"/>
          </rPr>
          <t>Software certificate installation files must be removed from Windows 10.</t>
        </r>
      </text>
    </comment>
    <comment ref="P84" authorId="0" shapeId="0" xr:uid="{00000000-0006-0000-0A00-00003D000000}">
      <text>
        <r>
          <rPr>
            <sz val="11"/>
            <rFont val="Calibri"/>
          </rPr>
          <t>The Server Message Block (SMB) v1 protocol must be disabled on the system.</t>
        </r>
      </text>
    </comment>
    <comment ref="Q84" authorId="0" shapeId="0" xr:uid="{00000000-0006-0000-0A00-00003E000000}">
      <text>
        <r>
          <rPr>
            <sz val="11"/>
            <rFont val="Calibri"/>
          </rPr>
          <t>The Server Message Block (SMB) v1 protocol must be disabled on the SMB server.</t>
        </r>
      </text>
    </comment>
    <comment ref="R84" authorId="0" shapeId="0" xr:uid="{00000000-0006-0000-0A00-00003F000000}">
      <text>
        <r>
          <rPr>
            <sz val="11"/>
            <rFont val="Calibri"/>
          </rPr>
          <t>The Server Message Block (SMB) v1 protocol must be disabled on the SMB client.</t>
        </r>
      </text>
    </comment>
    <comment ref="S84" authorId="0" shapeId="0" xr:uid="{00000000-0006-0000-0A00-000040000000}">
      <text>
        <r>
          <rPr>
            <sz val="11"/>
            <rFont val="Calibri"/>
          </rPr>
          <t>Insecure logons to an SMB server must be disabled.</t>
        </r>
      </text>
    </comment>
    <comment ref="T84" authorId="0" shapeId="0" xr:uid="{00000000-0006-0000-0A00-000041000000}">
      <text>
        <r>
          <rPr>
            <sz val="11"/>
            <rFont val="Calibri"/>
          </rPr>
          <t>Systems must at least attempt device authentication using certificates.</t>
        </r>
      </text>
    </comment>
    <comment ref="U84" authorId="0" shapeId="0" xr:uid="{00000000-0006-0000-0A00-000042000000}">
      <text>
        <r>
          <rPr>
            <sz val="11"/>
            <rFont val="Calibri"/>
          </rPr>
          <t>Windows 10 must be configured to prevent certificate error overrides in Microsoft Edge.</t>
        </r>
      </text>
    </comment>
    <comment ref="V84" authorId="0" shapeId="0" xr:uid="{00000000-0006-0000-0A00-000043000000}">
      <text>
        <r>
          <rPr>
            <sz val="11"/>
            <rFont val="Calibri"/>
          </rPr>
          <t>The Remote Desktop Session Host must require secure RPC communications.</t>
        </r>
      </text>
    </comment>
    <comment ref="W84" authorId="0" shapeId="0" xr:uid="{00000000-0006-0000-0A00-000044000000}">
      <text>
        <r>
          <rPr>
            <sz val="11"/>
            <rFont val="Calibri"/>
          </rPr>
          <t>Remote Desktop Services must be configured with the client connection encryption set to the required level.</t>
        </r>
      </text>
    </comment>
    <comment ref="X84" authorId="0" shapeId="0" xr:uid="{00000000-0006-0000-0A00-000045000000}">
      <text>
        <r>
          <rPr>
            <sz val="11"/>
            <rFont val="Calibri"/>
          </rPr>
          <t>The Windows Remote Management (WinRM) client must not use Basic authentication.</t>
        </r>
      </text>
    </comment>
    <comment ref="Y84" authorId="0" shapeId="0" xr:uid="{00000000-0006-0000-0A00-000046000000}">
      <text>
        <r>
          <rPr>
            <sz val="11"/>
            <rFont val="Calibri"/>
          </rPr>
          <t>The Windows Remote Management (WinRM) client must not allow unencrypted traffic.</t>
        </r>
      </text>
    </comment>
    <comment ref="Z84" authorId="0" shapeId="0" xr:uid="{00000000-0006-0000-0A00-000047000000}">
      <text>
        <r>
          <rPr>
            <sz val="11"/>
            <rFont val="Calibri"/>
          </rPr>
          <t>The Windows Remote Management (WinRM) service must not use Basic authentication.</t>
        </r>
      </text>
    </comment>
    <comment ref="AA84" authorId="0" shapeId="0" xr:uid="{00000000-0006-0000-0A00-000048000000}">
      <text>
        <r>
          <rPr>
            <sz val="11"/>
            <rFont val="Calibri"/>
          </rPr>
          <t>The Windows Remote Management (WinRM) service must not allow unencrypted traffic.</t>
        </r>
      </text>
    </comment>
    <comment ref="AB84" authorId="0" shapeId="0" xr:uid="{00000000-0006-0000-0A00-000026000000}">
      <text>
        <r>
          <rPr>
            <sz val="11"/>
            <rFont val="Calibri"/>
          </rPr>
          <t>The Windows Remote Management (WinRM) service must not store RunAs credentials.</t>
        </r>
      </text>
    </comment>
    <comment ref="AC84" authorId="0" shapeId="0" xr:uid="{00000000-0006-0000-0A00-000027000000}">
      <text>
        <r>
          <rPr>
            <sz val="11"/>
            <rFont val="Calibri"/>
          </rPr>
          <t>The Windows Remote Management (WinRM) client must not use Digest authentication.</t>
        </r>
      </text>
    </comment>
    <comment ref="AD84" authorId="0" shapeId="0" xr:uid="{00000000-0006-0000-0A00-000028000000}">
      <text>
        <r>
          <rPr>
            <sz val="11"/>
            <rFont val="Calibri"/>
          </rPr>
          <t>The DoD Root CA certificates must be installed in the Trusted Root Store.</t>
        </r>
      </text>
    </comment>
    <comment ref="AE84" authorId="0" shapeId="0" xr:uid="{00000000-0006-0000-0A00-000029000000}">
      <text>
        <r>
          <rPr>
            <sz val="11"/>
            <rFont val="Calibri"/>
          </rPr>
          <t>The External Root CA certificates must be installed in the Trusted Root Store on unclassified systems.</t>
        </r>
      </text>
    </comment>
    <comment ref="AF84" authorId="0" shapeId="0" xr:uid="{00000000-0006-0000-0A00-00002A000000}">
      <text>
        <r>
          <rPr>
            <sz val="11"/>
            <rFont val="Calibri"/>
          </rPr>
          <t>The DoD Interoperability Root CA cross-certificates must be installed in the Untrusted Certificates Store on unclassified systems.</t>
        </r>
      </text>
    </comment>
    <comment ref="AG84" authorId="0" shapeId="0" xr:uid="{00000000-0006-0000-0A00-00002B000000}">
      <text>
        <r>
          <rPr>
            <sz val="11"/>
            <rFont val="Calibri"/>
          </rPr>
          <t>The US DOD CCEB Interoperability Root CA cross-certificates must be installed in the Untrusted Certificates Store on unclassified systems.</t>
        </r>
      </text>
    </comment>
    <comment ref="AH84" authorId="0" shapeId="0" xr:uid="{00000000-0006-0000-0A00-00002C000000}">
      <text>
        <r>
          <rPr>
            <sz val="11"/>
            <rFont val="Calibri"/>
          </rPr>
          <t>The Windows SMB client must be configured to always perform SMB packet signing.</t>
        </r>
      </text>
    </comment>
    <comment ref="AI84" authorId="0" shapeId="0" xr:uid="{00000000-0006-0000-0A00-00002D000000}">
      <text>
        <r>
          <rPr>
            <sz val="11"/>
            <rFont val="Calibri"/>
          </rPr>
          <t>Unencrypted passwords must not be sent to third-party SMB Servers.</t>
        </r>
      </text>
    </comment>
    <comment ref="AJ84" authorId="0" shapeId="0" xr:uid="{00000000-0006-0000-0A00-00002E000000}">
      <text>
        <r>
          <rPr>
            <sz val="11"/>
            <rFont val="Calibri"/>
          </rPr>
          <t>The Windows SMB server must be configured to always perform SMB packet signing.</t>
        </r>
      </text>
    </comment>
    <comment ref="AK84" authorId="0" shapeId="0" xr:uid="{00000000-0006-0000-0A00-00002F000000}">
      <text>
        <r>
          <rPr>
            <sz val="11"/>
            <rFont val="Calibri"/>
          </rPr>
          <t>Anonymous enumeration of SAM accounts must not be allowed.</t>
        </r>
      </text>
    </comment>
    <comment ref="AL84" authorId="0" shapeId="0" xr:uid="{00000000-0006-0000-0A00-000030000000}">
      <text>
        <r>
          <rPr>
            <sz val="11"/>
            <rFont val="Calibri"/>
          </rPr>
          <t>Anonymous enumeration of shares must be restricted.</t>
        </r>
      </text>
    </comment>
    <comment ref="AM84" authorId="0" shapeId="0" xr:uid="{00000000-0006-0000-0A00-000031000000}">
      <text>
        <r>
          <rPr>
            <sz val="11"/>
            <rFont val="Calibri"/>
          </rPr>
          <t>NTLM must be prevented from falling back to a Null session.</t>
        </r>
      </text>
    </comment>
    <comment ref="AN84" authorId="0" shapeId="0" xr:uid="{00000000-0006-0000-0A00-000032000000}">
      <text>
        <r>
          <rPr>
            <sz val="11"/>
            <rFont val="Calibri"/>
          </rPr>
          <t>PKU2U authentication using online identities must be prevented.</t>
        </r>
      </text>
    </comment>
    <comment ref="AO84" authorId="0" shapeId="0" xr:uid="{00000000-0006-0000-0A00-000033000000}">
      <text>
        <r>
          <rPr>
            <sz val="11"/>
            <rFont val="Calibri"/>
          </rPr>
          <t>Kerberos encryption types must be configured to prevent the use of DES and RC4 encryption suites.</t>
        </r>
      </text>
    </comment>
    <comment ref="AP84" authorId="0" shapeId="0" xr:uid="{00000000-0006-0000-0A00-000034000000}">
      <text>
        <r>
          <rPr>
            <sz val="11"/>
            <rFont val="Calibri"/>
          </rPr>
          <t>The system must be configured to prevent the storage of the LAN Manager hash of passwords.</t>
        </r>
      </text>
    </comment>
    <comment ref="AQ84" authorId="0" shapeId="0" xr:uid="{00000000-0006-0000-0A00-000035000000}">
      <text>
        <r>
          <rPr>
            <sz val="11"/>
            <rFont val="Calibri"/>
          </rPr>
          <t>The LanMan authentication level must be set to send NTLMv2 response only, and to refuse LM and NTLM.</t>
        </r>
      </text>
    </comment>
    <comment ref="AR84" authorId="0" shapeId="0" xr:uid="{00000000-0006-0000-0A00-000036000000}">
      <text>
        <r>
          <rPr>
            <sz val="11"/>
            <rFont val="Calibri"/>
          </rPr>
          <t>The system must be configured to meet the minimum session security requirement for NTLM SSP based clients.</t>
        </r>
      </text>
    </comment>
    <comment ref="AS84" authorId="0" shapeId="0" xr:uid="{00000000-0006-0000-0A00-000037000000}">
      <text>
        <r>
          <rPr>
            <sz val="11"/>
            <rFont val="Calibri"/>
          </rPr>
          <t>The system must be configured to meet the minimum session security requirement for NTLM SSP based servers.</t>
        </r>
      </text>
    </comment>
    <comment ref="AT84" authorId="0" shapeId="0" xr:uid="{00000000-0006-0000-0A00-000038000000}">
      <text>
        <r>
          <rPr>
            <sz val="11"/>
            <rFont val="Calibri"/>
          </rPr>
          <t>The system must be configured to use FIPS-compliant algorithms for encryption, hashing, and signing.</t>
        </r>
      </text>
    </comment>
    <comment ref="AU84" authorId="0" shapeId="0" xr:uid="{00000000-0006-0000-0A00-000039000000}">
      <text>
        <r>
          <rPr>
            <sz val="11"/>
            <rFont val="Calibri"/>
          </rPr>
          <t>Hardened UNC paths must be defined to require mutual authentication and integrity for at least the \\*\SYSVOL and \\*\NETLOGON shares.</t>
        </r>
      </text>
    </comment>
    <comment ref="L93" authorId="0" shapeId="0" xr:uid="{00000000-0006-0000-0A00-000049000000}">
      <text>
        <r>
          <rPr>
            <sz val="11"/>
            <rFont val="Calibri"/>
          </rPr>
          <t>The Windows 10 system must use an anti-virus program.</t>
        </r>
      </text>
    </comment>
    <comment ref="M93" authorId="0" shapeId="0" xr:uid="{00000000-0006-0000-0A00-00004A000000}">
      <text>
        <r>
          <rPr>
            <sz val="11"/>
            <rFont val="Calibri"/>
          </rPr>
          <t>The Windows Defender SmartScreen for Explorer must be enabled.</t>
        </r>
      </text>
    </comment>
    <comment ref="N93" authorId="0" shapeId="0" xr:uid="{00000000-0006-0000-0A00-00004B000000}">
      <text>
        <r>
          <rPr>
            <sz val="11"/>
            <rFont val="Calibri"/>
          </rPr>
          <t>Users must not be allowed to ignore Windows Defender SmartScreen filter warnings for malicious websites in Microsoft Edge.</t>
        </r>
      </text>
    </comment>
    <comment ref="O93" authorId="0" shapeId="0" xr:uid="{00000000-0006-0000-0A00-00004C000000}">
      <text>
        <r>
          <rPr>
            <sz val="11"/>
            <rFont val="Calibri"/>
          </rPr>
          <t>Users must not be allowed to ignore Windows Defender SmartScreen filter warnings for unverified files in Microsoft Edge.</t>
        </r>
      </text>
    </comment>
    <comment ref="P93" authorId="0" shapeId="0" xr:uid="{00000000-0006-0000-0A00-00004D000000}">
      <text>
        <r>
          <rPr>
            <sz val="11"/>
            <rFont val="Calibri"/>
          </rPr>
          <t>The Windows Defender SmartScreen filter for Microsoft Edge must be enabled.</t>
        </r>
      </text>
    </comment>
    <comment ref="Q93" authorId="0" shapeId="0" xr:uid="{00000000-0006-0000-0A00-00004E000000}">
      <text>
        <r>
          <rPr>
            <sz val="11"/>
            <rFont val="Calibri"/>
          </rPr>
          <t>Attachments must be prevented from being downloaded from RSS feeds.</t>
        </r>
      </text>
    </comment>
    <comment ref="R93" authorId="0" shapeId="0" xr:uid="{00000000-0006-0000-0A00-00004F000000}">
      <text>
        <r>
          <rPr>
            <sz val="11"/>
            <rFont val="Calibri"/>
          </rPr>
          <t>Basic authentication for RSS feeds over HTTP must not be used.</t>
        </r>
      </text>
    </comment>
    <comment ref="S93" authorId="0" shapeId="0" xr:uid="{00000000-0006-0000-0A00-000050000000}">
      <text>
        <r>
          <rPr>
            <sz val="11"/>
            <rFont val="Calibri"/>
          </rPr>
          <t>Zone information must be preserved when saving attachments.</t>
        </r>
      </text>
    </comment>
    <comment ref="L98" authorId="0" shapeId="0" xr:uid="{00000000-0006-0000-0A00-000051000000}">
      <text>
        <r>
          <rPr>
            <sz val="11"/>
            <rFont val="Calibri"/>
          </rPr>
          <t>The Windows 10 system must use an anti-virus program.</t>
        </r>
      </text>
    </comment>
    <comment ref="M98" authorId="0" shapeId="0" xr:uid="{00000000-0006-0000-0A00-000052000000}">
      <text>
        <r>
          <rPr>
            <sz val="11"/>
            <rFont val="Calibri"/>
          </rPr>
          <t>The Windows Defender SmartScreen for Explorer must be enabled.</t>
        </r>
      </text>
    </comment>
    <comment ref="N98" authorId="0" shapeId="0" xr:uid="{00000000-0006-0000-0A00-000053000000}">
      <text>
        <r>
          <rPr>
            <sz val="11"/>
            <rFont val="Calibri"/>
          </rPr>
          <t>Users must not be allowed to ignore Windows Defender SmartScreen filter warnings for malicious websites in Microsoft Edge.</t>
        </r>
      </text>
    </comment>
    <comment ref="O98" authorId="0" shapeId="0" xr:uid="{00000000-0006-0000-0A00-000054000000}">
      <text>
        <r>
          <rPr>
            <sz val="11"/>
            <rFont val="Calibri"/>
          </rPr>
          <t>Users must not be allowed to ignore Windows Defender SmartScreen filter warnings for unverified files in Microsoft Edge.</t>
        </r>
      </text>
    </comment>
    <comment ref="P98" authorId="0" shapeId="0" xr:uid="{00000000-0006-0000-0A00-000055000000}">
      <text>
        <r>
          <rPr>
            <sz val="11"/>
            <rFont val="Calibri"/>
          </rPr>
          <t>The Windows Defender SmartScreen filter for Microsoft Edge must be enabled.</t>
        </r>
      </text>
    </comment>
    <comment ref="L117" authorId="0" shapeId="0" xr:uid="{00000000-0006-0000-0A00-000056000000}">
      <text>
        <r>
          <rPr>
            <sz val="11"/>
            <rFont val="Calibri"/>
          </rPr>
          <t>Internet Information System (IIS) or its subcomponents must not be installed on a workstation.</t>
        </r>
      </text>
    </comment>
    <comment ref="L119" authorId="0" shapeId="0" xr:uid="{00000000-0006-0000-0A00-000057000000}">
      <text>
        <r>
          <rPr>
            <sz val="11"/>
            <rFont val="Calibri"/>
          </rPr>
          <t>Domain-joined systems must use Windows 10 Enterprise Edition 64-bit version.</t>
        </r>
      </text>
    </comment>
    <comment ref="M119" authorId="0" shapeId="0" xr:uid="{00000000-0006-0000-0A00-000058000000}">
      <text>
        <r>
          <rPr>
            <sz val="11"/>
            <rFont val="Calibri"/>
          </rPr>
          <t>Windows 10 domain-joined systems must have a Trusted Platform Module (TPM) enabled and ready for use.</t>
        </r>
      </text>
    </comment>
    <comment ref="N119" authorId="0" shapeId="0" xr:uid="{00000000-0006-0000-0A00-000059000000}">
      <text>
        <r>
          <rPr>
            <sz val="11"/>
            <rFont val="Calibri"/>
          </rPr>
          <t>Windows 10 systems must have Unified Extensible Firmware Interface (UEFI) firmware and be configured to run in UEFI mode, not Legacy BIOS.</t>
        </r>
      </text>
    </comment>
    <comment ref="O119" authorId="0" shapeId="0" xr:uid="{00000000-0006-0000-0A00-00005A000000}">
      <text>
        <r>
          <rPr>
            <sz val="11"/>
            <rFont val="Calibri"/>
          </rPr>
          <t>Secure Boot must be enabled on Windows 10 systems.</t>
        </r>
      </text>
    </comment>
    <comment ref="P119" authorId="0" shapeId="0" xr:uid="{00000000-0006-0000-0A00-00005B000000}">
      <text>
        <r>
          <rPr>
            <sz val="11"/>
            <rFont val="Calibri"/>
          </rPr>
          <t>Windows 10 systems must be maintained at a supported servicing level.</t>
        </r>
      </text>
    </comment>
    <comment ref="Q119" authorId="0" shapeId="0" xr:uid="{00000000-0006-0000-0A00-00005C000000}">
      <text>
        <r>
          <rPr>
            <sz val="11"/>
            <rFont val="Calibri"/>
          </rPr>
          <t>Only authorized user accounts must be allowed to create or run virtual machines on Windows 10 systems.</t>
        </r>
      </text>
    </comment>
    <comment ref="R119" authorId="0" shapeId="0" xr:uid="{00000000-0006-0000-0A00-00005D000000}">
      <text>
        <r>
          <rPr>
            <sz val="11"/>
            <rFont val="Calibri"/>
          </rPr>
          <t>Internet Information System (IIS) or its subcomponents must not be installed on a workstation.</t>
        </r>
      </text>
    </comment>
    <comment ref="S119" authorId="0" shapeId="0" xr:uid="{00000000-0006-0000-0A00-00005E000000}">
      <text>
        <r>
          <rPr>
            <sz val="11"/>
            <rFont val="Calibri"/>
          </rPr>
          <t>Simple Network Management Protocol (SNMP) must not be installed on the system.</t>
        </r>
      </text>
    </comment>
    <comment ref="T119" authorId="0" shapeId="0" xr:uid="{00000000-0006-0000-0A00-00005F000000}">
      <text>
        <r>
          <rPr>
            <sz val="11"/>
            <rFont val="Calibri"/>
          </rPr>
          <t>Simple TCP/IP Services must not be installed on the system.</t>
        </r>
      </text>
    </comment>
    <comment ref="U119" authorId="0" shapeId="0" xr:uid="{00000000-0006-0000-0A00-000060000000}">
      <text>
        <r>
          <rPr>
            <sz val="11"/>
            <rFont val="Calibri"/>
          </rPr>
          <t>The Telnet Client must not be installed on the system.</t>
        </r>
      </text>
    </comment>
    <comment ref="V119" authorId="0" shapeId="0" xr:uid="{00000000-0006-0000-0A00-000061000000}">
      <text>
        <r>
          <rPr>
            <sz val="11"/>
            <rFont val="Calibri"/>
          </rPr>
          <t>The TFTP Client must not be installed on the system.</t>
        </r>
      </text>
    </comment>
    <comment ref="W119" authorId="0" shapeId="0" xr:uid="{00000000-0006-0000-0A00-000062000000}">
      <text>
        <r>
          <rPr>
            <sz val="11"/>
            <rFont val="Calibri"/>
          </rPr>
          <t>Structured Exception Handling Overwrite Protection (SEHOP) must be enabled.</t>
        </r>
      </text>
    </comment>
    <comment ref="X119" authorId="0" shapeId="0" xr:uid="{00000000-0006-0000-0A00-000063000000}">
      <text>
        <r>
          <rPr>
            <sz val="11"/>
            <rFont val="Calibri"/>
          </rPr>
          <t>The Windows PowerShell 2.0 feature must be disabled on the system.</t>
        </r>
      </text>
    </comment>
    <comment ref="Y119" authorId="0" shapeId="0" xr:uid="{00000000-0006-0000-0A00-000064000000}">
      <text>
        <r>
          <rPr>
            <sz val="11"/>
            <rFont val="Calibri"/>
          </rPr>
          <t>Windows 10 nonpersistent VM sessions must not exceed 24 hours.</t>
        </r>
      </text>
    </comment>
    <comment ref="Z119" authorId="0" shapeId="0" xr:uid="{00000000-0006-0000-0A00-000065000000}">
      <text>
        <r>
          <rPr>
            <sz val="11"/>
            <rFont val="Calibri"/>
          </rPr>
          <t>Internet connection sharing must be disabled.</t>
        </r>
      </text>
    </comment>
    <comment ref="AA119" authorId="0" shapeId="0" xr:uid="{00000000-0006-0000-0A00-000066000000}">
      <text>
        <r>
          <rPr>
            <sz val="11"/>
            <rFont val="Calibri"/>
          </rPr>
          <t>Wi-Fi Sense must be disabled.</t>
        </r>
      </text>
    </comment>
    <comment ref="AB119" authorId="0" shapeId="0" xr:uid="{00000000-0006-0000-0A00-000067000000}">
      <text>
        <r>
          <rPr>
            <sz val="11"/>
            <rFont val="Calibri"/>
          </rPr>
          <t>Virtualization Based Security must be enabled on Windows 10 with the platform security level configured to Secure Boot or Secure Boot with DMA Protection.</t>
        </r>
      </text>
    </comment>
    <comment ref="AC119" authorId="0" shapeId="0" xr:uid="{00000000-0006-0000-0A00-000068000000}">
      <text>
        <r>
          <rPr>
            <sz val="11"/>
            <rFont val="Calibri"/>
          </rPr>
          <t>Credential Guard must be running on Windows 10 domain-joined systems.</t>
        </r>
      </text>
    </comment>
    <comment ref="AD119" authorId="0" shapeId="0" xr:uid="{00000000-0006-0000-0A00-000069000000}">
      <text>
        <r>
          <rPr>
            <sz val="11"/>
            <rFont val="Calibri"/>
          </rPr>
          <t>Autoplay must be turned off for non-volume devices.</t>
        </r>
      </text>
    </comment>
    <comment ref="AE119" authorId="0" shapeId="0" xr:uid="{00000000-0006-0000-0A00-00006A000000}">
      <text>
        <r>
          <rPr>
            <sz val="11"/>
            <rFont val="Calibri"/>
          </rPr>
          <t>The default autorun behavior must be configured to prevent autorun commands.</t>
        </r>
      </text>
    </comment>
    <comment ref="AF119" authorId="0" shapeId="0" xr:uid="{00000000-0006-0000-0A00-00006B000000}">
      <text>
        <r>
          <rPr>
            <sz val="11"/>
            <rFont val="Calibri"/>
          </rPr>
          <t>Autoplay must be disabled for all drives.</t>
        </r>
      </text>
    </comment>
    <comment ref="AG119" authorId="0" shapeId="0" xr:uid="{00000000-0006-0000-0A00-00006C000000}">
      <text>
        <r>
          <rPr>
            <sz val="11"/>
            <rFont val="Calibri"/>
          </rPr>
          <t>Explorer Data Execution Prevention must be enabled.</t>
        </r>
      </text>
    </comment>
    <comment ref="AH119" authorId="0" shapeId="0" xr:uid="{00000000-0006-0000-0A00-00006D000000}">
      <text>
        <r>
          <rPr>
            <sz val="11"/>
            <rFont val="Calibri"/>
          </rPr>
          <t>Turning off File Explorer heap termination on corruption must be disabled.</t>
        </r>
      </text>
    </comment>
    <comment ref="AI119" authorId="0" shapeId="0" xr:uid="{00000000-0006-0000-0A00-00006E000000}">
      <text>
        <r>
          <rPr>
            <sz val="11"/>
            <rFont val="Calibri"/>
          </rPr>
          <t>The password manager function in the Edge browser must be disabled.</t>
        </r>
      </text>
    </comment>
    <comment ref="AJ119" authorId="0" shapeId="0" xr:uid="{00000000-0006-0000-0A00-00006F000000}">
      <text>
        <r>
          <rPr>
            <sz val="11"/>
            <rFont val="Calibri"/>
          </rPr>
          <t>Users must be prevented from changing installation options.</t>
        </r>
      </text>
    </comment>
    <comment ref="AK119" authorId="0" shapeId="0" xr:uid="{00000000-0006-0000-0A00-000070000000}">
      <text>
        <r>
          <rPr>
            <sz val="11"/>
            <rFont val="Calibri"/>
          </rPr>
          <t>Users must be notified if a web-based program attempts to install software.</t>
        </r>
      </text>
    </comment>
    <comment ref="AL119" authorId="0" shapeId="0" xr:uid="{00000000-0006-0000-0A00-000071000000}">
      <text>
        <r>
          <rPr>
            <sz val="11"/>
            <rFont val="Calibri"/>
          </rPr>
          <t>PowerShell script block logging must be enabled on Windows 10.</t>
        </r>
      </text>
    </comment>
    <comment ref="AM119" authorId="0" shapeId="0" xr:uid="{00000000-0006-0000-0A00-000072000000}">
      <text>
        <r>
          <rPr>
            <sz val="11"/>
            <rFont val="Calibri"/>
          </rPr>
          <t>The system must be configured to the required LDAP client signing level.</t>
        </r>
      </text>
    </comment>
    <comment ref="AN119" authorId="0" shapeId="0" xr:uid="{00000000-0006-0000-0A00-000073000000}">
      <text>
        <r>
          <rPr>
            <sz val="11"/>
            <rFont val="Calibri"/>
          </rPr>
          <t>PowerShell Transcription must be enabled on Windows 10.</t>
        </r>
      </text>
    </comment>
    <comment ref="AO119" authorId="0" shapeId="0" xr:uid="{00000000-0006-0000-0A00-000074000000}">
      <text>
        <r>
          <rPr>
            <sz val="11"/>
            <rFont val="Calibri"/>
          </rPr>
          <t>Virtualization-based protection of code integrity must be enabled.</t>
        </r>
      </text>
    </comment>
    <comment ref="AP119" authorId="0" shapeId="0" xr:uid="{00000000-0006-0000-0A00-000075000000}">
      <text>
        <r>
          <rPr>
            <sz val="11"/>
            <rFont val="Calibri"/>
          </rPr>
          <t>Internet Explorer must be disabled for Windows 10.</t>
        </r>
      </text>
    </comment>
    <comment ref="AQ119" authorId="0" shapeId="0" xr:uid="{00000000-0006-0000-0A00-000076000000}">
      <text>
        <r>
          <rPr>
            <sz val="11"/>
            <rFont val="Calibri"/>
          </rPr>
          <t>Copilot must be disabled for Windows 10.</t>
        </r>
      </text>
    </comment>
    <comment ref="L144" authorId="0" shapeId="0" xr:uid="{00000000-0006-0000-0A00-000077000000}">
      <text>
        <r>
          <rPr>
            <sz val="11"/>
            <rFont val="Calibri"/>
          </rPr>
          <t>Permissions for system files and directories must conform to minimum requirements.</t>
        </r>
      </text>
    </comment>
    <comment ref="M144" authorId="0" shapeId="0" xr:uid="{00000000-0006-0000-0A00-00007C000000}">
      <text>
        <r>
          <rPr>
            <sz val="11"/>
            <rFont val="Calibri"/>
          </rPr>
          <t>The Secondary Logon service must be disabled on Windows 10.</t>
        </r>
      </text>
    </comment>
    <comment ref="N144" authorId="0" shapeId="0" xr:uid="{00000000-0006-0000-0A00-00007D000000}">
      <text>
        <r>
          <rPr>
            <sz val="11"/>
            <rFont val="Calibri"/>
          </rPr>
          <t>Orphaned security identifiers (SIDs) must be removed from user rights on Windows 10.</t>
        </r>
      </text>
    </comment>
    <comment ref="O144" authorId="0" shapeId="0" xr:uid="{00000000-0006-0000-0A00-00007E000000}">
      <text>
        <r>
          <rPr>
            <sz val="11"/>
            <rFont val="Calibri"/>
          </rPr>
          <t>Local administrator accounts must have their privileged token filtered to prevent elevated privileges from being used over the network on domain systems.</t>
        </r>
      </text>
    </comment>
    <comment ref="P144" authorId="0" shapeId="0" xr:uid="{00000000-0006-0000-0A00-00007F000000}">
      <text>
        <r>
          <rPr>
            <sz val="11"/>
            <rFont val="Calibri"/>
          </rPr>
          <t>Administrator accounts must not be enumerated during elevation.</t>
        </r>
      </text>
    </comment>
    <comment ref="Q144" authorId="0" shapeId="0" xr:uid="{00000000-0006-0000-0A00-000080000000}">
      <text>
        <r>
          <rPr>
            <sz val="11"/>
            <rFont val="Calibri"/>
          </rPr>
          <t>The Windows Installer Always install with elevated privileges must be disabled.</t>
        </r>
      </text>
    </comment>
    <comment ref="R144" authorId="0" shapeId="0" xr:uid="{00000000-0006-0000-0A00-000081000000}">
      <text>
        <r>
          <rPr>
            <sz val="11"/>
            <rFont val="Calibri"/>
          </rPr>
          <t>Anonymous SID/Name translation must not be allowed.</t>
        </r>
      </text>
    </comment>
    <comment ref="S144" authorId="0" shapeId="0" xr:uid="{00000000-0006-0000-0A00-000082000000}">
      <text>
        <r>
          <rPr>
            <sz val="11"/>
            <rFont val="Calibri"/>
          </rPr>
          <t>The system must be configured to prevent anonymous users from having the same rights as the Everyone group.</t>
        </r>
      </text>
    </comment>
    <comment ref="T144" authorId="0" shapeId="0" xr:uid="{00000000-0006-0000-0A00-000083000000}">
      <text>
        <r>
          <rPr>
            <sz val="11"/>
            <rFont val="Calibri"/>
          </rPr>
          <t>Anonymous access to Named Pipes and Shares must be restricted.</t>
        </r>
      </text>
    </comment>
    <comment ref="U144" authorId="0" shapeId="0" xr:uid="{00000000-0006-0000-0A00-000084000000}">
      <text>
        <r>
          <rPr>
            <sz val="11"/>
            <rFont val="Calibri"/>
          </rPr>
          <t>Remote calls to the Security Account Manager (SAM) must be restricted to Administrators.</t>
        </r>
      </text>
    </comment>
    <comment ref="V144" authorId="0" shapeId="0" xr:uid="{00000000-0006-0000-0A00-000085000000}">
      <text>
        <r>
          <rPr>
            <sz val="11"/>
            <rFont val="Calibri"/>
          </rPr>
          <t>The default permissions of global system objects must be increased.</t>
        </r>
      </text>
    </comment>
    <comment ref="W144" authorId="0" shapeId="0" xr:uid="{00000000-0006-0000-0A00-000086000000}">
      <text>
        <r>
          <rPr>
            <sz val="11"/>
            <rFont val="Calibri"/>
          </rPr>
          <t>User Account Control approval mode for the built-in Administrator must be enabled.</t>
        </r>
      </text>
    </comment>
    <comment ref="X144" authorId="0" shapeId="0" xr:uid="{00000000-0006-0000-0A00-000087000000}">
      <text>
        <r>
          <rPr>
            <sz val="11"/>
            <rFont val="Calibri"/>
          </rPr>
          <t>User Account Control must, at minimum, prompt administrators for consent on the secure desktop.</t>
        </r>
      </text>
    </comment>
    <comment ref="Y144" authorId="0" shapeId="0" xr:uid="{00000000-0006-0000-0A00-000088000000}">
      <text>
        <r>
          <rPr>
            <sz val="11"/>
            <rFont val="Calibri"/>
          </rPr>
          <t>User Account Control must automatically deny elevation requests for standard users.</t>
        </r>
      </text>
    </comment>
    <comment ref="Z144" authorId="0" shapeId="0" xr:uid="{00000000-0006-0000-0A00-000089000000}">
      <text>
        <r>
          <rPr>
            <sz val="11"/>
            <rFont val="Calibri"/>
          </rPr>
          <t>User Account Control must be configured to detect application installations and prompt for elevation.</t>
        </r>
      </text>
    </comment>
    <comment ref="AA144" authorId="0" shapeId="0" xr:uid="{00000000-0006-0000-0A00-00008A000000}">
      <text>
        <r>
          <rPr>
            <sz val="11"/>
            <rFont val="Calibri"/>
          </rPr>
          <t>User Account Control must only elevate UIAccess applications that are installed in secure locations.</t>
        </r>
      </text>
    </comment>
    <comment ref="AB144" authorId="0" shapeId="0" xr:uid="{00000000-0006-0000-0A00-00008B000000}">
      <text>
        <r>
          <rPr>
            <sz val="11"/>
            <rFont val="Calibri"/>
          </rPr>
          <t>User Account Control must run all administrators in Admin Approval Mode, enabling UAC.</t>
        </r>
      </text>
    </comment>
    <comment ref="AC144" authorId="0" shapeId="0" xr:uid="{00000000-0006-0000-0A00-00008C000000}">
      <text>
        <r>
          <rPr>
            <sz val="11"/>
            <rFont val="Calibri"/>
          </rPr>
          <t>User Account Control must virtualize file and registry write failures to per-user locations.</t>
        </r>
      </text>
    </comment>
    <comment ref="AD144" authorId="0" shapeId="0" xr:uid="{00000000-0006-0000-0A00-00008D000000}">
      <text>
        <r>
          <rPr>
            <sz val="11"/>
            <rFont val="Calibri"/>
          </rPr>
          <t>The Access Credential Manager as a trusted caller user right must not be assigned to any groups or accounts.</t>
        </r>
      </text>
    </comment>
    <comment ref="AE144" authorId="0" shapeId="0" xr:uid="{00000000-0006-0000-0A00-00008E000000}">
      <text>
        <r>
          <rPr>
            <sz val="11"/>
            <rFont val="Calibri"/>
          </rPr>
          <t>The Access this computer from the network user right must only be assigned to the Administrators and Remote Desktop Users groups.</t>
        </r>
      </text>
    </comment>
    <comment ref="AF144" authorId="0" shapeId="0" xr:uid="{00000000-0006-0000-0A00-00008F000000}">
      <text>
        <r>
          <rPr>
            <sz val="11"/>
            <rFont val="Calibri"/>
          </rPr>
          <t>The Act as part of the operating system user right must not be assigned to any groups or accounts.</t>
        </r>
      </text>
    </comment>
    <comment ref="AG144" authorId="0" shapeId="0" xr:uid="{00000000-0006-0000-0A00-000090000000}">
      <text>
        <r>
          <rPr>
            <sz val="11"/>
            <rFont val="Calibri"/>
          </rPr>
          <t>The Allow log on locally user right must only be assigned to the Administrators and Users groups.</t>
        </r>
      </text>
    </comment>
    <comment ref="AH144" authorId="0" shapeId="0" xr:uid="{00000000-0006-0000-0A00-000091000000}">
      <text>
        <r>
          <rPr>
            <sz val="11"/>
            <rFont val="Calibri"/>
          </rPr>
          <t>The Back up files and directories user right must only be assigned to the Administrators group.</t>
        </r>
      </text>
    </comment>
    <comment ref="AI144" authorId="0" shapeId="0" xr:uid="{00000000-0006-0000-0A00-000092000000}">
      <text>
        <r>
          <rPr>
            <sz val="11"/>
            <rFont val="Calibri"/>
          </rPr>
          <t>The Change the system time user right must only be assigned to Administrators and Local Service and NT SERVICE\autotimesvc.</t>
        </r>
      </text>
    </comment>
    <comment ref="AJ144" authorId="0" shapeId="0" xr:uid="{00000000-0006-0000-0A00-000093000000}">
      <text>
        <r>
          <rPr>
            <sz val="11"/>
            <rFont val="Calibri"/>
          </rPr>
          <t>The Create a pagefile user right must only be assigned to the Administrators group.</t>
        </r>
      </text>
    </comment>
    <comment ref="AK144" authorId="0" shapeId="0" xr:uid="{00000000-0006-0000-0A00-000094000000}">
      <text>
        <r>
          <rPr>
            <sz val="11"/>
            <rFont val="Calibri"/>
          </rPr>
          <t>The Create a token object user right must not be assigned to any groups or accounts.</t>
        </r>
      </text>
    </comment>
    <comment ref="AL144" authorId="0" shapeId="0" xr:uid="{00000000-0006-0000-0A00-000095000000}">
      <text>
        <r>
          <rPr>
            <sz val="11"/>
            <rFont val="Calibri"/>
          </rPr>
          <t>The Create global objects user right must only be assigned to Administrators, Service, Local Service, and Network Service.</t>
        </r>
      </text>
    </comment>
    <comment ref="AM144" authorId="0" shapeId="0" xr:uid="{00000000-0006-0000-0A00-000096000000}">
      <text>
        <r>
          <rPr>
            <sz val="11"/>
            <rFont val="Calibri"/>
          </rPr>
          <t>The Create permanent shared objects user right must not be assigned to any groups or accounts.</t>
        </r>
      </text>
    </comment>
    <comment ref="AN144" authorId="0" shapeId="0" xr:uid="{00000000-0006-0000-0A00-000097000000}">
      <text>
        <r>
          <rPr>
            <sz val="11"/>
            <rFont val="Calibri"/>
          </rPr>
          <t>The Create symbolic links user right must only be assigned to the Administrators group.</t>
        </r>
      </text>
    </comment>
    <comment ref="AO144" authorId="0" shapeId="0" xr:uid="{00000000-0006-0000-0A00-000098000000}">
      <text>
        <r>
          <rPr>
            <sz val="11"/>
            <rFont val="Calibri"/>
          </rPr>
          <t>The Debug programs user right must only be assigned to the Administrators group.</t>
        </r>
      </text>
    </comment>
    <comment ref="AP144" authorId="0" shapeId="0" xr:uid="{00000000-0006-0000-0A00-000099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Q144" authorId="0" shapeId="0" xr:uid="{00000000-0006-0000-0A00-00009A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R144" authorId="0" shapeId="0" xr:uid="{00000000-0006-0000-0A00-00009B000000}">
      <text>
        <r>
          <rPr>
            <sz val="11"/>
            <rFont val="Calibri"/>
          </rPr>
          <t>The Deny log on as a service user right on Windows 10 domain-joined workstations must be configured to prevent access from highly privileged domain accounts.</t>
        </r>
      </text>
    </comment>
    <comment ref="AS144" authorId="0" shapeId="0" xr:uid="{00000000-0006-0000-0A00-00009C000000}">
      <text>
        <r>
          <rPr>
            <sz val="11"/>
            <rFont val="Calibri"/>
          </rPr>
          <t>The Deny log on locally user right on workstations must be configured to prevent access from highly privileged domain accounts on domain systems and unauthenticated access on all systems.</t>
        </r>
      </text>
    </comment>
    <comment ref="AT144" authorId="0" shapeId="0" xr:uid="{00000000-0006-0000-0A00-00009D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AU144" authorId="0" shapeId="0" xr:uid="{00000000-0006-0000-0A00-00009E000000}">
      <text>
        <r>
          <rPr>
            <sz val="11"/>
            <rFont val="Calibri"/>
          </rPr>
          <t>The Enable computer and user accounts to be trusted for delegation user right must not be assigned to any groups or accounts.</t>
        </r>
      </text>
    </comment>
    <comment ref="AV144" authorId="0" shapeId="0" xr:uid="{00000000-0006-0000-0A00-000078000000}">
      <text>
        <r>
          <rPr>
            <sz val="11"/>
            <rFont val="Calibri"/>
          </rPr>
          <t>The Force shutdown from a remote system user right must only be assigned to the Administrators group.</t>
        </r>
      </text>
    </comment>
    <comment ref="AW144" authorId="0" shapeId="0" xr:uid="{00000000-0006-0000-0A00-000079000000}">
      <text>
        <r>
          <rPr>
            <sz val="11"/>
            <rFont val="Calibri"/>
          </rPr>
          <t xml:space="preserve">The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text>
    </comment>
    <comment ref="AX144" authorId="0" shapeId="0" xr:uid="{00000000-0006-0000-0A00-00007A000000}">
      <text>
        <r>
          <rPr>
            <sz val="11"/>
            <rFont val="Calibri"/>
          </rPr>
          <t>The Load and unload device drivers user right must only be assigned to the Administrators group.</t>
        </r>
      </text>
    </comment>
    <comment ref="AY144" authorId="0" shapeId="0" xr:uid="{00000000-0006-0000-0A00-00007B000000}">
      <text>
        <r>
          <rPr>
            <sz val="11"/>
            <rFont val="Calibri"/>
          </rPr>
          <t>The Lock pages in memory user right must not be assigned to any groups or accounts.</t>
        </r>
      </text>
    </comment>
    <comment ref="L145" authorId="0" shapeId="0" xr:uid="{00000000-0006-0000-0A00-00009F000000}">
      <text>
        <r>
          <rPr>
            <sz val="11"/>
            <rFont val="Calibri"/>
          </rPr>
          <t>The Access Credential Manager as a trusted caller user right must not be assigned to any groups or accounts.</t>
        </r>
      </text>
    </comment>
    <comment ref="M145" authorId="0" shapeId="0" xr:uid="{00000000-0006-0000-0A00-0000A0000000}">
      <text>
        <r>
          <rPr>
            <sz val="11"/>
            <rFont val="Calibri"/>
          </rPr>
          <t>The Act as part of the operating system user right must not be assigned to any groups or accounts.</t>
        </r>
      </text>
    </comment>
    <comment ref="N145" authorId="0" shapeId="0" xr:uid="{00000000-0006-0000-0A00-0000A1000000}">
      <text>
        <r>
          <rPr>
            <sz val="11"/>
            <rFont val="Calibri"/>
          </rPr>
          <t>The Create a token object user right must not be assigned to any groups or accounts.</t>
        </r>
      </text>
    </comment>
    <comment ref="O145" authorId="0" shapeId="0" xr:uid="{00000000-0006-0000-0A00-0000A2000000}">
      <text>
        <r>
          <rPr>
            <sz val="11"/>
            <rFont val="Calibri"/>
          </rPr>
          <t>The Create permanent shared objects user right must not be assigned to any groups or accounts.</t>
        </r>
      </text>
    </comment>
    <comment ref="P145" authorId="0" shapeId="0" xr:uid="{00000000-0006-0000-0A00-0000A300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Q145" authorId="0" shapeId="0" xr:uid="{00000000-0006-0000-0A00-0000A4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R145" authorId="0" shapeId="0" xr:uid="{00000000-0006-0000-0A00-0000A5000000}">
      <text>
        <r>
          <rPr>
            <sz val="11"/>
            <rFont val="Calibri"/>
          </rPr>
          <t>The Deny log on as a service user right on Windows 10 domain-joined workstations must be configured to prevent access from highly privileged domain accounts.</t>
        </r>
      </text>
    </comment>
    <comment ref="S145" authorId="0" shapeId="0" xr:uid="{00000000-0006-0000-0A00-0000A6000000}">
      <text>
        <r>
          <rPr>
            <sz val="11"/>
            <rFont val="Calibri"/>
          </rPr>
          <t>The Deny log on locally user right on workstations must be configured to prevent access from highly privileged domain accounts on domain systems and unauthenticated access on all systems.</t>
        </r>
      </text>
    </comment>
    <comment ref="T145" authorId="0" shapeId="0" xr:uid="{00000000-0006-0000-0A00-0000A700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U145" authorId="0" shapeId="0" xr:uid="{00000000-0006-0000-0A00-0000A8000000}">
      <text>
        <r>
          <rPr>
            <sz val="11"/>
            <rFont val="Calibri"/>
          </rPr>
          <t>The Enable computer and user accounts to be trusted for delegation user right must not be assigned to any groups or accounts.</t>
        </r>
      </text>
    </comment>
    <comment ref="V145" authorId="0" shapeId="0" xr:uid="{00000000-0006-0000-0A00-0000A9000000}">
      <text>
        <r>
          <rPr>
            <sz val="11"/>
            <rFont val="Calibri"/>
          </rPr>
          <t>The Lock pages in memory user right must not be assigned to any groups or accounts.</t>
        </r>
      </text>
    </comment>
    <comment ref="L152" authorId="0" shapeId="0" xr:uid="{00000000-0006-0000-0A00-0000AA000000}">
      <text>
        <r>
          <rPr>
            <sz val="11"/>
            <rFont val="Calibri"/>
          </rPr>
          <t>Unused accounts must be disabled or removed from the system after 35 days of inactivity.</t>
        </r>
      </text>
    </comment>
    <comment ref="M152" authorId="0" shapeId="0" xr:uid="{00000000-0006-0000-0A00-0000AB000000}">
      <text>
        <r>
          <rPr>
            <sz val="11"/>
            <rFont val="Calibri"/>
          </rPr>
          <t>Only accounts responsible for the administration of a system must have Administrator rights on the system.</t>
        </r>
      </text>
    </comment>
    <comment ref="N152" authorId="0" shapeId="0" xr:uid="{00000000-0006-0000-0A00-0000AC000000}">
      <text>
        <r>
          <rPr>
            <sz val="11"/>
            <rFont val="Calibri"/>
          </rPr>
          <t>Standard local user accounts must not exist on a system in a domain.</t>
        </r>
      </text>
    </comment>
    <comment ref="O152" authorId="0" shapeId="0" xr:uid="{00000000-0006-0000-0A00-0000AD000000}">
      <text>
        <r>
          <rPr>
            <sz val="11"/>
            <rFont val="Calibri"/>
          </rPr>
          <t>Passwords must not be saved in the Remote Desktop Client.</t>
        </r>
      </text>
    </comment>
    <comment ref="P152" authorId="0" shapeId="0" xr:uid="{00000000-0006-0000-0A00-0000AE000000}">
      <text>
        <r>
          <rPr>
            <sz val="11"/>
            <rFont val="Calibri"/>
          </rPr>
          <t>Local drives must be prevented from sharing with Remote Desktop Session Hosts.</t>
        </r>
      </text>
    </comment>
    <comment ref="Q152" authorId="0" shapeId="0" xr:uid="{00000000-0006-0000-0A00-0000AF000000}">
      <text>
        <r>
          <rPr>
            <sz val="11"/>
            <rFont val="Calibri"/>
          </rPr>
          <t>Remote Desktop Services must always prompt a client for passwords upon connection.</t>
        </r>
      </text>
    </comment>
    <comment ref="R152" authorId="0" shapeId="0" xr:uid="{00000000-0006-0000-0A00-0000B0000000}">
      <text>
        <r>
          <rPr>
            <sz val="11"/>
            <rFont val="Calibri"/>
          </rPr>
          <t>The Remote Desktop Session Host must require secure RPC communications.</t>
        </r>
      </text>
    </comment>
    <comment ref="S152" authorId="0" shapeId="0" xr:uid="{00000000-0006-0000-0A00-0000B1000000}">
      <text>
        <r>
          <rPr>
            <sz val="11"/>
            <rFont val="Calibri"/>
          </rPr>
          <t>Remote Desktop Services must be configured with the client connection encryption set to the required level.</t>
        </r>
      </text>
    </comment>
    <comment ref="T152" authorId="0" shapeId="0" xr:uid="{00000000-0006-0000-0A00-0000B2000000}">
      <text>
        <r>
          <rPr>
            <sz val="11"/>
            <rFont val="Calibri"/>
          </rPr>
          <t>The built-in administrator account must be disabled.</t>
        </r>
      </text>
    </comment>
    <comment ref="U152" authorId="0" shapeId="0" xr:uid="{00000000-0006-0000-0A00-0000B3000000}">
      <text>
        <r>
          <rPr>
            <sz val="11"/>
            <rFont val="Calibri"/>
          </rPr>
          <t>The built-in guest account must be disabled.</t>
        </r>
      </text>
    </comment>
    <comment ref="V152" authorId="0" shapeId="0" xr:uid="{00000000-0006-0000-0A00-0000B4000000}">
      <text>
        <r>
          <rPr>
            <sz val="11"/>
            <rFont val="Calibri"/>
          </rPr>
          <t>The built-in administrator account must be renamed.</t>
        </r>
      </text>
    </comment>
    <comment ref="W152" authorId="0" shapeId="0" xr:uid="{00000000-0006-0000-0A00-0000B5000000}">
      <text>
        <r>
          <rPr>
            <sz val="11"/>
            <rFont val="Calibri"/>
          </rPr>
          <t>The built-in guest account must be renamed.</t>
        </r>
      </text>
    </comment>
    <comment ref="X152" authorId="0" shapeId="0" xr:uid="{00000000-0006-0000-0A00-0000B6000000}">
      <text>
        <r>
          <rPr>
            <sz val="11"/>
            <rFont val="Calibri"/>
          </rPr>
          <t>Passwords for enabled local Administrator accounts must be changed at least every 60 days.</t>
        </r>
      </text>
    </comment>
    <comment ref="L157" authorId="0" shapeId="0" xr:uid="{00000000-0006-0000-0A00-0000B7000000}">
      <text>
        <r>
          <rPr>
            <sz val="11"/>
            <rFont val="Calibri"/>
          </rPr>
          <t>Camera access from the lock screen must be disabled.</t>
        </r>
      </text>
    </comment>
    <comment ref="M157" authorId="0" shapeId="0" xr:uid="{00000000-0006-0000-0A00-0000B8000000}">
      <text>
        <r>
          <rPr>
            <sz val="11"/>
            <rFont val="Calibri"/>
          </rPr>
          <t>The display of slide shows on the lock screen must be disabled.</t>
        </r>
      </text>
    </comment>
    <comment ref="N157" authorId="0" shapeId="0" xr:uid="{00000000-0006-0000-0A00-0000B9000000}">
      <text>
        <r>
          <rPr>
            <sz val="11"/>
            <rFont val="Calibri"/>
          </rPr>
          <t>The network selection user interface (UI) must not be displayed on the logon screen.</t>
        </r>
      </text>
    </comment>
    <comment ref="O157" authorId="0" shapeId="0" xr:uid="{00000000-0006-0000-0A00-0000BA000000}">
      <text>
        <r>
          <rPr>
            <sz val="11"/>
            <rFont val="Calibri"/>
          </rPr>
          <t>Local users on domain-joined computers must not be enumerated.</t>
        </r>
      </text>
    </comment>
    <comment ref="P157" authorId="0" shapeId="0" xr:uid="{00000000-0006-0000-0A00-0000BB000000}">
      <text>
        <r>
          <rPr>
            <sz val="11"/>
            <rFont val="Calibri"/>
          </rPr>
          <t>Automatically signing in the last interactive user after a system-initiated restart must be disabled.</t>
        </r>
      </text>
    </comment>
    <comment ref="Q157" authorId="0" shapeId="0" xr:uid="{00000000-0006-0000-0A00-0000BC000000}">
      <text>
        <r>
          <rPr>
            <sz val="11"/>
            <rFont val="Calibri"/>
          </rPr>
          <t>Windows 10 must be configured to prevent Windows apps from being activated by voice while the system is locked.</t>
        </r>
      </text>
    </comment>
    <comment ref="R157" authorId="0" shapeId="0" xr:uid="{00000000-0006-0000-0A00-0000BD000000}">
      <text>
        <r>
          <rPr>
            <sz val="11"/>
            <rFont val="Calibri"/>
          </rPr>
          <t>Windows 10 Kernel (Direct Memory Access) DMA Protection must be enabled.</t>
        </r>
      </text>
    </comment>
    <comment ref="S157" authorId="0" shapeId="0" xr:uid="{00000000-0006-0000-0A00-0000BE000000}">
      <text>
        <r>
          <rPr>
            <sz val="11"/>
            <rFont val="Calibri"/>
          </rPr>
          <t>The machine inactivity limit must be set to 15 minutes, locking the system with the screensaver.</t>
        </r>
      </text>
    </comment>
    <comment ref="T157" authorId="0" shapeId="0" xr:uid="{00000000-0006-0000-0A00-0000BF000000}">
      <text>
        <r>
          <rPr>
            <sz val="11"/>
            <rFont val="Calibri"/>
          </rPr>
          <t>The Smart Card removal option must be configured to Force Logoff or Lock Workstation.</t>
        </r>
      </text>
    </comment>
    <comment ref="U157" authorId="0" shapeId="0" xr:uid="{00000000-0006-0000-0A00-0000C0000000}">
      <text>
        <r>
          <rPr>
            <sz val="11"/>
            <rFont val="Calibri"/>
          </rPr>
          <t>Toast notifications to the lock screen must be turned off.</t>
        </r>
      </text>
    </comment>
    <comment ref="L159" authorId="0" shapeId="0" xr:uid="{00000000-0006-0000-0A00-0000C1000000}">
      <text>
        <r>
          <rPr>
            <sz val="11"/>
            <rFont val="Calibri"/>
          </rPr>
          <t>Users must be prompted for a password on resume from sleep (on battery).</t>
        </r>
      </text>
    </comment>
    <comment ref="M159" authorId="0" shapeId="0" xr:uid="{00000000-0006-0000-0A00-0000C2000000}">
      <text>
        <r>
          <rPr>
            <sz val="11"/>
            <rFont val="Calibri"/>
          </rPr>
          <t>The user must be prompted for a password on resume from sleep (plugged in).</t>
        </r>
      </text>
    </comment>
    <comment ref="N159" authorId="0" shapeId="0" xr:uid="{00000000-0006-0000-0A00-0000C3000000}">
      <text>
        <r>
          <rPr>
            <sz val="11"/>
            <rFont val="Calibri"/>
          </rPr>
          <t>The machine inactivity limit must be set to 15 minutes, locking the system with the screensaver.</t>
        </r>
      </text>
    </comment>
    <comment ref="L162" authorId="0" shapeId="0" xr:uid="{00000000-0006-0000-0A00-0000C4000000}">
      <text>
        <r>
          <rPr>
            <sz val="11"/>
            <rFont val="Calibri"/>
          </rPr>
          <t>Outgoing secure channel traffic must be encrypted or signed.</t>
        </r>
      </text>
    </comment>
    <comment ref="M162" authorId="0" shapeId="0" xr:uid="{00000000-0006-0000-0A00-0000C5000000}">
      <text>
        <r>
          <rPr>
            <sz val="11"/>
            <rFont val="Calibri"/>
          </rPr>
          <t>Outgoing secure channel traffic must be encrypted when possible.</t>
        </r>
      </text>
    </comment>
    <comment ref="N162" authorId="0" shapeId="0" xr:uid="{00000000-0006-0000-0A00-0000C6000000}">
      <text>
        <r>
          <rPr>
            <sz val="11"/>
            <rFont val="Calibri"/>
          </rPr>
          <t>Outgoing secure channel traffic must be signed when possible.</t>
        </r>
      </text>
    </comment>
    <comment ref="O162" authorId="0" shapeId="0" xr:uid="{00000000-0006-0000-0A00-0000C7000000}">
      <text>
        <r>
          <rPr>
            <sz val="11"/>
            <rFont val="Calibri"/>
          </rPr>
          <t>The computer account password must not be prevented from being reset.</t>
        </r>
      </text>
    </comment>
    <comment ref="P162" authorId="0" shapeId="0" xr:uid="{00000000-0006-0000-0A00-0000C8000000}">
      <text>
        <r>
          <rPr>
            <sz val="11"/>
            <rFont val="Calibri"/>
          </rPr>
          <t>The system must be configured to require a strong session key.</t>
        </r>
      </text>
    </comment>
    <comment ref="L164" authorId="0" shapeId="0" xr:uid="{00000000-0006-0000-0A00-0000C9000000}">
      <text>
        <r>
          <rPr>
            <sz val="11"/>
            <rFont val="Calibri"/>
          </rPr>
          <t>Windows 10 account lockout duration must be configured to 15 minutes or greater.</t>
        </r>
      </text>
    </comment>
    <comment ref="M164" authorId="0" shapeId="0" xr:uid="{00000000-0006-0000-0A00-0000CA000000}">
      <text>
        <r>
          <rPr>
            <sz val="11"/>
            <rFont val="Calibri"/>
          </rPr>
          <t>The number of allowed bad logon attempts must be configured to 3 or less.</t>
        </r>
      </text>
    </comment>
    <comment ref="N164" authorId="0" shapeId="0" xr:uid="{00000000-0006-0000-0A00-0000CB000000}">
      <text>
        <r>
          <rPr>
            <sz val="11"/>
            <rFont val="Calibri"/>
          </rPr>
          <t>The period of time before the bad logon counter is reset must be configured to 15 minutes.</t>
        </r>
      </text>
    </comment>
    <comment ref="O164" authorId="0" shapeId="0" xr:uid="{00000000-0006-0000-0A00-0000CC000000}">
      <text>
        <r>
          <rPr>
            <sz val="11"/>
            <rFont val="Calibri"/>
          </rPr>
          <t>The system must be configured to audit Logon/Logoff - Account Lockout failures.</t>
        </r>
      </text>
    </comment>
    <comment ref="L166" authorId="0" shapeId="0" xr:uid="{00000000-0006-0000-0A00-0000CD000000}">
      <text>
        <r>
          <rPr>
            <sz val="11"/>
            <rFont val="Calibri"/>
          </rPr>
          <t>Accounts must be configured to require password expiration.</t>
        </r>
      </text>
    </comment>
    <comment ref="M166" authorId="0" shapeId="0" xr:uid="{00000000-0006-0000-0A00-0000CE000000}">
      <text>
        <r>
          <rPr>
            <sz val="11"/>
            <rFont val="Calibri"/>
          </rPr>
          <t>The password history must be configured to 24 passwords remembered.</t>
        </r>
      </text>
    </comment>
    <comment ref="N166" authorId="0" shapeId="0" xr:uid="{00000000-0006-0000-0A00-0000CF000000}">
      <text>
        <r>
          <rPr>
            <sz val="11"/>
            <rFont val="Calibri"/>
          </rPr>
          <t>The maximum password age must be configured to 60 days or less.</t>
        </r>
      </text>
    </comment>
    <comment ref="O166" authorId="0" shapeId="0" xr:uid="{00000000-0006-0000-0A00-0000D0000000}">
      <text>
        <r>
          <rPr>
            <sz val="11"/>
            <rFont val="Calibri"/>
          </rPr>
          <t>The minimum password age must be configured to at least 1 day.</t>
        </r>
      </text>
    </comment>
    <comment ref="P166" authorId="0" shapeId="0" xr:uid="{00000000-0006-0000-0A00-0000D1000000}">
      <text>
        <r>
          <rPr>
            <sz val="11"/>
            <rFont val="Calibri"/>
          </rPr>
          <t>The built-in Microsoft password complexity filter must be enabled.</t>
        </r>
      </text>
    </comment>
    <comment ref="Q166" authorId="0" shapeId="0" xr:uid="{00000000-0006-0000-0A00-0000D2000000}">
      <text>
        <r>
          <rPr>
            <sz val="11"/>
            <rFont val="Calibri"/>
          </rPr>
          <t>Reversible password encryption must be disabled.</t>
        </r>
      </text>
    </comment>
    <comment ref="R166" authorId="0" shapeId="0" xr:uid="{00000000-0006-0000-0A00-0000D3000000}">
      <text>
        <r>
          <rPr>
            <sz val="11"/>
            <rFont val="Calibri"/>
          </rPr>
          <t>Enhanced anti-spoofing for facial recognition must be enabled on Window 10.</t>
        </r>
      </text>
    </comment>
    <comment ref="S166" authorId="0" shapeId="0" xr:uid="{00000000-0006-0000-0A00-0000D4000000}">
      <text>
        <r>
          <rPr>
            <sz val="11"/>
            <rFont val="Calibri"/>
          </rPr>
          <t>Windows 10 must be configured to require a minimum pin length of six characters or greater.</t>
        </r>
      </text>
    </comment>
    <comment ref="T166" authorId="0" shapeId="0" xr:uid="{00000000-0006-0000-0A00-0000D5000000}">
      <text>
        <r>
          <rPr>
            <sz val="11"/>
            <rFont val="Calibri"/>
          </rPr>
          <t>The convenience PIN for Windows 10 must be disabled.</t>
        </r>
      </text>
    </comment>
    <comment ref="U166" authorId="0" shapeId="0" xr:uid="{00000000-0006-0000-0A00-0000D6000000}">
      <text>
        <r>
          <rPr>
            <sz val="11"/>
            <rFont val="Calibri"/>
          </rPr>
          <t>The maximum age for machine account passwords must be configured to 30 days or less.</t>
        </r>
      </text>
    </comment>
    <comment ref="V166" authorId="0" shapeId="0" xr:uid="{00000000-0006-0000-0A00-0000D7000000}">
      <text>
        <r>
          <rPr>
            <sz val="11"/>
            <rFont val="Calibri"/>
          </rPr>
          <t>The Smart Card removal option must be configured to Force Logoff or Lock Workstation.</t>
        </r>
      </text>
    </comment>
    <comment ref="W166" authorId="0" shapeId="0" xr:uid="{00000000-0006-0000-0A00-0000D8000000}">
      <text>
        <r>
          <rPr>
            <sz val="11"/>
            <rFont val="Calibri"/>
          </rPr>
          <t>Windows 10 must use multifactor authentication for local and network access to privileged and nonprivileged accounts.</t>
        </r>
      </text>
    </comment>
    <comment ref="L167" authorId="0" shapeId="0" xr:uid="{00000000-0006-0000-0A00-0000D9000000}">
      <text>
        <r>
          <rPr>
            <sz val="11"/>
            <rFont val="Calibri"/>
          </rPr>
          <t>Accounts must be configured to require password expiration.</t>
        </r>
      </text>
    </comment>
    <comment ref="M167" authorId="0" shapeId="0" xr:uid="{00000000-0006-0000-0A00-0000DA000000}">
      <text>
        <r>
          <rPr>
            <sz val="11"/>
            <rFont val="Calibri"/>
          </rPr>
          <t>The password history must be configured to 24 passwords remembered.</t>
        </r>
      </text>
    </comment>
    <comment ref="N167" authorId="0" shapeId="0" xr:uid="{00000000-0006-0000-0A00-0000DB000000}">
      <text>
        <r>
          <rPr>
            <sz val="11"/>
            <rFont val="Calibri"/>
          </rPr>
          <t>The maximum password age must be configured to 60 days or less.</t>
        </r>
      </text>
    </comment>
    <comment ref="O167" authorId="0" shapeId="0" xr:uid="{00000000-0006-0000-0A00-0000DC000000}">
      <text>
        <r>
          <rPr>
            <sz val="11"/>
            <rFont val="Calibri"/>
          </rPr>
          <t>The minimum password age must be configured to at least 1 day.</t>
        </r>
      </text>
    </comment>
    <comment ref="P167" authorId="0" shapeId="0" xr:uid="{00000000-0006-0000-0A00-0000DD000000}">
      <text>
        <r>
          <rPr>
            <sz val="11"/>
            <rFont val="Calibri"/>
          </rPr>
          <t>The built-in Microsoft password complexity filter must be enabled.</t>
        </r>
      </text>
    </comment>
    <comment ref="Q167" authorId="0" shapeId="0" xr:uid="{00000000-0006-0000-0A00-0000DE000000}">
      <text>
        <r>
          <rPr>
            <sz val="11"/>
            <rFont val="Calibri"/>
          </rPr>
          <t>Reversible password encryption must be disabled.</t>
        </r>
      </text>
    </comment>
    <comment ref="R167" authorId="0" shapeId="0" xr:uid="{00000000-0006-0000-0A00-0000DF000000}">
      <text>
        <r>
          <rPr>
            <sz val="11"/>
            <rFont val="Calibri"/>
          </rPr>
          <t>The maximum age for machine account passwords must be configured to 30 days or less.</t>
        </r>
      </text>
    </comment>
    <comment ref="L169" authorId="0" shapeId="0" xr:uid="{00000000-0006-0000-0A00-0000E0000000}">
      <text>
        <r>
          <rPr>
            <sz val="11"/>
            <rFont val="Calibri"/>
          </rPr>
          <t>The maximum password age must be configured to 60 days or less.</t>
        </r>
      </text>
    </comment>
    <comment ref="M169" authorId="0" shapeId="0" xr:uid="{00000000-0006-0000-0A00-0000E1000000}">
      <text>
        <r>
          <rPr>
            <sz val="11"/>
            <rFont val="Calibri"/>
          </rPr>
          <t>The maximum age for machine account passwords must be configured to 30 days or less.</t>
        </r>
      </text>
    </comment>
    <comment ref="L174" authorId="0" shapeId="0" xr:uid="{00000000-0006-0000-0A00-0000E2000000}">
      <text>
        <r>
          <rPr>
            <sz val="11"/>
            <rFont val="Calibri"/>
          </rPr>
          <t>Enhanced anti-spoofing for facial recognition must be enabled on Window 10.</t>
        </r>
      </text>
    </comment>
    <comment ref="M174" authorId="0" shapeId="0" xr:uid="{00000000-0006-0000-0A00-0000E3000000}">
      <text>
        <r>
          <rPr>
            <sz val="11"/>
            <rFont val="Calibri"/>
          </rPr>
          <t>Windows 10 must be configured to require a minimum pin length of six characters or greater.</t>
        </r>
      </text>
    </comment>
    <comment ref="N174" authorId="0" shapeId="0" xr:uid="{00000000-0006-0000-0A00-0000E4000000}">
      <text>
        <r>
          <rPr>
            <sz val="11"/>
            <rFont val="Calibri"/>
          </rPr>
          <t>The convenience PIN for Windows 10 must be disabled.</t>
        </r>
      </text>
    </comment>
    <comment ref="O174" authorId="0" shapeId="0" xr:uid="{00000000-0006-0000-0A00-0000E5000000}">
      <text>
        <r>
          <rPr>
            <sz val="11"/>
            <rFont val="Calibri"/>
          </rPr>
          <t>The Smart Card removal option must be configured to Force Logoff or Lock Workstation.</t>
        </r>
      </text>
    </comment>
    <comment ref="P174" authorId="0" shapeId="0" xr:uid="{00000000-0006-0000-0A00-0000E6000000}">
      <text>
        <r>
          <rPr>
            <sz val="11"/>
            <rFont val="Calibri"/>
          </rPr>
          <t>Windows 10 must use multifactor authentication for local and network access to privileged and nonprivileged accounts.</t>
        </r>
      </text>
    </comment>
    <comment ref="L180" authorId="0" shapeId="0" xr:uid="{00000000-0006-0000-0A00-0000E7000000}">
      <text>
        <r>
          <rPr>
            <sz val="11"/>
            <rFont val="Calibri"/>
          </rPr>
          <t>Camera access from the lock screen must be disabled.</t>
        </r>
      </text>
    </comment>
    <comment ref="M180" authorId="0" shapeId="0" xr:uid="{00000000-0006-0000-0A00-0000E8000000}">
      <text>
        <r>
          <rPr>
            <sz val="11"/>
            <rFont val="Calibri"/>
          </rPr>
          <t>The display of slide shows on the lock screen must be disabled.</t>
        </r>
      </text>
    </comment>
    <comment ref="N180" authorId="0" shapeId="0" xr:uid="{00000000-0006-0000-0A00-0000E9000000}">
      <text>
        <r>
          <rPr>
            <sz val="11"/>
            <rFont val="Calibri"/>
          </rPr>
          <t>The network selection user interface (UI) must not be displayed on the logon screen.</t>
        </r>
      </text>
    </comment>
    <comment ref="O180" authorId="0" shapeId="0" xr:uid="{00000000-0006-0000-0A00-0000EA000000}">
      <text>
        <r>
          <rPr>
            <sz val="11"/>
            <rFont val="Calibri"/>
          </rPr>
          <t>Local users on domain-joined computers must not be enumerated.</t>
        </r>
      </text>
    </comment>
    <comment ref="P180" authorId="0" shapeId="0" xr:uid="{00000000-0006-0000-0A00-0000EB000000}">
      <text>
        <r>
          <rPr>
            <sz val="11"/>
            <rFont val="Calibri"/>
          </rPr>
          <t>Automatically signing in the last interactive user after a system-initiated restart must be disabled.</t>
        </r>
      </text>
    </comment>
    <comment ref="Q180" authorId="0" shapeId="0" xr:uid="{00000000-0006-0000-0A00-0000EC000000}">
      <text>
        <r>
          <rPr>
            <sz val="11"/>
            <rFont val="Calibri"/>
          </rPr>
          <t>Windows 10 must be configured to prevent Windows apps from being activated by voice while the system is locked.</t>
        </r>
      </text>
    </comment>
    <comment ref="R180" authorId="0" shapeId="0" xr:uid="{00000000-0006-0000-0A00-0000ED000000}">
      <text>
        <r>
          <rPr>
            <sz val="11"/>
            <rFont val="Calibri"/>
          </rPr>
          <t>Windows 10 Kernel (Direct Memory Access) DMA Protection must be enabled.</t>
        </r>
      </text>
    </comment>
    <comment ref="S180" authorId="0" shapeId="0" xr:uid="{00000000-0006-0000-0A00-0000EE000000}">
      <text>
        <r>
          <rPr>
            <sz val="11"/>
            <rFont val="Calibri"/>
          </rPr>
          <t>The machine inactivity limit must be set to 15 minutes, locking the system with the screensaver.</t>
        </r>
      </text>
    </comment>
    <comment ref="T180" authorId="0" shapeId="0" xr:uid="{00000000-0006-0000-0A00-0000EF000000}">
      <text>
        <r>
          <rPr>
            <sz val="11"/>
            <rFont val="Calibri"/>
          </rPr>
          <t>Toast notifications to the lock screen must be turned off.</t>
        </r>
      </text>
    </comment>
    <comment ref="L221" authorId="0" shapeId="0" xr:uid="{00000000-0006-0000-0A00-0000F0000000}">
      <text>
        <r>
          <rPr>
            <sz val="11"/>
            <rFont val="Calibri"/>
          </rPr>
          <t>The Windows PowerShell 2.0 feature must be disabled on the system.</t>
        </r>
      </text>
    </comment>
    <comment ref="M221" authorId="0" shapeId="0" xr:uid="{00000000-0006-0000-0A00-0000F1000000}">
      <text>
        <r>
          <rPr>
            <sz val="11"/>
            <rFont val="Calibri"/>
          </rPr>
          <t>The system must be configured to audit Account Logon - Credential Validation failures.</t>
        </r>
      </text>
    </comment>
    <comment ref="N221" authorId="0" shapeId="0" xr:uid="{00000000-0006-0000-0A00-0000F2000000}">
      <text>
        <r>
          <rPr>
            <sz val="11"/>
            <rFont val="Calibri"/>
          </rPr>
          <t>The system must be configured to audit Account Logon - Credential Validation successes.</t>
        </r>
      </text>
    </comment>
    <comment ref="O221" authorId="0" shapeId="0" xr:uid="{00000000-0006-0000-0A00-0000F3000000}">
      <text>
        <r>
          <rPr>
            <sz val="11"/>
            <rFont val="Calibri"/>
          </rPr>
          <t>The system must be configured to audit Account Management - Security Group Management successes.</t>
        </r>
      </text>
    </comment>
    <comment ref="P221" authorId="0" shapeId="0" xr:uid="{00000000-0006-0000-0A00-0000F4000000}">
      <text>
        <r>
          <rPr>
            <sz val="11"/>
            <rFont val="Calibri"/>
          </rPr>
          <t>The system must be configured to audit Account Management - User Account Management failures.</t>
        </r>
      </text>
    </comment>
    <comment ref="Q221" authorId="0" shapeId="0" xr:uid="{00000000-0006-0000-0A00-0000F5000000}">
      <text>
        <r>
          <rPr>
            <sz val="11"/>
            <rFont val="Calibri"/>
          </rPr>
          <t>The system must be configured to audit Account Management - User Account Management successes.</t>
        </r>
      </text>
    </comment>
    <comment ref="R221" authorId="0" shapeId="0" xr:uid="{00000000-0006-0000-0A00-0000F6000000}">
      <text>
        <r>
          <rPr>
            <sz val="11"/>
            <rFont val="Calibri"/>
          </rPr>
          <t>The system must be configured to audit Detailed Tracking - PNP Activity successes.</t>
        </r>
      </text>
    </comment>
    <comment ref="S221" authorId="0" shapeId="0" xr:uid="{00000000-0006-0000-0A00-0000F7000000}">
      <text>
        <r>
          <rPr>
            <sz val="11"/>
            <rFont val="Calibri"/>
          </rPr>
          <t>The system must be configured to audit Detailed Tracking - Process Creation successes.</t>
        </r>
      </text>
    </comment>
    <comment ref="T221" authorId="0" shapeId="0" xr:uid="{00000000-0006-0000-0A00-0000F8000000}">
      <text>
        <r>
          <rPr>
            <sz val="11"/>
            <rFont val="Calibri"/>
          </rPr>
          <t>The system must be configured to audit Logon/Logoff - Group Membership successes.</t>
        </r>
      </text>
    </comment>
    <comment ref="U221" authorId="0" shapeId="0" xr:uid="{00000000-0006-0000-0A00-0000F9000000}">
      <text>
        <r>
          <rPr>
            <sz val="11"/>
            <rFont val="Calibri"/>
          </rPr>
          <t>The system must be configured to audit Logon/Logoff - Logoff successes.</t>
        </r>
      </text>
    </comment>
    <comment ref="V221" authorId="0" shapeId="0" xr:uid="{00000000-0006-0000-0A00-0000FA000000}">
      <text>
        <r>
          <rPr>
            <sz val="11"/>
            <rFont val="Calibri"/>
          </rPr>
          <t>The system must be configured to audit Logon/Logoff - Logon failures.</t>
        </r>
      </text>
    </comment>
    <comment ref="W221" authorId="0" shapeId="0" xr:uid="{00000000-0006-0000-0A00-0000FB000000}">
      <text>
        <r>
          <rPr>
            <sz val="11"/>
            <rFont val="Calibri"/>
          </rPr>
          <t>The system must be configured to audit Logon/Logoff - Logon successes.</t>
        </r>
      </text>
    </comment>
    <comment ref="X221" authorId="0" shapeId="0" xr:uid="{00000000-0006-0000-0A00-0000FC000000}">
      <text>
        <r>
          <rPr>
            <sz val="11"/>
            <rFont val="Calibri"/>
          </rPr>
          <t>The system must be configured to audit Logon/Logoff - Special Logon successes.</t>
        </r>
      </text>
    </comment>
    <comment ref="Y221" authorId="0" shapeId="0" xr:uid="{00000000-0006-0000-0A00-0000FD000000}">
      <text>
        <r>
          <rPr>
            <sz val="11"/>
            <rFont val="Calibri"/>
          </rPr>
          <t>Windows 10 must be configured to audit Object Access - File Share failures.</t>
        </r>
      </text>
    </comment>
    <comment ref="Z221" authorId="0" shapeId="0" xr:uid="{00000000-0006-0000-0A00-0000FE000000}">
      <text>
        <r>
          <rPr>
            <sz val="11"/>
            <rFont val="Calibri"/>
          </rPr>
          <t>Windows 10 must be configured to audit Object Access - File Share successes.</t>
        </r>
      </text>
    </comment>
    <comment ref="AA221" authorId="0" shapeId="0" xr:uid="{00000000-0006-0000-0A00-0000FF000000}">
      <text>
        <r>
          <rPr>
            <sz val="11"/>
            <rFont val="Calibri"/>
          </rPr>
          <t>Windows 10 must be configured to audit Object Access - Other Object Access Events successes.</t>
        </r>
      </text>
    </comment>
    <comment ref="AB221" authorId="0" shapeId="0" xr:uid="{00000000-0006-0000-0A00-000000010000}">
      <text>
        <r>
          <rPr>
            <sz val="11"/>
            <rFont val="Calibri"/>
          </rPr>
          <t>Windows 10 must be configured to audit Object Access - Other Object Access Events failures.</t>
        </r>
      </text>
    </comment>
    <comment ref="AC221" authorId="0" shapeId="0" xr:uid="{00000000-0006-0000-0A00-000001010000}">
      <text>
        <r>
          <rPr>
            <sz val="11"/>
            <rFont val="Calibri"/>
          </rPr>
          <t>The system must be configured to audit Object Access - Removable Storage failures.</t>
        </r>
      </text>
    </comment>
    <comment ref="AD221" authorId="0" shapeId="0" xr:uid="{00000000-0006-0000-0A00-000002010000}">
      <text>
        <r>
          <rPr>
            <sz val="11"/>
            <rFont val="Calibri"/>
          </rPr>
          <t>The system must be configured to audit Object Access - Removable Storage successes.</t>
        </r>
      </text>
    </comment>
    <comment ref="AE221" authorId="0" shapeId="0" xr:uid="{00000000-0006-0000-0A00-000003010000}">
      <text>
        <r>
          <rPr>
            <sz val="11"/>
            <rFont val="Calibri"/>
          </rPr>
          <t>The system must be configured to audit Policy Change - Audit Policy Change successes.</t>
        </r>
      </text>
    </comment>
    <comment ref="AF221" authorId="0" shapeId="0" xr:uid="{00000000-0006-0000-0A00-000004010000}">
      <text>
        <r>
          <rPr>
            <sz val="11"/>
            <rFont val="Calibri"/>
          </rPr>
          <t>The system must be configured to audit Policy Change - Authentication Policy Change successes.</t>
        </r>
      </text>
    </comment>
    <comment ref="AG221" authorId="0" shapeId="0" xr:uid="{00000000-0006-0000-0A00-000005010000}">
      <text>
        <r>
          <rPr>
            <sz val="11"/>
            <rFont val="Calibri"/>
          </rPr>
          <t>The system must be configured to audit Policy Change - Authorization Policy Change successes.</t>
        </r>
      </text>
    </comment>
    <comment ref="AH221" authorId="0" shapeId="0" xr:uid="{00000000-0006-0000-0A00-000006010000}">
      <text>
        <r>
          <rPr>
            <sz val="11"/>
            <rFont val="Calibri"/>
          </rPr>
          <t>The system must be configured to audit Privilege Use - Sensitive Privilege Use failures.</t>
        </r>
      </text>
    </comment>
    <comment ref="AI221" authorId="0" shapeId="0" xr:uid="{00000000-0006-0000-0A00-000007010000}">
      <text>
        <r>
          <rPr>
            <sz val="11"/>
            <rFont val="Calibri"/>
          </rPr>
          <t>The system must be configured to audit Privilege Use - Sensitive Privilege Use successes.</t>
        </r>
      </text>
    </comment>
    <comment ref="AJ221" authorId="0" shapeId="0" xr:uid="{00000000-0006-0000-0A00-000008010000}">
      <text>
        <r>
          <rPr>
            <sz val="11"/>
            <rFont val="Calibri"/>
          </rPr>
          <t>The system must be configured to audit System - IPSec Driver failures.</t>
        </r>
      </text>
    </comment>
    <comment ref="AK221" authorId="0" shapeId="0" xr:uid="{00000000-0006-0000-0A00-000009010000}">
      <text>
        <r>
          <rPr>
            <sz val="11"/>
            <rFont val="Calibri"/>
          </rPr>
          <t>The system must be configured to audit System - Other System Events successes.</t>
        </r>
      </text>
    </comment>
    <comment ref="AL221" authorId="0" shapeId="0" xr:uid="{00000000-0006-0000-0A00-00000A010000}">
      <text>
        <r>
          <rPr>
            <sz val="11"/>
            <rFont val="Calibri"/>
          </rPr>
          <t>The system must be configured to audit System - Other System Events failures.</t>
        </r>
      </text>
    </comment>
    <comment ref="AM221" authorId="0" shapeId="0" xr:uid="{00000000-0006-0000-0A00-00000B010000}">
      <text>
        <r>
          <rPr>
            <sz val="11"/>
            <rFont val="Calibri"/>
          </rPr>
          <t>The system must be configured to audit System - Security State Change successes.</t>
        </r>
      </text>
    </comment>
    <comment ref="AN221" authorId="0" shapeId="0" xr:uid="{00000000-0006-0000-0A00-00000C010000}">
      <text>
        <r>
          <rPr>
            <sz val="11"/>
            <rFont val="Calibri"/>
          </rPr>
          <t>The system must be configured to audit System - Security System Extension successes.</t>
        </r>
      </text>
    </comment>
    <comment ref="AO221" authorId="0" shapeId="0" xr:uid="{00000000-0006-0000-0A00-00000D010000}">
      <text>
        <r>
          <rPr>
            <sz val="11"/>
            <rFont val="Calibri"/>
          </rPr>
          <t>The system must be configured to audit System - System Integrity failures.</t>
        </r>
      </text>
    </comment>
    <comment ref="AP221" authorId="0" shapeId="0" xr:uid="{00000000-0006-0000-0A00-00000E010000}">
      <text>
        <r>
          <rPr>
            <sz val="11"/>
            <rFont val="Calibri"/>
          </rPr>
          <t>The system must be configured to audit System - System Integrity successes.</t>
        </r>
      </text>
    </comment>
    <comment ref="AQ221" authorId="0" shapeId="0" xr:uid="{00000000-0006-0000-0A00-00000F010000}">
      <text>
        <r>
          <rPr>
            <sz val="11"/>
            <rFont val="Calibri"/>
          </rPr>
          <t>Windows 10 must be configured to audit Other Policy Change Events Failures.</t>
        </r>
      </text>
    </comment>
    <comment ref="AR221" authorId="0" shapeId="0" xr:uid="{00000000-0006-0000-0A00-000010010000}">
      <text>
        <r>
          <rPr>
            <sz val="11"/>
            <rFont val="Calibri"/>
          </rPr>
          <t>Windows 10 must be configured to audit other Logon/Logoff Events Successes.</t>
        </r>
      </text>
    </comment>
    <comment ref="AS221" authorId="0" shapeId="0" xr:uid="{00000000-0006-0000-0A00-000011010000}">
      <text>
        <r>
          <rPr>
            <sz val="11"/>
            <rFont val="Calibri"/>
          </rPr>
          <t>Windows 10 must be configured to audit other Logon/Logoff Events Failures.</t>
        </r>
      </text>
    </comment>
    <comment ref="AT221" authorId="0" shapeId="0" xr:uid="{00000000-0006-0000-0A00-000012010000}">
      <text>
        <r>
          <rPr>
            <sz val="11"/>
            <rFont val="Calibri"/>
          </rPr>
          <t>Windows 10 must be configured to audit Detailed File Share Failures.</t>
        </r>
      </text>
    </comment>
    <comment ref="AU221" authorId="0" shapeId="0" xr:uid="{00000000-0006-0000-0A00-000013010000}">
      <text>
        <r>
          <rPr>
            <sz val="11"/>
            <rFont val="Calibri"/>
          </rPr>
          <t>Windows 10 must be configured to audit MPSSVC Rule-Level Policy Change Successes.</t>
        </r>
      </text>
    </comment>
    <comment ref="AV221" authorId="0" shapeId="0" xr:uid="{00000000-0006-0000-0A00-000014010000}">
      <text>
        <r>
          <rPr>
            <sz val="11"/>
            <rFont val="Calibri"/>
          </rPr>
          <t>Windows 10 must be configured to audit MPSSVC Rule-Level Policy Change Failures.</t>
        </r>
      </text>
    </comment>
    <comment ref="AW221" authorId="0" shapeId="0" xr:uid="{00000000-0006-0000-0A00-000015010000}">
      <text>
        <r>
          <rPr>
            <sz val="11"/>
            <rFont val="Calibri"/>
          </rPr>
          <t>Command line data must be included in process creation events.</t>
        </r>
      </text>
    </comment>
    <comment ref="AX221" authorId="0" shapeId="0" xr:uid="{00000000-0006-0000-0A00-000016010000}">
      <text>
        <r>
          <rPr>
            <sz val="11"/>
            <rFont val="Calibri"/>
          </rPr>
          <t>Windows 10 must be configured to enable Remote host allows delegation of non-exportable credentials.</t>
        </r>
      </text>
    </comment>
    <comment ref="AY221" authorId="0" shapeId="0" xr:uid="{00000000-0006-0000-0A00-000017010000}">
      <text>
        <r>
          <rPr>
            <sz val="11"/>
            <rFont val="Calibri"/>
          </rPr>
          <t>Group Policy objects must be reprocessed even if they have not changed.</t>
        </r>
      </text>
    </comment>
    <comment ref="L222" authorId="0" shapeId="0" xr:uid="{00000000-0006-0000-0A00-000018010000}">
      <text>
        <r>
          <rPr>
            <sz val="11"/>
            <rFont val="Calibri"/>
          </rPr>
          <t>The system must be configured to audit Account Logon - Credential Validation failures.</t>
        </r>
      </text>
    </comment>
    <comment ref="M222" authorId="0" shapeId="0" xr:uid="{00000000-0006-0000-0A00-000019010000}">
      <text>
        <r>
          <rPr>
            <sz val="11"/>
            <rFont val="Calibri"/>
          </rPr>
          <t>The system must be configured to audit Account Logon - Credential Validation successes.</t>
        </r>
      </text>
    </comment>
    <comment ref="N222" authorId="0" shapeId="0" xr:uid="{00000000-0006-0000-0A00-00001A010000}">
      <text>
        <r>
          <rPr>
            <sz val="11"/>
            <rFont val="Calibri"/>
          </rPr>
          <t>The system must be configured to audit Logon/Logoff - Group Membership successes.</t>
        </r>
      </text>
    </comment>
    <comment ref="O222" authorId="0" shapeId="0" xr:uid="{00000000-0006-0000-0A00-00001B010000}">
      <text>
        <r>
          <rPr>
            <sz val="11"/>
            <rFont val="Calibri"/>
          </rPr>
          <t>The system must be configured to audit Logon/Logoff - Logoff successes.</t>
        </r>
      </text>
    </comment>
    <comment ref="P222" authorId="0" shapeId="0" xr:uid="{00000000-0006-0000-0A00-00001C010000}">
      <text>
        <r>
          <rPr>
            <sz val="11"/>
            <rFont val="Calibri"/>
          </rPr>
          <t>The system must be configured to audit Logon/Logoff - Logon failures.</t>
        </r>
      </text>
    </comment>
    <comment ref="Q222" authorId="0" shapeId="0" xr:uid="{00000000-0006-0000-0A00-00001D010000}">
      <text>
        <r>
          <rPr>
            <sz val="11"/>
            <rFont val="Calibri"/>
          </rPr>
          <t>The system must be configured to audit Logon/Logoff - Logon successes.</t>
        </r>
      </text>
    </comment>
    <comment ref="R222" authorId="0" shapeId="0" xr:uid="{00000000-0006-0000-0A00-00001E010000}">
      <text>
        <r>
          <rPr>
            <sz val="11"/>
            <rFont val="Calibri"/>
          </rPr>
          <t>The system must be configured to audit Logon/Logoff - Special Logon successes.</t>
        </r>
      </text>
    </comment>
    <comment ref="S222" authorId="0" shapeId="0" xr:uid="{00000000-0006-0000-0A00-00001F010000}">
      <text>
        <r>
          <rPr>
            <sz val="11"/>
            <rFont val="Calibri"/>
          </rPr>
          <t>Windows 10 must be configured to audit other Logon/Logoff Events Successes.</t>
        </r>
      </text>
    </comment>
    <comment ref="T222" authorId="0" shapeId="0" xr:uid="{00000000-0006-0000-0A00-000020010000}">
      <text>
        <r>
          <rPr>
            <sz val="11"/>
            <rFont val="Calibri"/>
          </rPr>
          <t>Windows 10 must be configured to audit other Logon/Logoff Events Failures.</t>
        </r>
      </text>
    </comment>
    <comment ref="U222" authorId="0" shapeId="0" xr:uid="{00000000-0006-0000-0A00-000021010000}">
      <text>
        <r>
          <rPr>
            <sz val="11"/>
            <rFont val="Calibri"/>
          </rPr>
          <t>Windows 10 must be configured to audit file system failures.</t>
        </r>
      </text>
    </comment>
    <comment ref="V222" authorId="0" shapeId="0" xr:uid="{00000000-0006-0000-0A00-000022010000}">
      <text>
        <r>
          <rPr>
            <sz val="11"/>
            <rFont val="Calibri"/>
          </rPr>
          <t>Windows 10 must be configured to audit file system successes.</t>
        </r>
      </text>
    </comment>
    <comment ref="W222" authorId="0" shapeId="0" xr:uid="{00000000-0006-0000-0A00-000023010000}">
      <text>
        <r>
          <rPr>
            <sz val="11"/>
            <rFont val="Calibri"/>
          </rPr>
          <t>Windows 10 must be configured to audit handle manipulation failures.</t>
        </r>
      </text>
    </comment>
    <comment ref="X222" authorId="0" shapeId="0" xr:uid="{00000000-0006-0000-0A00-000024010000}">
      <text>
        <r>
          <rPr>
            <sz val="11"/>
            <rFont val="Calibri"/>
          </rPr>
          <t>Windows 10 must be configured to audit handle manipulation successes.</t>
        </r>
      </text>
    </comment>
    <comment ref="Y222" authorId="0" shapeId="0" xr:uid="{00000000-0006-0000-0A00-000025010000}">
      <text>
        <r>
          <rPr>
            <sz val="11"/>
            <rFont val="Calibri"/>
          </rPr>
          <t>Windows 10 must be configured to audit registry successes.</t>
        </r>
      </text>
    </comment>
    <comment ref="Z222" authorId="0" shapeId="0" xr:uid="{00000000-0006-0000-0A00-000026010000}">
      <text>
        <r>
          <rPr>
            <sz val="11"/>
            <rFont val="Calibri"/>
          </rPr>
          <t>Windows 10 must be configured to audit registry failures.</t>
        </r>
      </text>
    </comment>
    <comment ref="AA222" authorId="0" shapeId="0" xr:uid="{00000000-0006-0000-0A00-000027010000}">
      <text>
        <r>
          <rPr>
            <sz val="11"/>
            <rFont val="Calibri"/>
          </rPr>
          <t>Windows 10 must be configured to audit sensitive privilege use successes.</t>
        </r>
      </text>
    </comment>
    <comment ref="AB222" authorId="0" shapeId="0" xr:uid="{00000000-0006-0000-0A00-000028010000}">
      <text>
        <r>
          <rPr>
            <sz val="11"/>
            <rFont val="Calibri"/>
          </rPr>
          <t>Windows 10 must be configured to audit sensitive privilege use failures.</t>
        </r>
      </text>
    </comment>
    <comment ref="L223" authorId="0" shapeId="0" xr:uid="{00000000-0006-0000-0A00-000029010000}">
      <text>
        <r>
          <rPr>
            <sz val="11"/>
            <rFont val="Calibri"/>
          </rPr>
          <t>The system must be configured to audit Account Logon - Credential Validation failures.</t>
        </r>
      </text>
    </comment>
    <comment ref="M223" authorId="0" shapeId="0" xr:uid="{00000000-0006-0000-0A00-00002A010000}">
      <text>
        <r>
          <rPr>
            <sz val="11"/>
            <rFont val="Calibri"/>
          </rPr>
          <t>The system must be configured to audit Account Logon - Credential Validation successes.</t>
        </r>
      </text>
    </comment>
    <comment ref="N223" authorId="0" shapeId="0" xr:uid="{00000000-0006-0000-0A00-00002B010000}">
      <text>
        <r>
          <rPr>
            <sz val="11"/>
            <rFont val="Calibri"/>
          </rPr>
          <t>The system must be configured to audit Logon/Logoff - Group Membership successes.</t>
        </r>
      </text>
    </comment>
    <comment ref="O223" authorId="0" shapeId="0" xr:uid="{00000000-0006-0000-0A00-00002C010000}">
      <text>
        <r>
          <rPr>
            <sz val="11"/>
            <rFont val="Calibri"/>
          </rPr>
          <t>The system must be configured to audit Logon/Logoff - Logoff successes.</t>
        </r>
      </text>
    </comment>
    <comment ref="P223" authorId="0" shapeId="0" xr:uid="{00000000-0006-0000-0A00-00002D010000}">
      <text>
        <r>
          <rPr>
            <sz val="11"/>
            <rFont val="Calibri"/>
          </rPr>
          <t>The system must be configured to audit Logon/Logoff - Logon failures.</t>
        </r>
      </text>
    </comment>
    <comment ref="Q223" authorId="0" shapeId="0" xr:uid="{00000000-0006-0000-0A00-00002E010000}">
      <text>
        <r>
          <rPr>
            <sz val="11"/>
            <rFont val="Calibri"/>
          </rPr>
          <t>The system must be configured to audit Logon/Logoff - Logon successes.</t>
        </r>
      </text>
    </comment>
    <comment ref="R223" authorId="0" shapeId="0" xr:uid="{00000000-0006-0000-0A00-00002F010000}">
      <text>
        <r>
          <rPr>
            <sz val="11"/>
            <rFont val="Calibri"/>
          </rPr>
          <t>The system must be configured to audit Logon/Logoff - Special Logon successes.</t>
        </r>
      </text>
    </comment>
    <comment ref="S223" authorId="0" shapeId="0" xr:uid="{00000000-0006-0000-0A00-000030010000}">
      <text>
        <r>
          <rPr>
            <sz val="11"/>
            <rFont val="Calibri"/>
          </rPr>
          <t>Windows 10 must be configured to audit other Logon/Logoff Events Successes.</t>
        </r>
      </text>
    </comment>
    <comment ref="T223" authorId="0" shapeId="0" xr:uid="{00000000-0006-0000-0A00-000031010000}">
      <text>
        <r>
          <rPr>
            <sz val="11"/>
            <rFont val="Calibri"/>
          </rPr>
          <t>Windows 10 must be configured to audit other Logon/Logoff Events Failures.</t>
        </r>
      </text>
    </comment>
    <comment ref="U223" authorId="0" shapeId="0" xr:uid="{00000000-0006-0000-0A00-000032010000}">
      <text>
        <r>
          <rPr>
            <sz val="11"/>
            <rFont val="Calibri"/>
          </rPr>
          <t>Windows 10 must be configured to audit file system failures.</t>
        </r>
      </text>
    </comment>
    <comment ref="V223" authorId="0" shapeId="0" xr:uid="{00000000-0006-0000-0A00-000033010000}">
      <text>
        <r>
          <rPr>
            <sz val="11"/>
            <rFont val="Calibri"/>
          </rPr>
          <t>Windows 10 must be configured to audit file system successes.</t>
        </r>
      </text>
    </comment>
    <comment ref="W223" authorId="0" shapeId="0" xr:uid="{00000000-0006-0000-0A00-000034010000}">
      <text>
        <r>
          <rPr>
            <sz val="11"/>
            <rFont val="Calibri"/>
          </rPr>
          <t>Windows 10 must be configured to audit handle manipulation failures.</t>
        </r>
      </text>
    </comment>
    <comment ref="X223" authorId="0" shapeId="0" xr:uid="{00000000-0006-0000-0A00-000035010000}">
      <text>
        <r>
          <rPr>
            <sz val="11"/>
            <rFont val="Calibri"/>
          </rPr>
          <t>Windows 10 must be configured to audit handle manipulation successes.</t>
        </r>
      </text>
    </comment>
    <comment ref="Y223" authorId="0" shapeId="0" xr:uid="{00000000-0006-0000-0A00-000036010000}">
      <text>
        <r>
          <rPr>
            <sz val="11"/>
            <rFont val="Calibri"/>
          </rPr>
          <t>Windows 10 must be configured to audit registry successes.</t>
        </r>
      </text>
    </comment>
    <comment ref="Z223" authorId="0" shapeId="0" xr:uid="{00000000-0006-0000-0A00-000037010000}">
      <text>
        <r>
          <rPr>
            <sz val="11"/>
            <rFont val="Calibri"/>
          </rPr>
          <t>Windows 10 must be configured to audit registry failures.</t>
        </r>
      </text>
    </comment>
    <comment ref="AA223" authorId="0" shapeId="0" xr:uid="{00000000-0006-0000-0A00-000038010000}">
      <text>
        <r>
          <rPr>
            <sz val="11"/>
            <rFont val="Calibri"/>
          </rPr>
          <t>Windows 10 must be configured to audit sensitive privilege use successes.</t>
        </r>
      </text>
    </comment>
    <comment ref="AB223" authorId="0" shapeId="0" xr:uid="{00000000-0006-0000-0A00-000039010000}">
      <text>
        <r>
          <rPr>
            <sz val="11"/>
            <rFont val="Calibri"/>
          </rPr>
          <t>Windows 10 must be configured to audit sensitive privilege use failures.</t>
        </r>
      </text>
    </comment>
    <comment ref="L224" authorId="0" shapeId="0" xr:uid="{00000000-0006-0000-0A00-00003A010000}">
      <text>
        <r>
          <rPr>
            <sz val="11"/>
            <rFont val="Calibri"/>
          </rPr>
          <t>The system must be configured to audit Account Management - Security Group Management successes.</t>
        </r>
      </text>
    </comment>
    <comment ref="M224" authorId="0" shapeId="0" xr:uid="{00000000-0006-0000-0A00-00003B010000}">
      <text>
        <r>
          <rPr>
            <sz val="11"/>
            <rFont val="Calibri"/>
          </rPr>
          <t>The system must be configured to audit Account Management - User Account Management failures.</t>
        </r>
      </text>
    </comment>
    <comment ref="N224" authorId="0" shapeId="0" xr:uid="{00000000-0006-0000-0A00-00003C010000}">
      <text>
        <r>
          <rPr>
            <sz val="11"/>
            <rFont val="Calibri"/>
          </rPr>
          <t>The system must be configured to audit Account Management - User Account Management successes.</t>
        </r>
      </text>
    </comment>
    <comment ref="L225" authorId="0" shapeId="0" xr:uid="{00000000-0006-0000-0A00-00003D010000}">
      <text>
        <r>
          <rPr>
            <sz val="11"/>
            <rFont val="Calibri"/>
          </rPr>
          <t>The system must be configured to audit Account Management - Security Group Management successes.</t>
        </r>
      </text>
    </comment>
    <comment ref="M225" authorId="0" shapeId="0" xr:uid="{00000000-0006-0000-0A00-00003E010000}">
      <text>
        <r>
          <rPr>
            <sz val="11"/>
            <rFont val="Calibri"/>
          </rPr>
          <t>The system must be configured to audit Account Management - User Account Management failures.</t>
        </r>
      </text>
    </comment>
    <comment ref="N225" authorId="0" shapeId="0" xr:uid="{00000000-0006-0000-0A00-00003F010000}">
      <text>
        <r>
          <rPr>
            <sz val="11"/>
            <rFont val="Calibri"/>
          </rPr>
          <t>The system must be configured to audit Account Management - User Account Management successes.</t>
        </r>
      </text>
    </comment>
    <comment ref="L226" authorId="0" shapeId="0" xr:uid="{00000000-0006-0000-0A00-000040010000}">
      <text>
        <r>
          <rPr>
            <sz val="11"/>
            <rFont val="Calibri"/>
          </rPr>
          <t>The system must be configured to audit Privilege Use - Sensitive Privilege Use failures.</t>
        </r>
      </text>
    </comment>
    <comment ref="M226" authorId="0" shapeId="0" xr:uid="{00000000-0006-0000-0A00-000041010000}">
      <text>
        <r>
          <rPr>
            <sz val="11"/>
            <rFont val="Calibri"/>
          </rPr>
          <t>The system must be configured to audit Privilege Use - Sensitive Privilege Use successes.</t>
        </r>
      </text>
    </comment>
    <comment ref="N226" authorId="0" shapeId="0" xr:uid="{00000000-0006-0000-0A00-000042010000}">
      <text>
        <r>
          <rPr>
            <sz val="11"/>
            <rFont val="Calibri"/>
          </rPr>
          <t>Windows 10 must be configured to audit sensitive privilege use successes.</t>
        </r>
      </text>
    </comment>
    <comment ref="O226" authorId="0" shapeId="0" xr:uid="{00000000-0006-0000-0A00-000043010000}">
      <text>
        <r>
          <rPr>
            <sz val="11"/>
            <rFont val="Calibri"/>
          </rPr>
          <t>Windows 10 must be configured to audit sensitive privilege use failures.</t>
        </r>
      </text>
    </comment>
    <comment ref="L227" authorId="0" shapeId="0" xr:uid="{00000000-0006-0000-0A00-000044010000}">
      <text>
        <r>
          <rPr>
            <sz val="11"/>
            <rFont val="Calibri"/>
          </rPr>
          <t>The system must be configured to audit Policy Change - Audit Policy Change successes.</t>
        </r>
      </text>
    </comment>
    <comment ref="M227" authorId="0" shapeId="0" xr:uid="{00000000-0006-0000-0A00-000045010000}">
      <text>
        <r>
          <rPr>
            <sz val="11"/>
            <rFont val="Calibri"/>
          </rPr>
          <t>The system must be configured to audit Policy Change - Authentication Policy Change successes.</t>
        </r>
      </text>
    </comment>
    <comment ref="N227" authorId="0" shapeId="0" xr:uid="{00000000-0006-0000-0A00-000046010000}">
      <text>
        <r>
          <rPr>
            <sz val="11"/>
            <rFont val="Calibri"/>
          </rPr>
          <t>The system must be configured to audit Policy Change - Authorization Policy Change successes.</t>
        </r>
      </text>
    </comment>
    <comment ref="O227" authorId="0" shapeId="0" xr:uid="{00000000-0006-0000-0A00-000047010000}">
      <text>
        <r>
          <rPr>
            <sz val="11"/>
            <rFont val="Calibri"/>
          </rPr>
          <t>The system must be configured to audit System - IPSec Driver failures.</t>
        </r>
      </text>
    </comment>
    <comment ref="P227" authorId="0" shapeId="0" xr:uid="{00000000-0006-0000-0A00-000048010000}">
      <text>
        <r>
          <rPr>
            <sz val="11"/>
            <rFont val="Calibri"/>
          </rPr>
          <t>The system must be configured to audit System - Other System Events successes.</t>
        </r>
      </text>
    </comment>
    <comment ref="Q227" authorId="0" shapeId="0" xr:uid="{00000000-0006-0000-0A00-000049010000}">
      <text>
        <r>
          <rPr>
            <sz val="11"/>
            <rFont val="Calibri"/>
          </rPr>
          <t>The system must be configured to audit System - Other System Events failures.</t>
        </r>
      </text>
    </comment>
    <comment ref="R227" authorId="0" shapeId="0" xr:uid="{00000000-0006-0000-0A00-00004A010000}">
      <text>
        <r>
          <rPr>
            <sz val="11"/>
            <rFont val="Calibri"/>
          </rPr>
          <t>The system must be configured to audit System - Security State Change successes.</t>
        </r>
      </text>
    </comment>
    <comment ref="S227" authorId="0" shapeId="0" xr:uid="{00000000-0006-0000-0A00-00004B010000}">
      <text>
        <r>
          <rPr>
            <sz val="11"/>
            <rFont val="Calibri"/>
          </rPr>
          <t>The system must be configured to audit System - Security System Extension successes.</t>
        </r>
      </text>
    </comment>
    <comment ref="T227" authorId="0" shapeId="0" xr:uid="{00000000-0006-0000-0A00-00004C010000}">
      <text>
        <r>
          <rPr>
            <sz val="11"/>
            <rFont val="Calibri"/>
          </rPr>
          <t>The system must be configured to audit System - System Integrity failures.</t>
        </r>
      </text>
    </comment>
    <comment ref="U227" authorId="0" shapeId="0" xr:uid="{00000000-0006-0000-0A00-00004D010000}">
      <text>
        <r>
          <rPr>
            <sz val="11"/>
            <rFont val="Calibri"/>
          </rPr>
          <t>The system must be configured to audit System - System Integrity successes.</t>
        </r>
      </text>
    </comment>
    <comment ref="V227" authorId="0" shapeId="0" xr:uid="{00000000-0006-0000-0A00-00004E010000}">
      <text>
        <r>
          <rPr>
            <sz val="11"/>
            <rFont val="Calibri"/>
          </rPr>
          <t>Windows 10 must be configured to audit Other Policy Change Events Failures.</t>
        </r>
      </text>
    </comment>
    <comment ref="W227" authorId="0" shapeId="0" xr:uid="{00000000-0006-0000-0A00-00004F010000}">
      <text>
        <r>
          <rPr>
            <sz val="11"/>
            <rFont val="Calibri"/>
          </rPr>
          <t>Windows 10 must be configured to audit MPSSVC Rule-Level Policy Change Successes.</t>
        </r>
      </text>
    </comment>
    <comment ref="X227" authorId="0" shapeId="0" xr:uid="{00000000-0006-0000-0A00-000050010000}">
      <text>
        <r>
          <rPr>
            <sz val="11"/>
            <rFont val="Calibri"/>
          </rPr>
          <t>Windows 10 must be configured to audit MPSSVC Rule-Level Policy Change Failures.</t>
        </r>
      </text>
    </comment>
    <comment ref="L228" authorId="0" shapeId="0" xr:uid="{00000000-0006-0000-0A00-000051010000}">
      <text>
        <r>
          <rPr>
            <sz val="11"/>
            <rFont val="Calibri"/>
          </rPr>
          <t>Windows 10 must be configured to audit Object Access - File Share failures.</t>
        </r>
      </text>
    </comment>
    <comment ref="M228" authorId="0" shapeId="0" xr:uid="{00000000-0006-0000-0A00-000052010000}">
      <text>
        <r>
          <rPr>
            <sz val="11"/>
            <rFont val="Calibri"/>
          </rPr>
          <t>Windows 10 must be configured to audit Object Access - File Share successes.</t>
        </r>
      </text>
    </comment>
    <comment ref="N228" authorId="0" shapeId="0" xr:uid="{00000000-0006-0000-0A00-000053010000}">
      <text>
        <r>
          <rPr>
            <sz val="11"/>
            <rFont val="Calibri"/>
          </rPr>
          <t>Windows 10 must be configured to audit Object Access - Other Object Access Events successes.</t>
        </r>
      </text>
    </comment>
    <comment ref="O228" authorId="0" shapeId="0" xr:uid="{00000000-0006-0000-0A00-000054010000}">
      <text>
        <r>
          <rPr>
            <sz val="11"/>
            <rFont val="Calibri"/>
          </rPr>
          <t>Windows 10 must be configured to audit Object Access - Other Object Access Events failures.</t>
        </r>
      </text>
    </comment>
    <comment ref="P228" authorId="0" shapeId="0" xr:uid="{00000000-0006-0000-0A00-000055010000}">
      <text>
        <r>
          <rPr>
            <sz val="11"/>
            <rFont val="Calibri"/>
          </rPr>
          <t>The system must be configured to audit Object Access - Removable Storage failures.</t>
        </r>
      </text>
    </comment>
    <comment ref="Q228" authorId="0" shapeId="0" xr:uid="{00000000-0006-0000-0A00-000056010000}">
      <text>
        <r>
          <rPr>
            <sz val="11"/>
            <rFont val="Calibri"/>
          </rPr>
          <t>The system must be configured to audit Object Access - Removable Storage successes.</t>
        </r>
      </text>
    </comment>
    <comment ref="R228" authorId="0" shapeId="0" xr:uid="{00000000-0006-0000-0A00-000057010000}">
      <text>
        <r>
          <rPr>
            <sz val="11"/>
            <rFont val="Calibri"/>
          </rPr>
          <t>Windows 10 must be configured to audit Detailed File Share Failures.</t>
        </r>
      </text>
    </comment>
    <comment ref="S228" authorId="0" shapeId="0" xr:uid="{00000000-0006-0000-0A00-000058010000}">
      <text>
        <r>
          <rPr>
            <sz val="11"/>
            <rFont val="Calibri"/>
          </rPr>
          <t>Windows 10 must be configured to audit file system failures.</t>
        </r>
      </text>
    </comment>
    <comment ref="T228" authorId="0" shapeId="0" xr:uid="{00000000-0006-0000-0A00-000059010000}">
      <text>
        <r>
          <rPr>
            <sz val="11"/>
            <rFont val="Calibri"/>
          </rPr>
          <t>Windows 10 must be configured to audit file system successes.</t>
        </r>
      </text>
    </comment>
    <comment ref="U228" authorId="0" shapeId="0" xr:uid="{00000000-0006-0000-0A00-00005A010000}">
      <text>
        <r>
          <rPr>
            <sz val="11"/>
            <rFont val="Calibri"/>
          </rPr>
          <t>Windows 10 must be configured to audit handle manipulation failures.</t>
        </r>
      </text>
    </comment>
    <comment ref="V228" authorId="0" shapeId="0" xr:uid="{00000000-0006-0000-0A00-00005B010000}">
      <text>
        <r>
          <rPr>
            <sz val="11"/>
            <rFont val="Calibri"/>
          </rPr>
          <t>Windows 10 must be configured to audit handle manipulation successes.</t>
        </r>
      </text>
    </comment>
    <comment ref="W228" authorId="0" shapeId="0" xr:uid="{00000000-0006-0000-0A00-00005C010000}">
      <text>
        <r>
          <rPr>
            <sz val="11"/>
            <rFont val="Calibri"/>
          </rPr>
          <t>Windows 10 must be configured to audit registry successes.</t>
        </r>
      </text>
    </comment>
    <comment ref="X228" authorId="0" shapeId="0" xr:uid="{00000000-0006-0000-0A00-00005D010000}">
      <text>
        <r>
          <rPr>
            <sz val="11"/>
            <rFont val="Calibri"/>
          </rPr>
          <t>Windows 10 must be configured to audit registry failures.</t>
        </r>
      </text>
    </comment>
    <comment ref="L242" authorId="0" shapeId="0" xr:uid="{00000000-0006-0000-0A00-00005E010000}">
      <text>
        <r>
          <rPr>
            <sz val="11"/>
            <rFont val="Calibri"/>
          </rPr>
          <t>The Application event log size must be configured to 32768 KB or greater.</t>
        </r>
      </text>
    </comment>
    <comment ref="M242" authorId="0" shapeId="0" xr:uid="{00000000-0006-0000-0A00-00005F010000}">
      <text>
        <r>
          <rPr>
            <sz val="11"/>
            <rFont val="Calibri"/>
          </rPr>
          <t>The Security event log size must be configured to 1024000 KB or greater.</t>
        </r>
      </text>
    </comment>
    <comment ref="N242" authorId="0" shapeId="0" xr:uid="{00000000-0006-0000-0A00-000060010000}">
      <text>
        <r>
          <rPr>
            <sz val="11"/>
            <rFont val="Calibri"/>
          </rPr>
          <t>The System event log size must be configured to 32768 KB or greater.</t>
        </r>
      </text>
    </comment>
    <comment ref="O242" authorId="0" shapeId="0" xr:uid="{00000000-0006-0000-0A00-000061010000}">
      <text>
        <r>
          <rPr>
            <sz val="11"/>
            <rFont val="Calibri"/>
          </rPr>
          <t>Windows 10 permissions for the Application event log must prevent access by non-privileged accounts.</t>
        </r>
      </text>
    </comment>
    <comment ref="P242" authorId="0" shapeId="0" xr:uid="{00000000-0006-0000-0A00-000062010000}">
      <text>
        <r>
          <rPr>
            <sz val="11"/>
            <rFont val="Calibri"/>
          </rPr>
          <t>Windows 10 permissions for the Security event log must prevent access by non-privileged accounts.</t>
        </r>
      </text>
    </comment>
    <comment ref="Q242" authorId="0" shapeId="0" xr:uid="{00000000-0006-0000-0A00-000063010000}">
      <text>
        <r>
          <rPr>
            <sz val="11"/>
            <rFont val="Calibri"/>
          </rPr>
          <t>Windows 10 permissions for the System event log must prevent access by non-privileged accounts.</t>
        </r>
      </text>
    </comment>
    <comment ref="R242" authorId="0" shapeId="0" xr:uid="{00000000-0006-0000-0A00-000064010000}">
      <text>
        <r>
          <rPr>
            <sz val="11"/>
            <rFont val="Calibri"/>
          </rPr>
          <t>Default permissions for the HKEY_LOCAL_MACHINE registry hive must be maintained.</t>
        </r>
      </text>
    </comment>
    <comment ref="L291" authorId="0" shapeId="0" xr:uid="{00000000-0006-0000-0A00-000065010000}">
      <text>
        <r>
          <rPr>
            <sz val="11"/>
            <rFont val="Calibri"/>
          </rPr>
          <t>Windows 10 must cover or disable the built-in or attached camera when not in use.</t>
        </r>
      </text>
    </comment>
    <comment ref="M291" authorId="0" shapeId="0" xr:uid="{00000000-0006-0000-0A00-000066010000}">
      <text>
        <r>
          <rPr>
            <sz val="11"/>
            <rFont val="Calibri"/>
          </rPr>
          <t>The Application Compatibility Program Inventory must be prevented from collecting data and sending the information to Microsoft.</t>
        </r>
      </text>
    </comment>
    <comment ref="N291" authorId="0" shapeId="0" xr:uid="{00000000-0006-0000-0A00-000067010000}">
      <text>
        <r>
          <rPr>
            <sz val="11"/>
            <rFont val="Calibri"/>
          </rPr>
          <t>Microsoft consumer experiences must be turned off.</t>
        </r>
      </text>
    </comment>
    <comment ref="O291" authorId="0" shapeId="0" xr:uid="{00000000-0006-0000-0A00-000068010000}">
      <text>
        <r>
          <rPr>
            <sz val="11"/>
            <rFont val="Calibri"/>
          </rPr>
          <t>If Enhanced diagnostic data is enabled it must be limited to the minimum required to support Windows Analytics.</t>
        </r>
      </text>
    </comment>
    <comment ref="P291" authorId="0" shapeId="0" xr:uid="{00000000-0006-0000-0A00-000069010000}">
      <text>
        <r>
          <rPr>
            <sz val="11"/>
            <rFont val="Calibri"/>
          </rPr>
          <t>Windows Telemetry must not be configured to Full.</t>
        </r>
      </text>
    </comment>
    <comment ref="Q291" authorId="0" shapeId="0" xr:uid="{00000000-0006-0000-0A00-00006A010000}">
      <text>
        <r>
          <rPr>
            <sz val="11"/>
            <rFont val="Calibri"/>
          </rPr>
          <t>Windows Update must not obtain updates from other PCs on the internet.</t>
        </r>
      </text>
    </comment>
    <comment ref="L293" authorId="0" shapeId="0" xr:uid="{00000000-0006-0000-0A00-00006B010000}">
      <text>
        <r>
          <rPr>
            <sz val="11"/>
            <rFont val="Calibri"/>
          </rPr>
          <t>The required legal notice must be configured to display before console logon.</t>
        </r>
      </text>
    </comment>
    <comment ref="M293" authorId="0" shapeId="0" xr:uid="{00000000-0006-0000-0A00-00006C010000}">
      <text>
        <r>
          <rPr>
            <sz val="11"/>
            <rFont val="Calibri"/>
          </rPr>
          <t>The Windows dialog box title for the legal banner must be configured.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 authorId="0" shapeId="0" xr:uid="{00000000-0006-0000-0B00-000001000000}">
      <text>
        <r>
          <rPr>
            <sz val="11"/>
            <rFont val="Calibri"/>
          </rPr>
          <t>The required legal notice must be configured to display before console logon.</t>
        </r>
      </text>
    </comment>
    <comment ref="I10" authorId="0" shapeId="0" xr:uid="{00000000-0006-0000-0B00-000002000000}">
      <text>
        <r>
          <rPr>
            <sz val="11"/>
            <rFont val="Calibri"/>
          </rPr>
          <t>The Windows dialog box title for the legal banner must be configured.</t>
        </r>
      </text>
    </comment>
    <comment ref="H107" authorId="0" shapeId="0" xr:uid="{00000000-0006-0000-0B00-000003000000}">
      <text>
        <r>
          <rPr>
            <sz val="11"/>
            <rFont val="Calibri"/>
          </rPr>
          <t>Outgoing secure channel traffic must be encrypted or signed.</t>
        </r>
      </text>
    </comment>
    <comment ref="I107" authorId="0" shapeId="0" xr:uid="{00000000-0006-0000-0B00-000007000000}">
      <text>
        <r>
          <rPr>
            <sz val="11"/>
            <rFont val="Calibri"/>
          </rPr>
          <t>Outgoing secure channel traffic must be encrypted when possible.</t>
        </r>
      </text>
    </comment>
    <comment ref="J107" authorId="0" shapeId="0" xr:uid="{00000000-0006-0000-0B00-000004000000}">
      <text>
        <r>
          <rPr>
            <sz val="11"/>
            <rFont val="Calibri"/>
          </rPr>
          <t>Outgoing secure channel traffic must be signed when possible.</t>
        </r>
      </text>
    </comment>
    <comment ref="K107" authorId="0" shapeId="0" xr:uid="{00000000-0006-0000-0B00-000005000000}">
      <text>
        <r>
          <rPr>
            <sz val="11"/>
            <rFont val="Calibri"/>
          </rPr>
          <t>The computer account password must not be prevented from being reset.</t>
        </r>
      </text>
    </comment>
    <comment ref="L107" authorId="0" shapeId="0" xr:uid="{00000000-0006-0000-0B00-000006000000}">
      <text>
        <r>
          <rPr>
            <sz val="11"/>
            <rFont val="Calibri"/>
          </rPr>
          <t>The system must be configured to require a strong session key.</t>
        </r>
      </text>
    </comment>
    <comment ref="H109" authorId="0" shapeId="0" xr:uid="{00000000-0006-0000-0B00-000008000000}">
      <text>
        <r>
          <rPr>
            <sz val="11"/>
            <rFont val="Calibri"/>
          </rPr>
          <t>The Server Message Block (SMB) v1 protocol must be disabled on the system.</t>
        </r>
      </text>
    </comment>
    <comment ref="I109" authorId="0" shapeId="0" xr:uid="{00000000-0006-0000-0B00-00001F000000}">
      <text>
        <r>
          <rPr>
            <sz val="11"/>
            <rFont val="Calibri"/>
          </rPr>
          <t>The Server Message Block (SMB) v1 protocol must be disabled on the SMB server.</t>
        </r>
      </text>
    </comment>
    <comment ref="J109" authorId="0" shapeId="0" xr:uid="{00000000-0006-0000-0B00-000020000000}">
      <text>
        <r>
          <rPr>
            <sz val="11"/>
            <rFont val="Calibri"/>
          </rPr>
          <t>The Server Message Block (SMB) v1 protocol must be disabled on the SMB client.</t>
        </r>
      </text>
    </comment>
    <comment ref="K109" authorId="0" shapeId="0" xr:uid="{00000000-0006-0000-0B00-000021000000}">
      <text>
        <r>
          <rPr>
            <sz val="11"/>
            <rFont val="Calibri"/>
          </rPr>
          <t>Insecure logons to an SMB server must be disabled.</t>
        </r>
      </text>
    </comment>
    <comment ref="L109" authorId="0" shapeId="0" xr:uid="{00000000-0006-0000-0B00-000022000000}">
      <text>
        <r>
          <rPr>
            <sz val="11"/>
            <rFont val="Calibri"/>
          </rPr>
          <t>The Windows Remote Management (WinRM) client must not use Basic authentication.</t>
        </r>
      </text>
    </comment>
    <comment ref="M109" authorId="0" shapeId="0" xr:uid="{00000000-0006-0000-0B00-000009000000}">
      <text>
        <r>
          <rPr>
            <sz val="11"/>
            <rFont val="Calibri"/>
          </rPr>
          <t>The Windows Remote Management (WinRM) client must not allow unencrypted traffic.</t>
        </r>
      </text>
    </comment>
    <comment ref="N109" authorId="0" shapeId="0" xr:uid="{00000000-0006-0000-0B00-00000A000000}">
      <text>
        <r>
          <rPr>
            <sz val="11"/>
            <rFont val="Calibri"/>
          </rPr>
          <t>The Windows Remote Management (WinRM) service must not use Basic authentication.</t>
        </r>
      </text>
    </comment>
    <comment ref="O109" authorId="0" shapeId="0" xr:uid="{00000000-0006-0000-0B00-00000B000000}">
      <text>
        <r>
          <rPr>
            <sz val="11"/>
            <rFont val="Calibri"/>
          </rPr>
          <t>The Windows Remote Management (WinRM) service must not allow unencrypted traffic.</t>
        </r>
      </text>
    </comment>
    <comment ref="P109" authorId="0" shapeId="0" xr:uid="{00000000-0006-0000-0B00-00000C000000}">
      <text>
        <r>
          <rPr>
            <sz val="11"/>
            <rFont val="Calibri"/>
          </rPr>
          <t>The Windows Remote Management (WinRM) service must not store RunAs credentials.</t>
        </r>
      </text>
    </comment>
    <comment ref="Q109" authorId="0" shapeId="0" xr:uid="{00000000-0006-0000-0B00-00000D000000}">
      <text>
        <r>
          <rPr>
            <sz val="11"/>
            <rFont val="Calibri"/>
          </rPr>
          <t>The Windows Remote Management (WinRM) client must not use Digest authentication.</t>
        </r>
      </text>
    </comment>
    <comment ref="R109" authorId="0" shapeId="0" xr:uid="{00000000-0006-0000-0B00-00000E000000}">
      <text>
        <r>
          <rPr>
            <sz val="11"/>
            <rFont val="Calibri"/>
          </rPr>
          <t>Outgoing secure channel traffic must be encrypted or signed.</t>
        </r>
      </text>
    </comment>
    <comment ref="S109" authorId="0" shapeId="0" xr:uid="{00000000-0006-0000-0B00-00000F000000}">
      <text>
        <r>
          <rPr>
            <sz val="11"/>
            <rFont val="Calibri"/>
          </rPr>
          <t>Outgoing secure channel traffic must be encrypted when possible.</t>
        </r>
      </text>
    </comment>
    <comment ref="T109" authorId="0" shapeId="0" xr:uid="{00000000-0006-0000-0B00-000010000000}">
      <text>
        <r>
          <rPr>
            <sz val="11"/>
            <rFont val="Calibri"/>
          </rPr>
          <t>Outgoing secure channel traffic must be signed when possible.</t>
        </r>
      </text>
    </comment>
    <comment ref="U109" authorId="0" shapeId="0" xr:uid="{00000000-0006-0000-0B00-000011000000}">
      <text>
        <r>
          <rPr>
            <sz val="11"/>
            <rFont val="Calibri"/>
          </rPr>
          <t>The computer account password must not be prevented from being reset.</t>
        </r>
      </text>
    </comment>
    <comment ref="V109" authorId="0" shapeId="0" xr:uid="{00000000-0006-0000-0B00-000012000000}">
      <text>
        <r>
          <rPr>
            <sz val="11"/>
            <rFont val="Calibri"/>
          </rPr>
          <t>The system must be configured to require a strong session key.</t>
        </r>
      </text>
    </comment>
    <comment ref="W109" authorId="0" shapeId="0" xr:uid="{00000000-0006-0000-0B00-000013000000}">
      <text>
        <r>
          <rPr>
            <sz val="11"/>
            <rFont val="Calibri"/>
          </rPr>
          <t>The Windows SMB client must be configured to always perform SMB packet signing.</t>
        </r>
      </text>
    </comment>
    <comment ref="X109" authorId="0" shapeId="0" xr:uid="{00000000-0006-0000-0B00-000014000000}">
      <text>
        <r>
          <rPr>
            <sz val="11"/>
            <rFont val="Calibri"/>
          </rPr>
          <t>Unencrypted passwords must not be sent to third-party SMB Servers.</t>
        </r>
      </text>
    </comment>
    <comment ref="Y109" authorId="0" shapeId="0" xr:uid="{00000000-0006-0000-0B00-000015000000}">
      <text>
        <r>
          <rPr>
            <sz val="11"/>
            <rFont val="Calibri"/>
          </rPr>
          <t>The Windows SMB server must be configured to always perform SMB packet signing.</t>
        </r>
      </text>
    </comment>
    <comment ref="Z109" authorId="0" shapeId="0" xr:uid="{00000000-0006-0000-0B00-000016000000}">
      <text>
        <r>
          <rPr>
            <sz val="11"/>
            <rFont val="Calibri"/>
          </rPr>
          <t>Anonymous enumeration of SAM accounts must not be allowed.</t>
        </r>
      </text>
    </comment>
    <comment ref="AA109" authorId="0" shapeId="0" xr:uid="{00000000-0006-0000-0B00-000017000000}">
      <text>
        <r>
          <rPr>
            <sz val="11"/>
            <rFont val="Calibri"/>
          </rPr>
          <t>Anonymous enumeration of shares must be restricted.</t>
        </r>
      </text>
    </comment>
    <comment ref="AB109" authorId="0" shapeId="0" xr:uid="{00000000-0006-0000-0B00-000018000000}">
      <text>
        <r>
          <rPr>
            <sz val="11"/>
            <rFont val="Calibri"/>
          </rPr>
          <t>NTLM must be prevented from falling back to a Null session.</t>
        </r>
      </text>
    </comment>
    <comment ref="AC109" authorId="0" shapeId="0" xr:uid="{00000000-0006-0000-0B00-000019000000}">
      <text>
        <r>
          <rPr>
            <sz val="11"/>
            <rFont val="Calibri"/>
          </rPr>
          <t>PKU2U authentication using online identities must be prevented.</t>
        </r>
      </text>
    </comment>
    <comment ref="AD109" authorId="0" shapeId="0" xr:uid="{00000000-0006-0000-0B00-00001A000000}">
      <text>
        <r>
          <rPr>
            <sz val="11"/>
            <rFont val="Calibri"/>
          </rPr>
          <t>Kerberos encryption types must be configured to prevent the use of DES and RC4 encryption suites.</t>
        </r>
      </text>
    </comment>
    <comment ref="AE109" authorId="0" shapeId="0" xr:uid="{00000000-0006-0000-0B00-00001B000000}">
      <text>
        <r>
          <rPr>
            <sz val="11"/>
            <rFont val="Calibri"/>
          </rPr>
          <t>The LanMan authentication level must be set to send NTLMv2 response only, and to refuse LM and NTLM.</t>
        </r>
      </text>
    </comment>
    <comment ref="AF109" authorId="0" shapeId="0" xr:uid="{00000000-0006-0000-0B00-00001C000000}">
      <text>
        <r>
          <rPr>
            <sz val="11"/>
            <rFont val="Calibri"/>
          </rPr>
          <t>The system must be configured to meet the minimum session security requirement for NTLM SSP based clients.</t>
        </r>
      </text>
    </comment>
    <comment ref="AG109" authorId="0" shapeId="0" xr:uid="{00000000-0006-0000-0B00-00001D000000}">
      <text>
        <r>
          <rPr>
            <sz val="11"/>
            <rFont val="Calibri"/>
          </rPr>
          <t>The system must be configured to meet the minimum session security requirement for NTLM SSP based servers.</t>
        </r>
      </text>
    </comment>
    <comment ref="AH109" authorId="0" shapeId="0" xr:uid="{00000000-0006-0000-0B00-00001E000000}">
      <text>
        <r>
          <rPr>
            <sz val="11"/>
            <rFont val="Calibri"/>
          </rPr>
          <t>The system must be configured to use FIPS-compliant algorithms for encryption, hashing, and signing.</t>
        </r>
      </text>
    </comment>
    <comment ref="H113" authorId="0" shapeId="0" xr:uid="{00000000-0006-0000-0B00-000023000000}">
      <text>
        <r>
          <rPr>
            <sz val="11"/>
            <rFont val="Calibri"/>
          </rPr>
          <t>Software certificate installation files must be removed from Windows 10.</t>
        </r>
      </text>
    </comment>
    <comment ref="I113" authorId="0" shapeId="0" xr:uid="{00000000-0006-0000-0B00-000024000000}">
      <text>
        <r>
          <rPr>
            <sz val="11"/>
            <rFont val="Calibri"/>
          </rPr>
          <t>The Server Message Block (SMB) v1 protocol must be disabled on the system.</t>
        </r>
      </text>
    </comment>
    <comment ref="J113" authorId="0" shapeId="0" xr:uid="{00000000-0006-0000-0B00-000025000000}">
      <text>
        <r>
          <rPr>
            <sz val="11"/>
            <rFont val="Calibri"/>
          </rPr>
          <t>The Server Message Block (SMB) v1 protocol must be disabled on the SMB server.</t>
        </r>
      </text>
    </comment>
    <comment ref="K113" authorId="0" shapeId="0" xr:uid="{00000000-0006-0000-0B00-000026000000}">
      <text>
        <r>
          <rPr>
            <sz val="11"/>
            <rFont val="Calibri"/>
          </rPr>
          <t>The Server Message Block (SMB) v1 protocol must be disabled on the SMB client.</t>
        </r>
      </text>
    </comment>
    <comment ref="L113" authorId="0" shapeId="0" xr:uid="{00000000-0006-0000-0B00-000027000000}">
      <text>
        <r>
          <rPr>
            <sz val="11"/>
            <rFont val="Calibri"/>
          </rPr>
          <t>Systems must at least attempt device authentication using certificates.</t>
        </r>
      </text>
    </comment>
    <comment ref="M113" authorId="0" shapeId="0" xr:uid="{00000000-0006-0000-0B00-000028000000}">
      <text>
        <r>
          <rPr>
            <sz val="11"/>
            <rFont val="Calibri"/>
          </rPr>
          <t>Windows 10 must be configured to prevent certificate error overrides in Microsoft Edge.</t>
        </r>
      </text>
    </comment>
    <comment ref="N113" authorId="0" shapeId="0" xr:uid="{00000000-0006-0000-0B00-000029000000}">
      <text>
        <r>
          <rPr>
            <sz val="11"/>
            <rFont val="Calibri"/>
          </rPr>
          <t>The DoD Root CA certificates must be installed in the Trusted Root Store.</t>
        </r>
      </text>
    </comment>
    <comment ref="O113" authorId="0" shapeId="0" xr:uid="{00000000-0006-0000-0B00-00002A000000}">
      <text>
        <r>
          <rPr>
            <sz val="11"/>
            <rFont val="Calibri"/>
          </rPr>
          <t>The External Root CA certificates must be installed in the Trusted Root Store on unclassified systems.</t>
        </r>
      </text>
    </comment>
    <comment ref="P113" authorId="0" shapeId="0" xr:uid="{00000000-0006-0000-0B00-00002B000000}">
      <text>
        <r>
          <rPr>
            <sz val="11"/>
            <rFont val="Calibri"/>
          </rPr>
          <t>The DoD Interoperability Root CA cross-certificates must be installed in the Untrusted Certificates Store on unclassified systems.</t>
        </r>
      </text>
    </comment>
    <comment ref="Q113" authorId="0" shapeId="0" xr:uid="{00000000-0006-0000-0B00-00002C000000}">
      <text>
        <r>
          <rPr>
            <sz val="11"/>
            <rFont val="Calibri"/>
          </rPr>
          <t>The US DOD CCEB Interoperability Root CA cross-certificates must be installed in the Untrusted Certificates Store on unclassified systems.</t>
        </r>
      </text>
    </comment>
    <comment ref="R113" authorId="0" shapeId="0" xr:uid="{00000000-0006-0000-0B00-00002D000000}">
      <text>
        <r>
          <rPr>
            <sz val="11"/>
            <rFont val="Calibri"/>
          </rPr>
          <t>Anonymous enumeration of SAM accounts must not be allowed.</t>
        </r>
      </text>
    </comment>
    <comment ref="S113" authorId="0" shapeId="0" xr:uid="{00000000-0006-0000-0B00-00002E000000}">
      <text>
        <r>
          <rPr>
            <sz val="11"/>
            <rFont val="Calibri"/>
          </rPr>
          <t>Anonymous enumeration of shares must be restricted.</t>
        </r>
      </text>
    </comment>
    <comment ref="T113" authorId="0" shapeId="0" xr:uid="{00000000-0006-0000-0B00-00002F000000}">
      <text>
        <r>
          <rPr>
            <sz val="11"/>
            <rFont val="Calibri"/>
          </rPr>
          <t>NTLM must be prevented from falling back to a Null session.</t>
        </r>
      </text>
    </comment>
    <comment ref="U113" authorId="0" shapeId="0" xr:uid="{00000000-0006-0000-0B00-000030000000}">
      <text>
        <r>
          <rPr>
            <sz val="11"/>
            <rFont val="Calibri"/>
          </rPr>
          <t>PKU2U authentication using online identities must be prevented.</t>
        </r>
      </text>
    </comment>
    <comment ref="V113" authorId="0" shapeId="0" xr:uid="{00000000-0006-0000-0B00-000031000000}">
      <text>
        <r>
          <rPr>
            <sz val="11"/>
            <rFont val="Calibri"/>
          </rPr>
          <t>Kerberos encryption types must be configured to prevent the use of DES and RC4 encryption suites.</t>
        </r>
      </text>
    </comment>
    <comment ref="W113" authorId="0" shapeId="0" xr:uid="{00000000-0006-0000-0B00-000032000000}">
      <text>
        <r>
          <rPr>
            <sz val="11"/>
            <rFont val="Calibri"/>
          </rPr>
          <t>The LanMan authentication level must be set to send NTLMv2 response only, and to refuse LM and NTLM.</t>
        </r>
      </text>
    </comment>
    <comment ref="X113" authorId="0" shapeId="0" xr:uid="{00000000-0006-0000-0B00-000033000000}">
      <text>
        <r>
          <rPr>
            <sz val="11"/>
            <rFont val="Calibri"/>
          </rPr>
          <t>The system must be configured to meet the minimum session security requirement for NTLM SSP based clients.</t>
        </r>
      </text>
    </comment>
    <comment ref="Y113" authorId="0" shapeId="0" xr:uid="{00000000-0006-0000-0B00-000034000000}">
      <text>
        <r>
          <rPr>
            <sz val="11"/>
            <rFont val="Calibri"/>
          </rPr>
          <t>The system must be configured to meet the minimum session security requirement for NTLM SSP based servers.</t>
        </r>
      </text>
    </comment>
    <comment ref="Z113" authorId="0" shapeId="0" xr:uid="{00000000-0006-0000-0B00-000035000000}">
      <text>
        <r>
          <rPr>
            <sz val="11"/>
            <rFont val="Calibri"/>
          </rPr>
          <t>The system must be configured to use FIPS-compliant algorithms for encryption, hashing, and signing.</t>
        </r>
      </text>
    </comment>
    <comment ref="H182" authorId="0" shapeId="0" xr:uid="{00000000-0006-0000-0B00-000036000000}">
      <text>
        <r>
          <rPr>
            <sz val="11"/>
            <rFont val="Calibri"/>
          </rPr>
          <t>Windows 10 must cover or disable the built-in or attached camera when not in use.</t>
        </r>
      </text>
    </comment>
    <comment ref="I182" authorId="0" shapeId="0" xr:uid="{00000000-0006-0000-0B00-000037000000}">
      <text>
        <r>
          <rPr>
            <sz val="11"/>
            <rFont val="Calibri"/>
          </rPr>
          <t>Downloading print driver packages over HTTP must be prevented.</t>
        </r>
      </text>
    </comment>
    <comment ref="J182" authorId="0" shapeId="0" xr:uid="{00000000-0006-0000-0B00-000038000000}">
      <text>
        <r>
          <rPr>
            <sz val="11"/>
            <rFont val="Calibri"/>
          </rPr>
          <t>Web publishing and online ordering wizards must be prevented from downloading a list of providers.</t>
        </r>
      </text>
    </comment>
    <comment ref="K182" authorId="0" shapeId="0" xr:uid="{00000000-0006-0000-0B00-000039000000}">
      <text>
        <r>
          <rPr>
            <sz val="11"/>
            <rFont val="Calibri"/>
          </rPr>
          <t>Printing over HTTP must be prevented.</t>
        </r>
      </text>
    </comment>
    <comment ref="L182" authorId="0" shapeId="0" xr:uid="{00000000-0006-0000-0B00-00003A000000}">
      <text>
        <r>
          <rPr>
            <sz val="11"/>
            <rFont val="Calibri"/>
          </rPr>
          <t>The Application Compatibility Program Inventory must be prevented from collecting data and sending the information to Microsoft.</t>
        </r>
      </text>
    </comment>
    <comment ref="M182" authorId="0" shapeId="0" xr:uid="{00000000-0006-0000-0B00-00003B000000}">
      <text>
        <r>
          <rPr>
            <sz val="11"/>
            <rFont val="Calibri"/>
          </rPr>
          <t>Microsoft consumer experiences must be turned off.</t>
        </r>
      </text>
    </comment>
    <comment ref="N182" authorId="0" shapeId="0" xr:uid="{00000000-0006-0000-0B00-00003C000000}">
      <text>
        <r>
          <rPr>
            <sz val="11"/>
            <rFont val="Calibri"/>
          </rPr>
          <t>If Enhanced diagnostic data is enabled it must be limited to the minimum required to support Windows Analytics.</t>
        </r>
      </text>
    </comment>
    <comment ref="O182" authorId="0" shapeId="0" xr:uid="{00000000-0006-0000-0B00-00003D000000}">
      <text>
        <r>
          <rPr>
            <sz val="11"/>
            <rFont val="Calibri"/>
          </rPr>
          <t>Windows Telemetry must not be configured to Full.</t>
        </r>
      </text>
    </comment>
    <comment ref="P182" authorId="0" shapeId="0" xr:uid="{00000000-0006-0000-0B00-00003E000000}">
      <text>
        <r>
          <rPr>
            <sz val="11"/>
            <rFont val="Calibri"/>
          </rPr>
          <t>Windows Update must not obtain updates from other PCs on the internet.</t>
        </r>
      </text>
    </comment>
    <comment ref="H224" authorId="0" shapeId="0" xr:uid="{00000000-0006-0000-0B00-00003F000000}">
      <text>
        <r>
          <rPr>
            <sz val="11"/>
            <rFont val="Calibri"/>
          </rPr>
          <t>Users must be prevented from changing installation options.</t>
        </r>
      </text>
    </comment>
    <comment ref="I224" authorId="0" shapeId="0" xr:uid="{00000000-0006-0000-0B00-000040000000}">
      <text>
        <r>
          <rPr>
            <sz val="11"/>
            <rFont val="Calibri"/>
          </rPr>
          <t>Users must be notified if a web-based program attempts to install software.</t>
        </r>
      </text>
    </comment>
    <comment ref="H230" authorId="0" shapeId="0" xr:uid="{00000000-0006-0000-0B00-000041000000}">
      <text>
        <r>
          <rPr>
            <sz val="11"/>
            <rFont val="Calibri"/>
          </rPr>
          <t>Internet Information System (IIS) or its subcomponents must not be installed on a workstation.</t>
        </r>
      </text>
    </comment>
    <comment ref="I230" authorId="0" shapeId="0" xr:uid="{00000000-0006-0000-0B00-000042000000}">
      <text>
        <r>
          <rPr>
            <sz val="11"/>
            <rFont val="Calibri"/>
          </rPr>
          <t>Simple Network Management Protocol (SNMP) must not be installed on the system.</t>
        </r>
      </text>
    </comment>
    <comment ref="J230" authorId="0" shapeId="0" xr:uid="{00000000-0006-0000-0B00-000043000000}">
      <text>
        <r>
          <rPr>
            <sz val="11"/>
            <rFont val="Calibri"/>
          </rPr>
          <t>Simple TCP/IP Services must not be installed on the system.</t>
        </r>
      </text>
    </comment>
    <comment ref="K230" authorId="0" shapeId="0" xr:uid="{00000000-0006-0000-0B00-000044000000}">
      <text>
        <r>
          <rPr>
            <sz val="11"/>
            <rFont val="Calibri"/>
          </rPr>
          <t>The Telnet Client must not be installed on the system.</t>
        </r>
      </text>
    </comment>
    <comment ref="L230" authorId="0" shapeId="0" xr:uid="{00000000-0006-0000-0B00-000045000000}">
      <text>
        <r>
          <rPr>
            <sz val="11"/>
            <rFont val="Calibri"/>
          </rPr>
          <t>The TFTP Client must not be installed on the system.</t>
        </r>
      </text>
    </comment>
    <comment ref="M230" authorId="0" shapeId="0" xr:uid="{00000000-0006-0000-0B00-000046000000}">
      <text>
        <r>
          <rPr>
            <sz val="11"/>
            <rFont val="Calibri"/>
          </rPr>
          <t>Internet connection sharing must be disabled.</t>
        </r>
      </text>
    </comment>
    <comment ref="N230" authorId="0" shapeId="0" xr:uid="{00000000-0006-0000-0B00-000047000000}">
      <text>
        <r>
          <rPr>
            <sz val="11"/>
            <rFont val="Calibri"/>
          </rPr>
          <t>Wi-Fi Sense must be disabled.</t>
        </r>
      </text>
    </comment>
    <comment ref="O230" authorId="0" shapeId="0" xr:uid="{00000000-0006-0000-0B00-000048000000}">
      <text>
        <r>
          <rPr>
            <sz val="11"/>
            <rFont val="Calibri"/>
          </rPr>
          <t>The password manager function in the Edge browser must be disabled.</t>
        </r>
      </text>
    </comment>
    <comment ref="P230" authorId="0" shapeId="0" xr:uid="{00000000-0006-0000-0B00-000049000000}">
      <text>
        <r>
          <rPr>
            <sz val="11"/>
            <rFont val="Calibri"/>
          </rPr>
          <t>Users must be prevented from changing installation options.</t>
        </r>
      </text>
    </comment>
    <comment ref="Q230" authorId="0" shapeId="0" xr:uid="{00000000-0006-0000-0B00-00004A000000}">
      <text>
        <r>
          <rPr>
            <sz val="11"/>
            <rFont val="Calibri"/>
          </rPr>
          <t>Users must be notified if a web-based program attempts to install software.</t>
        </r>
      </text>
    </comment>
    <comment ref="R230" authorId="0" shapeId="0" xr:uid="{00000000-0006-0000-0B00-00004B000000}">
      <text>
        <r>
          <rPr>
            <sz val="11"/>
            <rFont val="Calibri"/>
          </rPr>
          <t>Internet Explorer must be disabled for Windows 10.</t>
        </r>
      </text>
    </comment>
    <comment ref="S230" authorId="0" shapeId="0" xr:uid="{00000000-0006-0000-0B00-00004C000000}">
      <text>
        <r>
          <rPr>
            <sz val="11"/>
            <rFont val="Calibri"/>
          </rPr>
          <t>Copilot must be disabled for Windows 10.</t>
        </r>
      </text>
    </comment>
    <comment ref="H234" authorId="0" shapeId="0" xr:uid="{00000000-0006-0000-0B00-00004D000000}">
      <text>
        <r>
          <rPr>
            <sz val="11"/>
            <rFont val="Calibri"/>
          </rPr>
          <t>The Windows Defender SmartScreen for Explorer must be enabled.</t>
        </r>
      </text>
    </comment>
    <comment ref="I234" authorId="0" shapeId="0" xr:uid="{00000000-0006-0000-0B00-00004E000000}">
      <text>
        <r>
          <rPr>
            <sz val="11"/>
            <rFont val="Calibri"/>
          </rPr>
          <t>Users must not be allowed to ignore Windows Defender SmartScreen filter warnings for malicious websites in Microsoft Edge.</t>
        </r>
      </text>
    </comment>
    <comment ref="J234" authorId="0" shapeId="0" xr:uid="{00000000-0006-0000-0B00-00004F000000}">
      <text>
        <r>
          <rPr>
            <sz val="11"/>
            <rFont val="Calibri"/>
          </rPr>
          <t>Users must not be allowed to ignore Windows Defender SmartScreen filter warnings for unverified files in Microsoft Edge.</t>
        </r>
      </text>
    </comment>
    <comment ref="K234" authorId="0" shapeId="0" xr:uid="{00000000-0006-0000-0B00-000050000000}">
      <text>
        <r>
          <rPr>
            <sz val="11"/>
            <rFont val="Calibri"/>
          </rPr>
          <t>The Windows Defender SmartScreen filter for Microsoft Edge must be enabled.</t>
        </r>
      </text>
    </comment>
    <comment ref="L234" authorId="0" shapeId="0" xr:uid="{00000000-0006-0000-0B00-000051000000}">
      <text>
        <r>
          <rPr>
            <sz val="11"/>
            <rFont val="Calibri"/>
          </rPr>
          <t>Attachments must be prevented from being downloaded from RSS feeds.</t>
        </r>
      </text>
    </comment>
    <comment ref="M234" authorId="0" shapeId="0" xr:uid="{00000000-0006-0000-0B00-000052000000}">
      <text>
        <r>
          <rPr>
            <sz val="11"/>
            <rFont val="Calibri"/>
          </rPr>
          <t>Basic authentication for RSS feeds over HTTP must not be used.</t>
        </r>
      </text>
    </comment>
    <comment ref="N234" authorId="0" shapeId="0" xr:uid="{00000000-0006-0000-0B00-000053000000}">
      <text>
        <r>
          <rPr>
            <sz val="11"/>
            <rFont val="Calibri"/>
          </rPr>
          <t>Zone information must be preserved when saving attachments.</t>
        </r>
      </text>
    </comment>
    <comment ref="H238" authorId="0" shapeId="0" xr:uid="{00000000-0006-0000-0B00-000054000000}">
      <text>
        <r>
          <rPr>
            <sz val="11"/>
            <rFont val="Calibri"/>
          </rPr>
          <t>Windows 10 must employ automated mechanisms to determine the state of system components with regard to flaw remediation using the following frequency: Continuously, where ESS is used; 30 days, for any additional internal network scans not covered by ESS; and annually, for external scans by Computer Network Defense Service Provider (CNDSP).</t>
        </r>
      </text>
    </comment>
    <comment ref="I238" authorId="0" shapeId="0" xr:uid="{00000000-0006-0000-0B00-000055000000}">
      <text>
        <r>
          <rPr>
            <sz val="11"/>
            <rFont val="Calibri"/>
          </rPr>
          <t>The operating system must employ a deny-all, permit-by-exception policy to allow the execution of authorized software programs.</t>
        </r>
      </text>
    </comment>
    <comment ref="J238" authorId="0" shapeId="0" xr:uid="{00000000-0006-0000-0B00-000056000000}">
      <text>
        <r>
          <rPr>
            <sz val="11"/>
            <rFont val="Calibri"/>
          </rPr>
          <t>Alternate operating systems must not be permitted on the same system.</t>
        </r>
      </text>
    </comment>
    <comment ref="K238" authorId="0" shapeId="0" xr:uid="{00000000-0006-0000-0B00-000057000000}">
      <text>
        <r>
          <rPr>
            <sz val="11"/>
            <rFont val="Calibri"/>
          </rPr>
          <t>Administrative accounts must not be used with applications that access the Internet, such as web browsers, or with potential Internet sources, such as email.</t>
        </r>
      </text>
    </comment>
    <comment ref="L238" authorId="0" shapeId="0" xr:uid="{00000000-0006-0000-0B00-000058000000}">
      <text>
        <r>
          <rPr>
            <sz val="11"/>
            <rFont val="Calibri"/>
          </rPr>
          <t>Passwords must, at a minimum, be 14 characters.</t>
        </r>
      </text>
    </comment>
    <comment ref="M238" authorId="0" shapeId="0" xr:uid="{00000000-0006-0000-0B00-000059000000}">
      <text>
        <r>
          <rPr>
            <sz val="11"/>
            <rFont val="Calibri"/>
          </rPr>
          <t>Run as different user must be removed from context menus.</t>
        </r>
      </text>
    </comment>
    <comment ref="N238" authorId="0" shapeId="0" xr:uid="{00000000-0006-0000-0B00-00005A000000}">
      <text>
        <r>
          <rPr>
            <sz val="11"/>
            <rFont val="Calibri"/>
          </rPr>
          <t>Command line data must be included in process creation events.</t>
        </r>
      </text>
    </comment>
    <comment ref="O238" authorId="0" shapeId="0" xr:uid="{00000000-0006-0000-0B00-00005B000000}">
      <text>
        <r>
          <rPr>
            <sz val="11"/>
            <rFont val="Calibri"/>
          </rPr>
          <t>Group Policy objects must be reprocessed even if they have not changed.</t>
        </r>
      </text>
    </comment>
    <comment ref="P238" authorId="0" shapeId="0" xr:uid="{00000000-0006-0000-0B00-00005C000000}">
      <text>
        <r>
          <rPr>
            <sz val="11"/>
            <rFont val="Calibri"/>
          </rPr>
          <t>The setting to allow Microsoft accounts to be optional for modern style apps must be enabled.</t>
        </r>
      </text>
    </comment>
    <comment ref="Q238" authorId="0" shapeId="0" xr:uid="{00000000-0006-0000-0B00-00005D000000}">
      <text>
        <r>
          <rPr>
            <sz val="11"/>
            <rFont val="Calibri"/>
          </rPr>
          <t>File Explorer shell protocol must run in protected mode.</t>
        </r>
      </text>
    </comment>
    <comment ref="R238" authorId="0" shapeId="0" xr:uid="{00000000-0006-0000-0B00-00005E000000}">
      <text>
        <r>
          <rPr>
            <sz val="11"/>
            <rFont val="Calibri"/>
          </rPr>
          <t>Windows 10 should be configured to prevent users from receiving suggestions for third-party or additional applications.</t>
        </r>
      </text>
    </comment>
    <comment ref="S238" authorId="0" shapeId="0" xr:uid="{00000000-0006-0000-0B00-00005F000000}">
      <text>
        <r>
          <rPr>
            <sz val="11"/>
            <rFont val="Calibri"/>
          </rPr>
          <t>Local accounts with blank passwords must be restricted to prevent access from the network.</t>
        </r>
      </text>
    </comment>
    <comment ref="T238" authorId="0" shapeId="0" xr:uid="{00000000-0006-0000-0B00-000060000000}">
      <text>
        <r>
          <rPr>
            <sz val="11"/>
            <rFont val="Calibri"/>
          </rPr>
          <t>Windows 10 must have command line process auditing events enabled for failures.</t>
        </r>
      </text>
    </comment>
    <comment ref="U238" authorId="0" shapeId="0" xr:uid="{00000000-0006-0000-0B00-000061000000}">
      <text>
        <r>
          <rPr>
            <sz val="11"/>
            <rFont val="Calibri"/>
          </rPr>
          <t>Windows 10 systems must use either Group Policy or an approved Mobile Device Management (MDM) product to enforce STIG compliance.</t>
        </r>
      </text>
    </comment>
    <comment ref="H242" authorId="0" shapeId="0" xr:uid="{00000000-0006-0000-0B00-000062000000}">
      <text>
        <r>
          <rPr>
            <sz val="11"/>
            <rFont val="Calibri"/>
          </rPr>
          <t>Internet Information System (IIS) or its subcomponents must not be installed on a workstation.</t>
        </r>
      </text>
    </comment>
    <comment ref="I242" authorId="0" shapeId="0" xr:uid="{00000000-0006-0000-0B00-000063000000}">
      <text>
        <r>
          <rPr>
            <sz val="11"/>
            <rFont val="Calibri"/>
          </rPr>
          <t>Simple Network Management Protocol (SNMP) must not be installed on the system.</t>
        </r>
      </text>
    </comment>
    <comment ref="J242" authorId="0" shapeId="0" xr:uid="{00000000-0006-0000-0B00-000064000000}">
      <text>
        <r>
          <rPr>
            <sz val="11"/>
            <rFont val="Calibri"/>
          </rPr>
          <t>Simple TCP/IP Services must not be installed on the system.</t>
        </r>
      </text>
    </comment>
    <comment ref="K242" authorId="0" shapeId="0" xr:uid="{00000000-0006-0000-0B00-000065000000}">
      <text>
        <r>
          <rPr>
            <sz val="11"/>
            <rFont val="Calibri"/>
          </rPr>
          <t>The Telnet Client must not be installed on the system.</t>
        </r>
      </text>
    </comment>
    <comment ref="L242" authorId="0" shapeId="0" xr:uid="{00000000-0006-0000-0B00-000066000000}">
      <text>
        <r>
          <rPr>
            <sz val="11"/>
            <rFont val="Calibri"/>
          </rPr>
          <t>The TFTP Client must not be installed on the system.</t>
        </r>
      </text>
    </comment>
    <comment ref="M242" authorId="0" shapeId="0" xr:uid="{00000000-0006-0000-0B00-000067000000}">
      <text>
        <r>
          <rPr>
            <sz val="11"/>
            <rFont val="Calibri"/>
          </rPr>
          <t>Software certificate installation files must be removed from Windows 10.</t>
        </r>
      </text>
    </comment>
    <comment ref="N242" authorId="0" shapeId="0" xr:uid="{00000000-0006-0000-0B00-000068000000}">
      <text>
        <r>
          <rPr>
            <sz val="11"/>
            <rFont val="Calibri"/>
          </rPr>
          <t>Bluetooth must be turned off unless approved by the organization.</t>
        </r>
      </text>
    </comment>
    <comment ref="O242" authorId="0" shapeId="0" xr:uid="{00000000-0006-0000-0B00-000069000000}">
      <text>
        <r>
          <rPr>
            <sz val="11"/>
            <rFont val="Calibri"/>
          </rPr>
          <t>Bluetooth must be turned off when not in use.</t>
        </r>
      </text>
    </comment>
    <comment ref="P242" authorId="0" shapeId="0" xr:uid="{00000000-0006-0000-0B00-00006A000000}">
      <text>
        <r>
          <rPr>
            <sz val="11"/>
            <rFont val="Calibri"/>
          </rPr>
          <t>The system must notify the user when a Bluetooth device attempts to connect.</t>
        </r>
      </text>
    </comment>
    <comment ref="Q242" authorId="0" shapeId="0" xr:uid="{00000000-0006-0000-0B00-00006B000000}">
      <text>
        <r>
          <rPr>
            <sz val="11"/>
            <rFont val="Calibri"/>
          </rPr>
          <t>Internet connection sharing must be disabled.</t>
        </r>
      </text>
    </comment>
    <comment ref="R242" authorId="0" shapeId="0" xr:uid="{00000000-0006-0000-0B00-00006C000000}">
      <text>
        <r>
          <rPr>
            <sz val="11"/>
            <rFont val="Calibri"/>
          </rPr>
          <t>Wi-Fi Sense must be disabled.</t>
        </r>
      </text>
    </comment>
    <comment ref="S242" authorId="0" shapeId="0" xr:uid="{00000000-0006-0000-0B00-00006D000000}">
      <text>
        <r>
          <rPr>
            <sz val="11"/>
            <rFont val="Calibri"/>
          </rPr>
          <t>Autoplay must be turned off for non-volume devices.</t>
        </r>
      </text>
    </comment>
    <comment ref="T242" authorId="0" shapeId="0" xr:uid="{00000000-0006-0000-0B00-00006E000000}">
      <text>
        <r>
          <rPr>
            <sz val="11"/>
            <rFont val="Calibri"/>
          </rPr>
          <t>The default autorun behavior must be configured to prevent autorun commands.</t>
        </r>
      </text>
    </comment>
    <comment ref="U242" authorId="0" shapeId="0" xr:uid="{00000000-0006-0000-0B00-00006F000000}">
      <text>
        <r>
          <rPr>
            <sz val="11"/>
            <rFont val="Calibri"/>
          </rPr>
          <t>Autoplay must be disabled for all drives.</t>
        </r>
      </text>
    </comment>
    <comment ref="V242" authorId="0" shapeId="0" xr:uid="{00000000-0006-0000-0B00-000070000000}">
      <text>
        <r>
          <rPr>
            <sz val="11"/>
            <rFont val="Calibri"/>
          </rPr>
          <t>The password manager function in the Edge browser must be disabled.</t>
        </r>
      </text>
    </comment>
    <comment ref="W242" authorId="0" shapeId="0" xr:uid="{00000000-0006-0000-0B00-000071000000}">
      <text>
        <r>
          <rPr>
            <sz val="11"/>
            <rFont val="Calibri"/>
          </rPr>
          <t>Windows 10 must be configured to disable Windows Game Recording and Broadcasting.</t>
        </r>
      </text>
    </comment>
    <comment ref="X242" authorId="0" shapeId="0" xr:uid="{00000000-0006-0000-0B00-000072000000}">
      <text>
        <r>
          <rPr>
            <sz val="11"/>
            <rFont val="Calibri"/>
          </rPr>
          <t>Windows Ink Workspace must be configured to disallow access above the lock.</t>
        </r>
      </text>
    </comment>
    <comment ref="Y242" authorId="0" shapeId="0" xr:uid="{00000000-0006-0000-0B00-000073000000}">
      <text>
        <r>
          <rPr>
            <sz val="11"/>
            <rFont val="Calibri"/>
          </rPr>
          <t>Internet Explorer must be disabled for Windows 10.</t>
        </r>
      </text>
    </comment>
    <comment ref="Z242" authorId="0" shapeId="0" xr:uid="{00000000-0006-0000-0B00-000074000000}">
      <text>
        <r>
          <rPr>
            <sz val="11"/>
            <rFont val="Calibri"/>
          </rPr>
          <t>Copilot must be disabled for Windows 10.</t>
        </r>
      </text>
    </comment>
    <comment ref="H243" authorId="0" shapeId="0" xr:uid="{00000000-0006-0000-0B00-000075000000}">
      <text>
        <r>
          <rPr>
            <sz val="11"/>
            <rFont val="Calibri"/>
          </rPr>
          <t>Domain-joined systems must use Windows 10 Enterprise Edition 64-bit version.</t>
        </r>
      </text>
    </comment>
    <comment ref="I243" authorId="0" shapeId="0" xr:uid="{00000000-0006-0000-0B00-000076000000}">
      <text>
        <r>
          <rPr>
            <sz val="11"/>
            <rFont val="Calibri"/>
          </rPr>
          <t>Windows 10 domain-joined systems must have a Trusted Platform Module (TPM) enabled and ready for use.</t>
        </r>
      </text>
    </comment>
    <comment ref="J243" authorId="0" shapeId="0" xr:uid="{00000000-0006-0000-0B00-000077000000}">
      <text>
        <r>
          <rPr>
            <sz val="11"/>
            <rFont val="Calibri"/>
          </rPr>
          <t>Windows 10 systems must have Unified Extensible Firmware Interface (UEFI) firmware and be configured to run in UEFI mode, not Legacy BIOS.</t>
        </r>
      </text>
    </comment>
    <comment ref="K243" authorId="0" shapeId="0" xr:uid="{00000000-0006-0000-0B00-000078000000}">
      <text>
        <r>
          <rPr>
            <sz val="11"/>
            <rFont val="Calibri"/>
          </rPr>
          <t>Secure Boot must be enabled on Windows 10 systems.</t>
        </r>
      </text>
    </comment>
    <comment ref="L243" authorId="0" shapeId="0" xr:uid="{00000000-0006-0000-0B00-000079000000}">
      <text>
        <r>
          <rPr>
            <sz val="11"/>
            <rFont val="Calibri"/>
          </rPr>
          <t>Only authorized user accounts must be allowed to create or run virtual machines on Windows 10 systems.</t>
        </r>
      </text>
    </comment>
    <comment ref="M243" authorId="0" shapeId="0" xr:uid="{00000000-0006-0000-0B00-00007A000000}">
      <text>
        <r>
          <rPr>
            <sz val="11"/>
            <rFont val="Calibri"/>
          </rPr>
          <t>Windows 10 nonpersistent VM sessions must not exceed 24 hours.</t>
        </r>
      </text>
    </comment>
    <comment ref="N243" authorId="0" shapeId="0" xr:uid="{00000000-0006-0000-0B00-00007B000000}">
      <text>
        <r>
          <rPr>
            <sz val="11"/>
            <rFont val="Calibri"/>
          </rPr>
          <t>Virtualization Based Security must be enabled on Windows 10 with the platform security level configured to Secure Boot or Secure Boot with DMA Protection.</t>
        </r>
      </text>
    </comment>
    <comment ref="O243" authorId="0" shapeId="0" xr:uid="{00000000-0006-0000-0B00-00007C000000}">
      <text>
        <r>
          <rPr>
            <sz val="11"/>
            <rFont val="Calibri"/>
          </rPr>
          <t>Credential Guard must be running on Windows 10 domain-joined systems.</t>
        </r>
      </text>
    </comment>
    <comment ref="P243" authorId="0" shapeId="0" xr:uid="{00000000-0006-0000-0B00-00007D000000}">
      <text>
        <r>
          <rPr>
            <sz val="11"/>
            <rFont val="Calibri"/>
          </rPr>
          <t>Early Launch Antimalware, Boot-Start Driver Initialization Policy must prevent boot drivers.</t>
        </r>
      </text>
    </comment>
    <comment ref="Q243" authorId="0" shapeId="0" xr:uid="{00000000-0006-0000-0B00-00007E000000}">
      <text>
        <r>
          <rPr>
            <sz val="11"/>
            <rFont val="Calibri"/>
          </rPr>
          <t>The use of a hardware security device with Windows Hello for Business must be enabled.</t>
        </r>
      </text>
    </comment>
    <comment ref="R243" authorId="0" shapeId="0" xr:uid="{00000000-0006-0000-0B00-00007F000000}">
      <text>
        <r>
          <rPr>
            <sz val="11"/>
            <rFont val="Calibri"/>
          </rPr>
          <t>Virtualization-based protection of code integrity must be enabled.</t>
        </r>
      </text>
    </comment>
    <comment ref="H244" authorId="0" shapeId="0" xr:uid="{00000000-0006-0000-0B00-000080000000}">
      <text>
        <r>
          <rPr>
            <sz val="11"/>
            <rFont val="Calibri"/>
          </rPr>
          <t>The Windows PowerShell 2.0 feature must be disabled on the system.</t>
        </r>
      </text>
    </comment>
    <comment ref="I244" authorId="0" shapeId="0" xr:uid="{00000000-0006-0000-0B00-000081000000}">
      <text>
        <r>
          <rPr>
            <sz val="11"/>
            <rFont val="Calibri"/>
          </rPr>
          <t>PowerShell script block logging must be enabled on Windows 10.</t>
        </r>
      </text>
    </comment>
    <comment ref="J244" authorId="0" shapeId="0" xr:uid="{00000000-0006-0000-0B00-000082000000}">
      <text>
        <r>
          <rPr>
            <sz val="11"/>
            <rFont val="Calibri"/>
          </rPr>
          <t>PowerShell Transcription must be enabled on Windows 10.</t>
        </r>
      </text>
    </comment>
    <comment ref="H252" authorId="0" shapeId="0" xr:uid="{00000000-0006-0000-0B00-000083000000}">
      <text>
        <r>
          <rPr>
            <sz val="11"/>
            <rFont val="Calibri"/>
          </rPr>
          <t>The Windows 10 system must use an anti-virus program.</t>
        </r>
      </text>
    </comment>
    <comment ref="I252" authorId="0" shapeId="0" xr:uid="{00000000-0006-0000-0B00-000084000000}">
      <text>
        <r>
          <rPr>
            <sz val="11"/>
            <rFont val="Calibri"/>
          </rPr>
          <t>The Windows Defender SmartScreen for Explorer must be enabled.</t>
        </r>
      </text>
    </comment>
    <comment ref="J252" authorId="0" shapeId="0" xr:uid="{00000000-0006-0000-0B00-000085000000}">
      <text>
        <r>
          <rPr>
            <sz val="11"/>
            <rFont val="Calibri"/>
          </rPr>
          <t>Users must not be allowed to ignore Windows Defender SmartScreen filter warnings for malicious websites in Microsoft Edge.</t>
        </r>
      </text>
    </comment>
    <comment ref="K252" authorId="0" shapeId="0" xr:uid="{00000000-0006-0000-0B00-000086000000}">
      <text>
        <r>
          <rPr>
            <sz val="11"/>
            <rFont val="Calibri"/>
          </rPr>
          <t>Users must not be allowed to ignore Windows Defender SmartScreen filter warnings for unverified files in Microsoft Edge.</t>
        </r>
      </text>
    </comment>
    <comment ref="L252" authorId="0" shapeId="0" xr:uid="{00000000-0006-0000-0B00-000087000000}">
      <text>
        <r>
          <rPr>
            <sz val="11"/>
            <rFont val="Calibri"/>
          </rPr>
          <t>The Windows Defender SmartScreen filter for Microsoft Edge must be enabled.</t>
        </r>
      </text>
    </comment>
    <comment ref="H253" authorId="0" shapeId="0" xr:uid="{00000000-0006-0000-0B00-000088000000}">
      <text>
        <r>
          <rPr>
            <sz val="11"/>
            <rFont val="Calibri"/>
          </rPr>
          <t>The Windows 10 system must use an anti-virus program.</t>
        </r>
      </text>
    </comment>
    <comment ref="I253" authorId="0" shapeId="0" xr:uid="{00000000-0006-0000-0B00-000089000000}">
      <text>
        <r>
          <rPr>
            <sz val="11"/>
            <rFont val="Calibri"/>
          </rPr>
          <t>The Windows Defender SmartScreen for Explorer must be enabled.</t>
        </r>
      </text>
    </comment>
    <comment ref="J253" authorId="0" shapeId="0" xr:uid="{00000000-0006-0000-0B00-00008A000000}">
      <text>
        <r>
          <rPr>
            <sz val="11"/>
            <rFont val="Calibri"/>
          </rPr>
          <t>Users must not be allowed to ignore Windows Defender SmartScreen filter warnings for malicious websites in Microsoft Edge.</t>
        </r>
      </text>
    </comment>
    <comment ref="K253" authorId="0" shapeId="0" xr:uid="{00000000-0006-0000-0B00-00008B000000}">
      <text>
        <r>
          <rPr>
            <sz val="11"/>
            <rFont val="Calibri"/>
          </rPr>
          <t>Users must not be allowed to ignore Windows Defender SmartScreen filter warnings for unverified files in Microsoft Edge.</t>
        </r>
      </text>
    </comment>
    <comment ref="L253" authorId="0" shapeId="0" xr:uid="{00000000-0006-0000-0B00-00008C000000}">
      <text>
        <r>
          <rPr>
            <sz val="11"/>
            <rFont val="Calibri"/>
          </rPr>
          <t>The Windows Defender SmartScreen filter for Microsoft Edge must be enabled.</t>
        </r>
      </text>
    </comment>
    <comment ref="H256" authorId="0" shapeId="0" xr:uid="{00000000-0006-0000-0B00-00008D000000}">
      <text>
        <r>
          <rPr>
            <sz val="11"/>
            <rFont val="Calibri"/>
          </rPr>
          <t>Domain-joined systems must use Windows 10 Enterprise Edition 64-bit version.</t>
        </r>
      </text>
    </comment>
    <comment ref="I256" authorId="0" shapeId="0" xr:uid="{00000000-0006-0000-0B00-00008E000000}">
      <text>
        <r>
          <rPr>
            <sz val="11"/>
            <rFont val="Calibri"/>
          </rPr>
          <t>Windows 10 domain-joined systems must have a Trusted Platform Module (TPM) enabled and ready for use.</t>
        </r>
      </text>
    </comment>
    <comment ref="J256" authorId="0" shapeId="0" xr:uid="{00000000-0006-0000-0B00-00008F000000}">
      <text>
        <r>
          <rPr>
            <sz val="11"/>
            <rFont val="Calibri"/>
          </rPr>
          <t>Windows 10 systems must have Unified Extensible Firmware Interface (UEFI) firmware and be configured to run in UEFI mode, not Legacy BIOS.</t>
        </r>
      </text>
    </comment>
    <comment ref="K256" authorId="0" shapeId="0" xr:uid="{00000000-0006-0000-0B00-000090000000}">
      <text>
        <r>
          <rPr>
            <sz val="11"/>
            <rFont val="Calibri"/>
          </rPr>
          <t>Secure Boot must be enabled on Windows 10 systems.</t>
        </r>
      </text>
    </comment>
    <comment ref="L256" authorId="0" shapeId="0" xr:uid="{00000000-0006-0000-0B00-000091000000}">
      <text>
        <r>
          <rPr>
            <sz val="11"/>
            <rFont val="Calibri"/>
          </rPr>
          <t>Windows 10 systems must be maintained at a supported servicing level.</t>
        </r>
      </text>
    </comment>
    <comment ref="M256" authorId="0" shapeId="0" xr:uid="{00000000-0006-0000-0B00-000092000000}">
      <text>
        <r>
          <rPr>
            <sz val="11"/>
            <rFont val="Calibri"/>
          </rPr>
          <t>Only authorized user accounts must be allowed to create or run virtual machines on Windows 10 systems.</t>
        </r>
      </text>
    </comment>
    <comment ref="N256" authorId="0" shapeId="0" xr:uid="{00000000-0006-0000-0B00-000093000000}">
      <text>
        <r>
          <rPr>
            <sz val="11"/>
            <rFont val="Calibri"/>
          </rPr>
          <t>Structured Exception Handling Overwrite Protection (SEHOP) must be enabled.</t>
        </r>
      </text>
    </comment>
    <comment ref="O256" authorId="0" shapeId="0" xr:uid="{00000000-0006-0000-0B00-000094000000}">
      <text>
        <r>
          <rPr>
            <sz val="11"/>
            <rFont val="Calibri"/>
          </rPr>
          <t>Windows 10 nonpersistent VM sessions must not exceed 24 hours.</t>
        </r>
      </text>
    </comment>
    <comment ref="P256" authorId="0" shapeId="0" xr:uid="{00000000-0006-0000-0B00-000095000000}">
      <text>
        <r>
          <rPr>
            <sz val="11"/>
            <rFont val="Calibri"/>
          </rPr>
          <t>WDigest Authentication must be disabled.</t>
        </r>
      </text>
    </comment>
    <comment ref="Q256" authorId="0" shapeId="0" xr:uid="{00000000-0006-0000-0B00-000096000000}">
      <text>
        <r>
          <rPr>
            <sz val="11"/>
            <rFont val="Calibri"/>
          </rPr>
          <t>Run as different user must be removed from context menus.</t>
        </r>
      </text>
    </comment>
    <comment ref="R256" authorId="0" shapeId="0" xr:uid="{00000000-0006-0000-0B00-000097000000}">
      <text>
        <r>
          <rPr>
            <sz val="11"/>
            <rFont val="Calibri"/>
          </rPr>
          <t>Virtualization Based Security must be enabled on Windows 10 with the platform security level configured to Secure Boot or Secure Boot with DMA Protection.</t>
        </r>
      </text>
    </comment>
    <comment ref="S256" authorId="0" shapeId="0" xr:uid="{00000000-0006-0000-0B00-000098000000}">
      <text>
        <r>
          <rPr>
            <sz val="11"/>
            <rFont val="Calibri"/>
          </rPr>
          <t>Credential Guard must be running on Windows 10 domain-joined systems.</t>
        </r>
      </text>
    </comment>
    <comment ref="T256" authorId="0" shapeId="0" xr:uid="{00000000-0006-0000-0B00-000099000000}">
      <text>
        <r>
          <rPr>
            <sz val="11"/>
            <rFont val="Calibri"/>
          </rPr>
          <t>Early Launch Antimalware, Boot-Start Driver Initialization Policy must prevent boot drivers.</t>
        </r>
      </text>
    </comment>
    <comment ref="U256" authorId="0" shapeId="0" xr:uid="{00000000-0006-0000-0B00-00009A000000}">
      <text>
        <r>
          <rPr>
            <sz val="11"/>
            <rFont val="Calibri"/>
          </rPr>
          <t>Explorer Data Execution Prevention must be enabled.</t>
        </r>
      </text>
    </comment>
    <comment ref="V256" authorId="0" shapeId="0" xr:uid="{00000000-0006-0000-0B00-00009B000000}">
      <text>
        <r>
          <rPr>
            <sz val="11"/>
            <rFont val="Calibri"/>
          </rPr>
          <t>Turning off File Explorer heap termination on corruption must be disabled.</t>
        </r>
      </text>
    </comment>
    <comment ref="W256" authorId="0" shapeId="0" xr:uid="{00000000-0006-0000-0B00-00009C000000}">
      <text>
        <r>
          <rPr>
            <sz val="11"/>
            <rFont val="Calibri"/>
          </rPr>
          <t>The use of a hardware security device with Windows Hello for Business must be enabled.</t>
        </r>
      </text>
    </comment>
    <comment ref="X256" authorId="0" shapeId="0" xr:uid="{00000000-0006-0000-0B00-00009D000000}">
      <text>
        <r>
          <rPr>
            <sz val="11"/>
            <rFont val="Calibri"/>
          </rPr>
          <t>Caching of logon credentials must be limited.</t>
        </r>
      </text>
    </comment>
    <comment ref="Y256" authorId="0" shapeId="0" xr:uid="{00000000-0006-0000-0B00-00009E000000}">
      <text>
        <r>
          <rPr>
            <sz val="11"/>
            <rFont val="Calibri"/>
          </rPr>
          <t>The system must be configured to the required LDAP client signing level.</t>
        </r>
      </text>
    </comment>
    <comment ref="Z256" authorId="0" shapeId="0" xr:uid="{00000000-0006-0000-0B00-00009F000000}">
      <text>
        <r>
          <rPr>
            <sz val="11"/>
            <rFont val="Calibri"/>
          </rPr>
          <t>Virtualization-based protection of code integrity must be enabled.</t>
        </r>
      </text>
    </comment>
    <comment ref="H257" authorId="0" shapeId="0" xr:uid="{00000000-0006-0000-0B00-0000A0000000}">
      <text>
        <r>
          <rPr>
            <sz val="11"/>
            <rFont val="Calibri"/>
          </rPr>
          <t>Attachments must be prevented from being downloaded from RSS feeds.</t>
        </r>
      </text>
    </comment>
    <comment ref="I257" authorId="0" shapeId="0" xr:uid="{00000000-0006-0000-0B00-0000A1000000}">
      <text>
        <r>
          <rPr>
            <sz val="11"/>
            <rFont val="Calibri"/>
          </rPr>
          <t>Basic authentication for RSS feeds over HTTP must not be used.</t>
        </r>
      </text>
    </comment>
    <comment ref="J257" authorId="0" shapeId="0" xr:uid="{00000000-0006-0000-0B00-0000A2000000}">
      <text>
        <r>
          <rPr>
            <sz val="11"/>
            <rFont val="Calibri"/>
          </rPr>
          <t>Zone information must be preserved when saving attachments.</t>
        </r>
      </text>
    </comment>
    <comment ref="H265" authorId="0" shapeId="0" xr:uid="{00000000-0006-0000-0B00-0000A3000000}">
      <text>
        <r>
          <rPr>
            <sz val="11"/>
            <rFont val="Calibri"/>
          </rPr>
          <t>Windows 10 systems must use either Group Policy or an approved Mobile Device Management (MDM) product to enforce STIG compliance.</t>
        </r>
      </text>
    </comment>
    <comment ref="H268" authorId="0" shapeId="0" xr:uid="{00000000-0006-0000-0B00-0000A4000000}">
      <text>
        <r>
          <rPr>
            <sz val="11"/>
            <rFont val="Calibri"/>
          </rPr>
          <t>Autoplay must be turned off for non-volume devices.</t>
        </r>
      </text>
    </comment>
    <comment ref="I268" authorId="0" shapeId="0" xr:uid="{00000000-0006-0000-0B00-0000A5000000}">
      <text>
        <r>
          <rPr>
            <sz val="11"/>
            <rFont val="Calibri"/>
          </rPr>
          <t>The default autorun behavior must be configured to prevent autorun commands.</t>
        </r>
      </text>
    </comment>
    <comment ref="J268" authorId="0" shapeId="0" xr:uid="{00000000-0006-0000-0B00-0000A6000000}">
      <text>
        <r>
          <rPr>
            <sz val="11"/>
            <rFont val="Calibri"/>
          </rPr>
          <t>Autoplay must be disabled for all drives.</t>
        </r>
      </text>
    </comment>
    <comment ref="H270" authorId="0" shapeId="0" xr:uid="{00000000-0006-0000-0B00-0000A7000000}">
      <text>
        <r>
          <rPr>
            <sz val="11"/>
            <rFont val="Calibri"/>
          </rPr>
          <t>Bluetooth must be turned off unless approved by the organization.</t>
        </r>
      </text>
    </comment>
    <comment ref="I270" authorId="0" shapeId="0" xr:uid="{00000000-0006-0000-0B00-0000A8000000}">
      <text>
        <r>
          <rPr>
            <sz val="11"/>
            <rFont val="Calibri"/>
          </rPr>
          <t>Bluetooth must be turned off when not in use.</t>
        </r>
      </text>
    </comment>
    <comment ref="J270" authorId="0" shapeId="0" xr:uid="{00000000-0006-0000-0B00-0000A9000000}">
      <text>
        <r>
          <rPr>
            <sz val="11"/>
            <rFont val="Calibri"/>
          </rPr>
          <t>The system must notify the user when a Bluetooth device attempts to connect.</t>
        </r>
      </text>
    </comment>
    <comment ref="H276" authorId="0" shapeId="0" xr:uid="{00000000-0006-0000-0B00-0000AA000000}">
      <text>
        <r>
          <rPr>
            <sz val="11"/>
            <rFont val="Calibri"/>
          </rPr>
          <t>Unused accounts must be disabled or removed from the system after 35 days of inactivity.</t>
        </r>
      </text>
    </comment>
    <comment ref="I276" authorId="0" shapeId="0" xr:uid="{00000000-0006-0000-0B00-0000AB000000}">
      <text>
        <r>
          <rPr>
            <sz val="11"/>
            <rFont val="Calibri"/>
          </rPr>
          <t>Only accounts responsible for the administration of a system must have Administrator rights on the system.</t>
        </r>
      </text>
    </comment>
    <comment ref="J276" authorId="0" shapeId="0" xr:uid="{00000000-0006-0000-0B00-0000AC000000}">
      <text>
        <r>
          <rPr>
            <sz val="11"/>
            <rFont val="Calibri"/>
          </rPr>
          <t>Standard local user accounts must not exist on a system in a domain.</t>
        </r>
      </text>
    </comment>
    <comment ref="K276" authorId="0" shapeId="0" xr:uid="{00000000-0006-0000-0B00-0000AD000000}">
      <text>
        <r>
          <rPr>
            <sz val="11"/>
            <rFont val="Calibri"/>
          </rPr>
          <t>The built-in administrator account must be disabled.</t>
        </r>
      </text>
    </comment>
    <comment ref="L276" authorId="0" shapeId="0" xr:uid="{00000000-0006-0000-0B00-0000AE000000}">
      <text>
        <r>
          <rPr>
            <sz val="11"/>
            <rFont val="Calibri"/>
          </rPr>
          <t>The built-in guest account must be disabled.</t>
        </r>
      </text>
    </comment>
    <comment ref="M276" authorId="0" shapeId="0" xr:uid="{00000000-0006-0000-0B00-0000AF000000}">
      <text>
        <r>
          <rPr>
            <sz val="11"/>
            <rFont val="Calibri"/>
          </rPr>
          <t>The built-in administrator account must be renamed.</t>
        </r>
      </text>
    </comment>
    <comment ref="N276" authorId="0" shapeId="0" xr:uid="{00000000-0006-0000-0B00-0000B0000000}">
      <text>
        <r>
          <rPr>
            <sz val="11"/>
            <rFont val="Calibri"/>
          </rPr>
          <t>The built-in guest account must be renamed.</t>
        </r>
      </text>
    </comment>
    <comment ref="O276" authorId="0" shapeId="0" xr:uid="{00000000-0006-0000-0B00-0000B1000000}">
      <text>
        <r>
          <rPr>
            <sz val="11"/>
            <rFont val="Calibri"/>
          </rPr>
          <t>Anonymous SID/Name translation must not be allowed.</t>
        </r>
      </text>
    </comment>
    <comment ref="P276" authorId="0" shapeId="0" xr:uid="{00000000-0006-0000-0B00-0000B2000000}">
      <text>
        <r>
          <rPr>
            <sz val="11"/>
            <rFont val="Calibri"/>
          </rPr>
          <t>The system must be configured to prevent anonymous users from having the same rights as the Everyone group.</t>
        </r>
      </text>
    </comment>
    <comment ref="Q276" authorId="0" shapeId="0" xr:uid="{00000000-0006-0000-0B00-0000B3000000}">
      <text>
        <r>
          <rPr>
            <sz val="11"/>
            <rFont val="Calibri"/>
          </rPr>
          <t>Anonymous access to Named Pipes and Shares must be restricted.</t>
        </r>
      </text>
    </comment>
    <comment ref="R276" authorId="0" shapeId="0" xr:uid="{00000000-0006-0000-0B00-0000B4000000}">
      <text>
        <r>
          <rPr>
            <sz val="11"/>
            <rFont val="Calibri"/>
          </rPr>
          <t>Remote calls to the Security Account Manager (SAM) must be restricted to Administrators.</t>
        </r>
      </text>
    </comment>
    <comment ref="S276" authorId="0" shapeId="0" xr:uid="{00000000-0006-0000-0B00-0000B5000000}">
      <text>
        <r>
          <rPr>
            <sz val="11"/>
            <rFont val="Calibri"/>
          </rPr>
          <t>Passwords for enabled local Administrator accounts must be changed at least every 60 days.</t>
        </r>
      </text>
    </comment>
    <comment ref="H278" authorId="0" shapeId="0" xr:uid="{00000000-0006-0000-0B00-0000B6000000}">
      <text>
        <r>
          <rPr>
            <sz val="11"/>
            <rFont val="Calibri"/>
          </rPr>
          <t>Permissions for system files and directories must conform to minimum requirements.</t>
        </r>
      </text>
    </comment>
    <comment ref="I278" authorId="0" shapeId="0" xr:uid="{00000000-0006-0000-0B00-0000B7000000}">
      <text>
        <r>
          <rPr>
            <sz val="11"/>
            <rFont val="Calibri"/>
          </rPr>
          <t>The default permissions of global system objects must be increased.</t>
        </r>
      </text>
    </comment>
    <comment ref="H279" authorId="0" shapeId="0" xr:uid="{00000000-0006-0000-0B00-0000B8000000}">
      <text>
        <r>
          <rPr>
            <sz val="11"/>
            <rFont val="Calibri"/>
          </rPr>
          <t>WDigest Authentication must be disabled.</t>
        </r>
      </text>
    </comment>
    <comment ref="I279" authorId="0" shapeId="0" xr:uid="{00000000-0006-0000-0B00-0000B9000000}">
      <text>
        <r>
          <rPr>
            <sz val="11"/>
            <rFont val="Calibri"/>
          </rPr>
          <t>Caching of logon credentials must be limited.</t>
        </r>
      </text>
    </comment>
    <comment ref="J279" authorId="0" shapeId="0" xr:uid="{00000000-0006-0000-0B00-0000BA000000}">
      <text>
        <r>
          <rPr>
            <sz val="11"/>
            <rFont val="Calibri"/>
          </rPr>
          <t>The Access Credential Manager as a trusted caller user right must not be assigned to any groups or accounts.</t>
        </r>
      </text>
    </comment>
    <comment ref="H280" authorId="0" shapeId="0" xr:uid="{00000000-0006-0000-0B00-0000BB000000}">
      <text>
        <r>
          <rPr>
            <sz val="11"/>
            <rFont val="Calibri"/>
          </rPr>
          <t>The Enable computer and user accounts to be trusted for delegation user right must not be assigned to any groups or accounts.</t>
        </r>
      </text>
    </comment>
    <comment ref="H281" authorId="0" shapeId="0" xr:uid="{00000000-0006-0000-0B00-0000BC000000}">
      <text>
        <r>
          <rPr>
            <sz val="11"/>
            <rFont val="Calibri"/>
          </rPr>
          <t>Accounts must be configured to require password expiration.</t>
        </r>
      </text>
    </comment>
    <comment ref="I281" authorId="0" shapeId="0" xr:uid="{00000000-0006-0000-0B00-0000BD000000}">
      <text>
        <r>
          <rPr>
            <sz val="11"/>
            <rFont val="Calibri"/>
          </rPr>
          <t>The password history must be configured to 24 passwords remembered.</t>
        </r>
      </text>
    </comment>
    <comment ref="J281" authorId="0" shapeId="0" xr:uid="{00000000-0006-0000-0B00-0000BE000000}">
      <text>
        <r>
          <rPr>
            <sz val="11"/>
            <rFont val="Calibri"/>
          </rPr>
          <t>The maximum password age must be configured to 60 days or less.</t>
        </r>
      </text>
    </comment>
    <comment ref="K281" authorId="0" shapeId="0" xr:uid="{00000000-0006-0000-0B00-0000BF000000}">
      <text>
        <r>
          <rPr>
            <sz val="11"/>
            <rFont val="Calibri"/>
          </rPr>
          <t>The minimum password age must be configured to at least 1 day.</t>
        </r>
      </text>
    </comment>
    <comment ref="L281" authorId="0" shapeId="0" xr:uid="{00000000-0006-0000-0B00-0000C0000000}">
      <text>
        <r>
          <rPr>
            <sz val="11"/>
            <rFont val="Calibri"/>
          </rPr>
          <t>The built-in Microsoft password complexity filter must be enabled.</t>
        </r>
      </text>
    </comment>
    <comment ref="M281" authorId="0" shapeId="0" xr:uid="{00000000-0006-0000-0B00-0000C1000000}">
      <text>
        <r>
          <rPr>
            <sz val="11"/>
            <rFont val="Calibri"/>
          </rPr>
          <t>Reversible password encryption must be disabled.</t>
        </r>
      </text>
    </comment>
    <comment ref="N281" authorId="0" shapeId="0" xr:uid="{00000000-0006-0000-0B00-0000C2000000}">
      <text>
        <r>
          <rPr>
            <sz val="11"/>
            <rFont val="Calibri"/>
          </rPr>
          <t>The maximum age for machine account passwords must be configured to 30 days or less.</t>
        </r>
      </text>
    </comment>
    <comment ref="H282" authorId="0" shapeId="0" xr:uid="{00000000-0006-0000-0B00-0000C3000000}">
      <text>
        <r>
          <rPr>
            <sz val="11"/>
            <rFont val="Calibri"/>
          </rPr>
          <t>Accounts must be configured to require password expiration.</t>
        </r>
      </text>
    </comment>
    <comment ref="I282" authorId="0" shapeId="0" xr:uid="{00000000-0006-0000-0B00-0000C4000000}">
      <text>
        <r>
          <rPr>
            <sz val="11"/>
            <rFont val="Calibri"/>
          </rPr>
          <t>The password history must be configured to 24 passwords remembered.</t>
        </r>
      </text>
    </comment>
    <comment ref="J282" authorId="0" shapeId="0" xr:uid="{00000000-0006-0000-0B00-0000C5000000}">
      <text>
        <r>
          <rPr>
            <sz val="11"/>
            <rFont val="Calibri"/>
          </rPr>
          <t>The maximum password age must be configured to 60 days or less.</t>
        </r>
      </text>
    </comment>
    <comment ref="K282" authorId="0" shapeId="0" xr:uid="{00000000-0006-0000-0B00-0000C6000000}">
      <text>
        <r>
          <rPr>
            <sz val="11"/>
            <rFont val="Calibri"/>
          </rPr>
          <t>The minimum password age must be configured to at least 1 day.</t>
        </r>
      </text>
    </comment>
    <comment ref="L282" authorId="0" shapeId="0" xr:uid="{00000000-0006-0000-0B00-0000C7000000}">
      <text>
        <r>
          <rPr>
            <sz val="11"/>
            <rFont val="Calibri"/>
          </rPr>
          <t>The built-in Microsoft password complexity filter must be enabled.</t>
        </r>
      </text>
    </comment>
    <comment ref="M282" authorId="0" shapeId="0" xr:uid="{00000000-0006-0000-0B00-0000C8000000}">
      <text>
        <r>
          <rPr>
            <sz val="11"/>
            <rFont val="Calibri"/>
          </rPr>
          <t>Reversible password encryption must be disabled.</t>
        </r>
      </text>
    </comment>
    <comment ref="N282" authorId="0" shapeId="0" xr:uid="{00000000-0006-0000-0B00-0000C9000000}">
      <text>
        <r>
          <rPr>
            <sz val="11"/>
            <rFont val="Calibri"/>
          </rPr>
          <t>The maximum age for machine account passwords must be configured to 30 days or less.</t>
        </r>
      </text>
    </comment>
    <comment ref="H283" authorId="0" shapeId="0" xr:uid="{00000000-0006-0000-0B00-0000CA000000}">
      <text>
        <r>
          <rPr>
            <sz val="11"/>
            <rFont val="Calibri"/>
          </rPr>
          <t>Camera access from the lock screen must be disabled.</t>
        </r>
      </text>
    </comment>
    <comment ref="I283" authorId="0" shapeId="0" xr:uid="{00000000-0006-0000-0B00-0000CB000000}">
      <text>
        <r>
          <rPr>
            <sz val="11"/>
            <rFont val="Calibri"/>
          </rPr>
          <t>The display of slide shows on the lock screen must be disabled.</t>
        </r>
      </text>
    </comment>
    <comment ref="J283" authorId="0" shapeId="0" xr:uid="{00000000-0006-0000-0B00-0000CC000000}">
      <text>
        <r>
          <rPr>
            <sz val="11"/>
            <rFont val="Calibri"/>
          </rPr>
          <t>The network selection user interface (UI) must not be displayed on the logon screen.</t>
        </r>
      </text>
    </comment>
    <comment ref="K283" authorId="0" shapeId="0" xr:uid="{00000000-0006-0000-0B00-0000CD000000}">
      <text>
        <r>
          <rPr>
            <sz val="11"/>
            <rFont val="Calibri"/>
          </rPr>
          <t>Local users on domain-joined computers must not be enumerated.</t>
        </r>
      </text>
    </comment>
    <comment ref="L283" authorId="0" shapeId="0" xr:uid="{00000000-0006-0000-0B00-0000CE000000}">
      <text>
        <r>
          <rPr>
            <sz val="11"/>
            <rFont val="Calibri"/>
          </rPr>
          <t>Automatically signing in the last interactive user after a system-initiated restart must be disabled.</t>
        </r>
      </text>
    </comment>
    <comment ref="M283" authorId="0" shapeId="0" xr:uid="{00000000-0006-0000-0B00-0000CF000000}">
      <text>
        <r>
          <rPr>
            <sz val="11"/>
            <rFont val="Calibri"/>
          </rPr>
          <t>Windows 10 must be configured to prevent Windows apps from being activated by voice while the system is locked.</t>
        </r>
      </text>
    </comment>
    <comment ref="N283" authorId="0" shapeId="0" xr:uid="{00000000-0006-0000-0B00-0000D0000000}">
      <text>
        <r>
          <rPr>
            <sz val="11"/>
            <rFont val="Calibri"/>
          </rPr>
          <t>Windows 10 Kernel (Direct Memory Access) DMA Protection must be enabled.</t>
        </r>
      </text>
    </comment>
    <comment ref="O283" authorId="0" shapeId="0" xr:uid="{00000000-0006-0000-0B00-0000D1000000}">
      <text>
        <r>
          <rPr>
            <sz val="11"/>
            <rFont val="Calibri"/>
          </rPr>
          <t>The machine inactivity limit must be set to 15 minutes, locking the system with the screensaver.</t>
        </r>
      </text>
    </comment>
    <comment ref="P283" authorId="0" shapeId="0" xr:uid="{00000000-0006-0000-0B00-0000D2000000}">
      <text>
        <r>
          <rPr>
            <sz val="11"/>
            <rFont val="Calibri"/>
          </rPr>
          <t>Toast notifications to the lock screen must be turned off.</t>
        </r>
      </text>
    </comment>
    <comment ref="H284" authorId="0" shapeId="0" xr:uid="{00000000-0006-0000-0B00-0000D3000000}">
      <text>
        <r>
          <rPr>
            <sz val="11"/>
            <rFont val="Calibri"/>
          </rPr>
          <t>Windows 10 account lockout duration must be configured to 15 minutes or greater.</t>
        </r>
      </text>
    </comment>
    <comment ref="I284" authorId="0" shapeId="0" xr:uid="{00000000-0006-0000-0B00-0000D4000000}">
      <text>
        <r>
          <rPr>
            <sz val="11"/>
            <rFont val="Calibri"/>
          </rPr>
          <t>The number of allowed bad logon attempts must be configured to 3 or less.</t>
        </r>
      </text>
    </comment>
    <comment ref="J284" authorId="0" shapeId="0" xr:uid="{00000000-0006-0000-0B00-0000D5000000}">
      <text>
        <r>
          <rPr>
            <sz val="11"/>
            <rFont val="Calibri"/>
          </rPr>
          <t>The period of time before the bad logon counter is reset must be configured to 15 minutes.</t>
        </r>
      </text>
    </comment>
    <comment ref="K284" authorId="0" shapeId="0" xr:uid="{00000000-0006-0000-0B00-0000D6000000}">
      <text>
        <r>
          <rPr>
            <sz val="11"/>
            <rFont val="Calibri"/>
          </rPr>
          <t>The system must be configured to audit Logon/Logoff - Account Lockout failures.</t>
        </r>
      </text>
    </comment>
    <comment ref="H287" authorId="0" shapeId="0" xr:uid="{00000000-0006-0000-0B00-0000D7000000}">
      <text>
        <r>
          <rPr>
            <sz val="11"/>
            <rFont val="Calibri"/>
          </rPr>
          <t>Camera access from the lock screen must be disabled.</t>
        </r>
      </text>
    </comment>
    <comment ref="I287" authorId="0" shapeId="0" xr:uid="{00000000-0006-0000-0B00-0000D8000000}">
      <text>
        <r>
          <rPr>
            <sz val="11"/>
            <rFont val="Calibri"/>
          </rPr>
          <t>The display of slide shows on the lock screen must be disabled.</t>
        </r>
      </text>
    </comment>
    <comment ref="J287" authorId="0" shapeId="0" xr:uid="{00000000-0006-0000-0B00-0000D9000000}">
      <text>
        <r>
          <rPr>
            <sz val="11"/>
            <rFont val="Calibri"/>
          </rPr>
          <t>The network selection user interface (UI) must not be displayed on the logon screen.</t>
        </r>
      </text>
    </comment>
    <comment ref="K287" authorId="0" shapeId="0" xr:uid="{00000000-0006-0000-0B00-0000DA000000}">
      <text>
        <r>
          <rPr>
            <sz val="11"/>
            <rFont val="Calibri"/>
          </rPr>
          <t>Local users on domain-joined computers must not be enumerated.</t>
        </r>
      </text>
    </comment>
    <comment ref="L287" authorId="0" shapeId="0" xr:uid="{00000000-0006-0000-0B00-0000DB000000}">
      <text>
        <r>
          <rPr>
            <sz val="11"/>
            <rFont val="Calibri"/>
          </rPr>
          <t>Users must be prompted for a password on resume from sleep (on battery).</t>
        </r>
      </text>
    </comment>
    <comment ref="M287" authorId="0" shapeId="0" xr:uid="{00000000-0006-0000-0B00-0000DC000000}">
      <text>
        <r>
          <rPr>
            <sz val="11"/>
            <rFont val="Calibri"/>
          </rPr>
          <t>The user must be prompted for a password on resume from sleep (plugged in).</t>
        </r>
      </text>
    </comment>
    <comment ref="N287" authorId="0" shapeId="0" xr:uid="{00000000-0006-0000-0B00-0000DD000000}">
      <text>
        <r>
          <rPr>
            <sz val="11"/>
            <rFont val="Calibri"/>
          </rPr>
          <t>Automatically signing in the last interactive user after a system-initiated restart must be disabled.</t>
        </r>
      </text>
    </comment>
    <comment ref="O287" authorId="0" shapeId="0" xr:uid="{00000000-0006-0000-0B00-0000DE000000}">
      <text>
        <r>
          <rPr>
            <sz val="11"/>
            <rFont val="Calibri"/>
          </rPr>
          <t>Windows 10 must be configured to prevent Windows apps from being activated by voice while the system is locked.</t>
        </r>
      </text>
    </comment>
    <comment ref="P287" authorId="0" shapeId="0" xr:uid="{00000000-0006-0000-0B00-0000DF000000}">
      <text>
        <r>
          <rPr>
            <sz val="11"/>
            <rFont val="Calibri"/>
          </rPr>
          <t>Windows 10 Kernel (Direct Memory Access) DMA Protection must be enabled.</t>
        </r>
      </text>
    </comment>
    <comment ref="Q287" authorId="0" shapeId="0" xr:uid="{00000000-0006-0000-0B00-0000E0000000}">
      <text>
        <r>
          <rPr>
            <sz val="11"/>
            <rFont val="Calibri"/>
          </rPr>
          <t>The machine inactivity limit must be set to 15 minutes, locking the system with the screensaver.</t>
        </r>
      </text>
    </comment>
    <comment ref="R287" authorId="0" shapeId="0" xr:uid="{00000000-0006-0000-0B00-0000E1000000}">
      <text>
        <r>
          <rPr>
            <sz val="11"/>
            <rFont val="Calibri"/>
          </rPr>
          <t>The Smart Card removal option must be configured to Force Logoff or Lock Workstation.</t>
        </r>
      </text>
    </comment>
    <comment ref="S287" authorId="0" shapeId="0" xr:uid="{00000000-0006-0000-0B00-0000E2000000}">
      <text>
        <r>
          <rPr>
            <sz val="11"/>
            <rFont val="Calibri"/>
          </rPr>
          <t>Toast notifications to the lock screen must be turned off.</t>
        </r>
      </text>
    </comment>
    <comment ref="H292" authorId="0" shapeId="0" xr:uid="{00000000-0006-0000-0B00-0000E3000000}">
      <text>
        <r>
          <rPr>
            <sz val="11"/>
            <rFont val="Calibri"/>
          </rPr>
          <t>Enhanced anti-spoofing for facial recognition must be enabled on Window 10.</t>
        </r>
      </text>
    </comment>
    <comment ref="I292" authorId="0" shapeId="0" xr:uid="{00000000-0006-0000-0B00-0000E4000000}">
      <text>
        <r>
          <rPr>
            <sz val="11"/>
            <rFont val="Calibri"/>
          </rPr>
          <t>Windows 10 must be configured to require a minimum pin length of six characters or greater.</t>
        </r>
      </text>
    </comment>
    <comment ref="J292" authorId="0" shapeId="0" xr:uid="{00000000-0006-0000-0B00-0000E5000000}">
      <text>
        <r>
          <rPr>
            <sz val="11"/>
            <rFont val="Calibri"/>
          </rPr>
          <t>The convenience PIN for Windows 10 must be disabled.</t>
        </r>
      </text>
    </comment>
    <comment ref="K292" authorId="0" shapeId="0" xr:uid="{00000000-0006-0000-0B00-0000E6000000}">
      <text>
        <r>
          <rPr>
            <sz val="11"/>
            <rFont val="Calibri"/>
          </rPr>
          <t>The Smart Card removal option must be configured to Force Logoff or Lock Workstation.</t>
        </r>
      </text>
    </comment>
    <comment ref="L292" authorId="0" shapeId="0" xr:uid="{00000000-0006-0000-0B00-0000E7000000}">
      <text>
        <r>
          <rPr>
            <sz val="11"/>
            <rFont val="Calibri"/>
          </rPr>
          <t>Windows 10 must use multifactor authentication for local and network access to privileged and nonprivileged accounts.</t>
        </r>
      </text>
    </comment>
    <comment ref="H304" authorId="0" shapeId="0" xr:uid="{00000000-0006-0000-0B00-0000E8000000}">
      <text>
        <r>
          <rPr>
            <sz val="11"/>
            <rFont val="Calibri"/>
          </rPr>
          <t>Unused accounts must be disabled or removed from the system after 35 days of inactivity.</t>
        </r>
      </text>
    </comment>
    <comment ref="I304" authorId="0" shapeId="0" xr:uid="{00000000-0006-0000-0B00-0000EA000000}">
      <text>
        <r>
          <rPr>
            <sz val="11"/>
            <rFont val="Calibri"/>
          </rPr>
          <t>Only accounts responsible for the administration of a system must have Administrator rights on the system.</t>
        </r>
      </text>
    </comment>
    <comment ref="J304" authorId="0" shapeId="0" xr:uid="{00000000-0006-0000-0B00-0000EB000000}">
      <text>
        <r>
          <rPr>
            <sz val="11"/>
            <rFont val="Calibri"/>
          </rPr>
          <t>Standard local user accounts must not exist on a system in a domain.</t>
        </r>
      </text>
    </comment>
    <comment ref="K304" authorId="0" shapeId="0" xr:uid="{00000000-0006-0000-0B00-0000EC000000}">
      <text>
        <r>
          <rPr>
            <sz val="11"/>
            <rFont val="Calibri"/>
          </rPr>
          <t>Accounts must be configured to require password expiration.</t>
        </r>
      </text>
    </comment>
    <comment ref="L304" authorId="0" shapeId="0" xr:uid="{00000000-0006-0000-0B00-0000ED000000}">
      <text>
        <r>
          <rPr>
            <sz val="11"/>
            <rFont val="Calibri"/>
          </rPr>
          <t>The password history must be configured to 24 passwords remembered.</t>
        </r>
      </text>
    </comment>
    <comment ref="M304" authorId="0" shapeId="0" xr:uid="{00000000-0006-0000-0B00-0000EE000000}">
      <text>
        <r>
          <rPr>
            <sz val="11"/>
            <rFont val="Calibri"/>
          </rPr>
          <t>The maximum password age must be configured to 60 days or less.</t>
        </r>
      </text>
    </comment>
    <comment ref="N304" authorId="0" shapeId="0" xr:uid="{00000000-0006-0000-0B00-0000EF000000}">
      <text>
        <r>
          <rPr>
            <sz val="11"/>
            <rFont val="Calibri"/>
          </rPr>
          <t>The minimum password age must be configured to at least 1 day.</t>
        </r>
      </text>
    </comment>
    <comment ref="O304" authorId="0" shapeId="0" xr:uid="{00000000-0006-0000-0B00-0000F0000000}">
      <text>
        <r>
          <rPr>
            <sz val="11"/>
            <rFont val="Calibri"/>
          </rPr>
          <t>The built-in Microsoft password complexity filter must be enabled.</t>
        </r>
      </text>
    </comment>
    <comment ref="P304" authorId="0" shapeId="0" xr:uid="{00000000-0006-0000-0B00-0000F1000000}">
      <text>
        <r>
          <rPr>
            <sz val="11"/>
            <rFont val="Calibri"/>
          </rPr>
          <t>Reversible password encryption must be disabled.</t>
        </r>
      </text>
    </comment>
    <comment ref="Q304" authorId="0" shapeId="0" xr:uid="{00000000-0006-0000-0B00-0000F2000000}">
      <text>
        <r>
          <rPr>
            <sz val="11"/>
            <rFont val="Calibri"/>
          </rPr>
          <t>Camera access from the lock screen must be disabled.</t>
        </r>
      </text>
    </comment>
    <comment ref="R304" authorId="0" shapeId="0" xr:uid="{00000000-0006-0000-0B00-0000F3000000}">
      <text>
        <r>
          <rPr>
            <sz val="11"/>
            <rFont val="Calibri"/>
          </rPr>
          <t>The display of slide shows on the lock screen must be disabled.</t>
        </r>
      </text>
    </comment>
    <comment ref="S304" authorId="0" shapeId="0" xr:uid="{00000000-0006-0000-0B00-0000F4000000}">
      <text>
        <r>
          <rPr>
            <sz val="11"/>
            <rFont val="Calibri"/>
          </rPr>
          <t>The network selection user interface (UI) must not be displayed on the logon screen.</t>
        </r>
      </text>
    </comment>
    <comment ref="T304" authorId="0" shapeId="0" xr:uid="{00000000-0006-0000-0B00-0000F5000000}">
      <text>
        <r>
          <rPr>
            <sz val="11"/>
            <rFont val="Calibri"/>
          </rPr>
          <t>Local users on domain-joined computers must not be enumerated.</t>
        </r>
      </text>
    </comment>
    <comment ref="U304" authorId="0" shapeId="0" xr:uid="{00000000-0006-0000-0B00-0000F6000000}">
      <text>
        <r>
          <rPr>
            <sz val="11"/>
            <rFont val="Calibri"/>
          </rPr>
          <t>Users must be prompted for a password on resume from sleep (on battery).</t>
        </r>
      </text>
    </comment>
    <comment ref="V304" authorId="0" shapeId="0" xr:uid="{00000000-0006-0000-0B00-0000F7000000}">
      <text>
        <r>
          <rPr>
            <sz val="11"/>
            <rFont val="Calibri"/>
          </rPr>
          <t>The user must be prompted for a password on resume from sleep (plugged in).</t>
        </r>
      </text>
    </comment>
    <comment ref="W304" authorId="0" shapeId="0" xr:uid="{00000000-0006-0000-0B00-0000F8000000}">
      <text>
        <r>
          <rPr>
            <sz val="11"/>
            <rFont val="Calibri"/>
          </rPr>
          <t>Automatically signing in the last interactive user after a system-initiated restart must be disabled.</t>
        </r>
      </text>
    </comment>
    <comment ref="X304" authorId="0" shapeId="0" xr:uid="{00000000-0006-0000-0B00-0000F9000000}">
      <text>
        <r>
          <rPr>
            <sz val="11"/>
            <rFont val="Calibri"/>
          </rPr>
          <t>Windows 10 must be configured to prevent Windows apps from being activated by voice while the system is locked.</t>
        </r>
      </text>
    </comment>
    <comment ref="Y304" authorId="0" shapeId="0" xr:uid="{00000000-0006-0000-0B00-0000FA000000}">
      <text>
        <r>
          <rPr>
            <sz val="11"/>
            <rFont val="Calibri"/>
          </rPr>
          <t>Windows 10 Kernel (Direct Memory Access) DMA Protection must be enabled.</t>
        </r>
      </text>
    </comment>
    <comment ref="Z304" authorId="0" shapeId="0" xr:uid="{00000000-0006-0000-0B00-0000FB000000}">
      <text>
        <r>
          <rPr>
            <sz val="11"/>
            <rFont val="Calibri"/>
          </rPr>
          <t>The built-in administrator account must be disabled.</t>
        </r>
      </text>
    </comment>
    <comment ref="AA304" authorId="0" shapeId="0" xr:uid="{00000000-0006-0000-0B00-0000FC000000}">
      <text>
        <r>
          <rPr>
            <sz val="11"/>
            <rFont val="Calibri"/>
          </rPr>
          <t>The built-in guest account must be disabled.</t>
        </r>
      </text>
    </comment>
    <comment ref="AB304" authorId="0" shapeId="0" xr:uid="{00000000-0006-0000-0B00-0000FD000000}">
      <text>
        <r>
          <rPr>
            <sz val="11"/>
            <rFont val="Calibri"/>
          </rPr>
          <t>The built-in administrator account must be renamed.</t>
        </r>
      </text>
    </comment>
    <comment ref="AC304" authorId="0" shapeId="0" xr:uid="{00000000-0006-0000-0B00-0000FE000000}">
      <text>
        <r>
          <rPr>
            <sz val="11"/>
            <rFont val="Calibri"/>
          </rPr>
          <t>The built-in guest account must be renamed.</t>
        </r>
      </text>
    </comment>
    <comment ref="AD304" authorId="0" shapeId="0" xr:uid="{00000000-0006-0000-0B00-0000FF000000}">
      <text>
        <r>
          <rPr>
            <sz val="11"/>
            <rFont val="Calibri"/>
          </rPr>
          <t>The maximum age for machine account passwords must be configured to 30 days or less.</t>
        </r>
      </text>
    </comment>
    <comment ref="AE304" authorId="0" shapeId="0" xr:uid="{00000000-0006-0000-0B00-000000010000}">
      <text>
        <r>
          <rPr>
            <sz val="11"/>
            <rFont val="Calibri"/>
          </rPr>
          <t>The machine inactivity limit must be set to 15 minutes, locking the system with the screensaver.</t>
        </r>
      </text>
    </comment>
    <comment ref="AF304" authorId="0" shapeId="0" xr:uid="{00000000-0006-0000-0B00-000001010000}">
      <text>
        <r>
          <rPr>
            <sz val="11"/>
            <rFont val="Calibri"/>
          </rPr>
          <t>The required legal notice must be configured to display before console logon.</t>
        </r>
      </text>
    </comment>
    <comment ref="AG304" authorId="0" shapeId="0" xr:uid="{00000000-0006-0000-0B00-000002010000}">
      <text>
        <r>
          <rPr>
            <sz val="11"/>
            <rFont val="Calibri"/>
          </rPr>
          <t>The Windows dialog box title for the legal banner must be configured.</t>
        </r>
      </text>
    </comment>
    <comment ref="AH304" authorId="0" shapeId="0" xr:uid="{00000000-0006-0000-0B00-000003010000}">
      <text>
        <r>
          <rPr>
            <sz val="11"/>
            <rFont val="Calibri"/>
          </rPr>
          <t>Passwords for enabled local Administrator accounts must be changed at least every 60 days.</t>
        </r>
      </text>
    </comment>
    <comment ref="AI304" authorId="0" shapeId="0" xr:uid="{00000000-0006-0000-0B00-0000E9000000}">
      <text>
        <r>
          <rPr>
            <sz val="11"/>
            <rFont val="Calibri"/>
          </rPr>
          <t>Toast notifications to the lock screen must be turned off.</t>
        </r>
      </text>
    </comment>
    <comment ref="H305" authorId="0" shapeId="0" xr:uid="{00000000-0006-0000-0B00-000004010000}">
      <text>
        <r>
          <rPr>
            <sz val="11"/>
            <rFont val="Calibri"/>
          </rPr>
          <t>Windows 10 account lockout duration must be configured to 15 minutes or greater.</t>
        </r>
      </text>
    </comment>
    <comment ref="I305" authorId="0" shapeId="0" xr:uid="{00000000-0006-0000-0B00-000005010000}">
      <text>
        <r>
          <rPr>
            <sz val="11"/>
            <rFont val="Calibri"/>
          </rPr>
          <t>The number of allowed bad logon attempts must be configured to 3 or less.</t>
        </r>
      </text>
    </comment>
    <comment ref="J305" authorId="0" shapeId="0" xr:uid="{00000000-0006-0000-0B00-000006010000}">
      <text>
        <r>
          <rPr>
            <sz val="11"/>
            <rFont val="Calibri"/>
          </rPr>
          <t>The period of time before the bad logon counter is reset must be configured to 15 minutes.</t>
        </r>
      </text>
    </comment>
    <comment ref="K305" authorId="0" shapeId="0" xr:uid="{00000000-0006-0000-0B00-000007010000}">
      <text>
        <r>
          <rPr>
            <sz val="11"/>
            <rFont val="Calibri"/>
          </rPr>
          <t>The system must be configured to audit Logon/Logoff - Account Lockout failures.</t>
        </r>
      </text>
    </comment>
    <comment ref="H306" authorId="0" shapeId="0" xr:uid="{00000000-0006-0000-0B00-000008010000}">
      <text>
        <r>
          <rPr>
            <sz val="11"/>
            <rFont val="Calibri"/>
          </rPr>
          <t>Enhanced anti-spoofing for facial recognition must be enabled on Window 10.</t>
        </r>
      </text>
    </comment>
    <comment ref="I306" authorId="0" shapeId="0" xr:uid="{00000000-0006-0000-0B00-000009010000}">
      <text>
        <r>
          <rPr>
            <sz val="11"/>
            <rFont val="Calibri"/>
          </rPr>
          <t>Windows 10 must be configured to require a minimum pin length of six characters or greater.</t>
        </r>
      </text>
    </comment>
    <comment ref="J306" authorId="0" shapeId="0" xr:uid="{00000000-0006-0000-0B00-00000A010000}">
      <text>
        <r>
          <rPr>
            <sz val="11"/>
            <rFont val="Calibri"/>
          </rPr>
          <t>The convenience PIN for Windows 10 must be disabled.</t>
        </r>
      </text>
    </comment>
    <comment ref="K306" authorId="0" shapeId="0" xr:uid="{00000000-0006-0000-0B00-00000B010000}">
      <text>
        <r>
          <rPr>
            <sz val="11"/>
            <rFont val="Calibri"/>
          </rPr>
          <t>The Smart Card removal option must be configured to Force Logoff or Lock Workstation.</t>
        </r>
      </text>
    </comment>
    <comment ref="L306" authorId="0" shapeId="0" xr:uid="{00000000-0006-0000-0B00-00000C010000}">
      <text>
        <r>
          <rPr>
            <sz val="11"/>
            <rFont val="Calibri"/>
          </rPr>
          <t>Windows 10 must use multifactor authentication for local and network access to privileged and nonprivileged accounts.</t>
        </r>
      </text>
    </comment>
    <comment ref="H311" authorId="0" shapeId="0" xr:uid="{00000000-0006-0000-0B00-00000D010000}">
      <text>
        <r>
          <rPr>
            <sz val="11"/>
            <rFont val="Calibri"/>
          </rPr>
          <t>The Secondary Logon service must be disabled on Windows 10.</t>
        </r>
      </text>
    </comment>
    <comment ref="I311" authorId="0" shapeId="0" xr:uid="{00000000-0006-0000-0B00-00001A010000}">
      <text>
        <r>
          <rPr>
            <sz val="11"/>
            <rFont val="Calibri"/>
          </rPr>
          <t>Orphaned security identifiers (SIDs) must be removed from user rights on Windows 10.</t>
        </r>
      </text>
    </comment>
    <comment ref="J311" authorId="0" shapeId="0" xr:uid="{00000000-0006-0000-0B00-00001B010000}">
      <text>
        <r>
          <rPr>
            <sz val="11"/>
            <rFont val="Calibri"/>
          </rPr>
          <t>Local administrator accounts must have their privileged token filtered to prevent elevated privileges from being used over the network on domain systems.</t>
        </r>
      </text>
    </comment>
    <comment ref="K311" authorId="0" shapeId="0" xr:uid="{00000000-0006-0000-0B00-00001C010000}">
      <text>
        <r>
          <rPr>
            <sz val="11"/>
            <rFont val="Calibri"/>
          </rPr>
          <t>Administrator accounts must not be enumerated during elevation.</t>
        </r>
      </text>
    </comment>
    <comment ref="L311" authorId="0" shapeId="0" xr:uid="{00000000-0006-0000-0B00-00001D010000}">
      <text>
        <r>
          <rPr>
            <sz val="11"/>
            <rFont val="Calibri"/>
          </rPr>
          <t>Passwords must not be saved in the Remote Desktop Client.</t>
        </r>
      </text>
    </comment>
    <comment ref="M311" authorId="0" shapeId="0" xr:uid="{00000000-0006-0000-0B00-00001E010000}">
      <text>
        <r>
          <rPr>
            <sz val="11"/>
            <rFont val="Calibri"/>
          </rPr>
          <t>Local drives must be prevented from sharing with Remote Desktop Session Hosts.</t>
        </r>
      </text>
    </comment>
    <comment ref="N311" authorId="0" shapeId="0" xr:uid="{00000000-0006-0000-0B00-00001F010000}">
      <text>
        <r>
          <rPr>
            <sz val="11"/>
            <rFont val="Calibri"/>
          </rPr>
          <t>Remote Desktop Services must always prompt a client for passwords upon connection.</t>
        </r>
      </text>
    </comment>
    <comment ref="O311" authorId="0" shapeId="0" xr:uid="{00000000-0006-0000-0B00-000020010000}">
      <text>
        <r>
          <rPr>
            <sz val="11"/>
            <rFont val="Calibri"/>
          </rPr>
          <t>The Remote Desktop Session Host must require secure RPC communications.</t>
        </r>
      </text>
    </comment>
    <comment ref="P311" authorId="0" shapeId="0" xr:uid="{00000000-0006-0000-0B00-000021010000}">
      <text>
        <r>
          <rPr>
            <sz val="11"/>
            <rFont val="Calibri"/>
          </rPr>
          <t>Remote Desktop Services must be configured with the client connection encryption set to the required level.</t>
        </r>
      </text>
    </comment>
    <comment ref="Q311" authorId="0" shapeId="0" xr:uid="{00000000-0006-0000-0B00-000022010000}">
      <text>
        <r>
          <rPr>
            <sz val="11"/>
            <rFont val="Calibri"/>
          </rPr>
          <t>The Windows Installer Always install with elevated privileges must be disabled.</t>
        </r>
      </text>
    </comment>
    <comment ref="R311" authorId="0" shapeId="0" xr:uid="{00000000-0006-0000-0B00-000023010000}">
      <text>
        <r>
          <rPr>
            <sz val="11"/>
            <rFont val="Calibri"/>
          </rPr>
          <t>Anonymous SID/Name translation must not be allowed.</t>
        </r>
      </text>
    </comment>
    <comment ref="S311" authorId="0" shapeId="0" xr:uid="{00000000-0006-0000-0B00-000024010000}">
      <text>
        <r>
          <rPr>
            <sz val="11"/>
            <rFont val="Calibri"/>
          </rPr>
          <t>The system must be configured to prevent anonymous users from having the same rights as the Everyone group.</t>
        </r>
      </text>
    </comment>
    <comment ref="T311" authorId="0" shapeId="0" xr:uid="{00000000-0006-0000-0B00-000025010000}">
      <text>
        <r>
          <rPr>
            <sz val="11"/>
            <rFont val="Calibri"/>
          </rPr>
          <t>Anonymous access to Named Pipes and Shares must be restricted.</t>
        </r>
      </text>
    </comment>
    <comment ref="U311" authorId="0" shapeId="0" xr:uid="{00000000-0006-0000-0B00-000026010000}">
      <text>
        <r>
          <rPr>
            <sz val="11"/>
            <rFont val="Calibri"/>
          </rPr>
          <t>Remote calls to the Security Account Manager (SAM) must be restricted to Administrators.</t>
        </r>
      </text>
    </comment>
    <comment ref="V311" authorId="0" shapeId="0" xr:uid="{00000000-0006-0000-0B00-000027010000}">
      <text>
        <r>
          <rPr>
            <sz val="11"/>
            <rFont val="Calibri"/>
          </rPr>
          <t>User Account Control approval mode for the built-in Administrator must be enabled.</t>
        </r>
      </text>
    </comment>
    <comment ref="W311" authorId="0" shapeId="0" xr:uid="{00000000-0006-0000-0B00-000028010000}">
      <text>
        <r>
          <rPr>
            <sz val="11"/>
            <rFont val="Calibri"/>
          </rPr>
          <t>User Account Control must, at minimum, prompt administrators for consent on the secure desktop.</t>
        </r>
      </text>
    </comment>
    <comment ref="X311" authorId="0" shapeId="0" xr:uid="{00000000-0006-0000-0B00-000029010000}">
      <text>
        <r>
          <rPr>
            <sz val="11"/>
            <rFont val="Calibri"/>
          </rPr>
          <t>User Account Control must automatically deny elevation requests for standard users.</t>
        </r>
      </text>
    </comment>
    <comment ref="Y311" authorId="0" shapeId="0" xr:uid="{00000000-0006-0000-0B00-00002A010000}">
      <text>
        <r>
          <rPr>
            <sz val="11"/>
            <rFont val="Calibri"/>
          </rPr>
          <t>User Account Control must be configured to detect application installations and prompt for elevation.</t>
        </r>
      </text>
    </comment>
    <comment ref="Z311" authorId="0" shapeId="0" xr:uid="{00000000-0006-0000-0B00-00002B010000}">
      <text>
        <r>
          <rPr>
            <sz val="11"/>
            <rFont val="Calibri"/>
          </rPr>
          <t>User Account Control must only elevate UIAccess applications that are installed in secure locations.</t>
        </r>
      </text>
    </comment>
    <comment ref="AA311" authorId="0" shapeId="0" xr:uid="{00000000-0006-0000-0B00-00002C010000}">
      <text>
        <r>
          <rPr>
            <sz val="11"/>
            <rFont val="Calibri"/>
          </rPr>
          <t>User Account Control must run all administrators in Admin Approval Mode, enabling UAC.</t>
        </r>
      </text>
    </comment>
    <comment ref="AB311" authorId="0" shapeId="0" xr:uid="{00000000-0006-0000-0B00-00002D010000}">
      <text>
        <r>
          <rPr>
            <sz val="11"/>
            <rFont val="Calibri"/>
          </rPr>
          <t>User Account Control must virtualize file and registry write failures to per-user locations.</t>
        </r>
      </text>
    </comment>
    <comment ref="AC311" authorId="0" shapeId="0" xr:uid="{00000000-0006-0000-0B00-00002E010000}">
      <text>
        <r>
          <rPr>
            <sz val="11"/>
            <rFont val="Calibri"/>
          </rPr>
          <t>The Access Credential Manager as a trusted caller user right must not be assigned to any groups or accounts.</t>
        </r>
      </text>
    </comment>
    <comment ref="AD311" authorId="0" shapeId="0" xr:uid="{00000000-0006-0000-0B00-00002F010000}">
      <text>
        <r>
          <rPr>
            <sz val="11"/>
            <rFont val="Calibri"/>
          </rPr>
          <t>The Access this computer from the network user right must only be assigned to the Administrators and Remote Desktop Users groups.</t>
        </r>
      </text>
    </comment>
    <comment ref="AE311" authorId="0" shapeId="0" xr:uid="{00000000-0006-0000-0B00-000030010000}">
      <text>
        <r>
          <rPr>
            <sz val="11"/>
            <rFont val="Calibri"/>
          </rPr>
          <t>The Act as part of the operating system user right must not be assigned to any groups or accounts.</t>
        </r>
      </text>
    </comment>
    <comment ref="AF311" authorId="0" shapeId="0" xr:uid="{00000000-0006-0000-0B00-000031010000}">
      <text>
        <r>
          <rPr>
            <sz val="11"/>
            <rFont val="Calibri"/>
          </rPr>
          <t>The Allow log on locally user right must only be assigned to the Administrators and Users groups.</t>
        </r>
      </text>
    </comment>
    <comment ref="AG311" authorId="0" shapeId="0" xr:uid="{00000000-0006-0000-0B00-000032010000}">
      <text>
        <r>
          <rPr>
            <sz val="11"/>
            <rFont val="Calibri"/>
          </rPr>
          <t>The Back up files and directories user right must only be assigned to the Administrators group.</t>
        </r>
      </text>
    </comment>
    <comment ref="AH311" authorId="0" shapeId="0" xr:uid="{00000000-0006-0000-0B00-000033010000}">
      <text>
        <r>
          <rPr>
            <sz val="11"/>
            <rFont val="Calibri"/>
          </rPr>
          <t>The Change the system time user right must only be assigned to Administrators and Local Service and NT SERVICE\autotimesvc.</t>
        </r>
      </text>
    </comment>
    <comment ref="AI311" authorId="0" shapeId="0" xr:uid="{00000000-0006-0000-0B00-000034010000}">
      <text>
        <r>
          <rPr>
            <sz val="11"/>
            <rFont val="Calibri"/>
          </rPr>
          <t>The Create a pagefile user right must only be assigned to the Administrators group.</t>
        </r>
      </text>
    </comment>
    <comment ref="AJ311" authorId="0" shapeId="0" xr:uid="{00000000-0006-0000-0B00-00000E010000}">
      <text>
        <r>
          <rPr>
            <sz val="11"/>
            <rFont val="Calibri"/>
          </rPr>
          <t>The Create a token object user right must not be assigned to any groups or accounts.</t>
        </r>
      </text>
    </comment>
    <comment ref="AK311" authorId="0" shapeId="0" xr:uid="{00000000-0006-0000-0B00-00000F010000}">
      <text>
        <r>
          <rPr>
            <sz val="11"/>
            <rFont val="Calibri"/>
          </rPr>
          <t>The Create global objects user right must only be assigned to Administrators, Service, Local Service, and Network Service.</t>
        </r>
      </text>
    </comment>
    <comment ref="AL311" authorId="0" shapeId="0" xr:uid="{00000000-0006-0000-0B00-000010010000}">
      <text>
        <r>
          <rPr>
            <sz val="11"/>
            <rFont val="Calibri"/>
          </rPr>
          <t>The Create permanent shared objects user right must not be assigned to any groups or accounts.</t>
        </r>
      </text>
    </comment>
    <comment ref="AM311" authorId="0" shapeId="0" xr:uid="{00000000-0006-0000-0B00-000011010000}">
      <text>
        <r>
          <rPr>
            <sz val="11"/>
            <rFont val="Calibri"/>
          </rPr>
          <t>The Create symbolic links user right must only be assigned to the Administrators group.</t>
        </r>
      </text>
    </comment>
    <comment ref="AN311" authorId="0" shapeId="0" xr:uid="{00000000-0006-0000-0B00-000012010000}">
      <text>
        <r>
          <rPr>
            <sz val="11"/>
            <rFont val="Calibri"/>
          </rPr>
          <t>The Debug programs user right must only be assigned to the Administrators group.</t>
        </r>
      </text>
    </comment>
    <comment ref="AO311" authorId="0" shapeId="0" xr:uid="{00000000-0006-0000-0B00-00001301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P311" authorId="0" shapeId="0" xr:uid="{00000000-0006-0000-0B00-00001401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Q311" authorId="0" shapeId="0" xr:uid="{00000000-0006-0000-0B00-000015010000}">
      <text>
        <r>
          <rPr>
            <sz val="11"/>
            <rFont val="Calibri"/>
          </rPr>
          <t>The Deny log on as a service user right on Windows 10 domain-joined workstations must be configured to prevent access from highly privileged domain accounts.</t>
        </r>
      </text>
    </comment>
    <comment ref="AR311" authorId="0" shapeId="0" xr:uid="{00000000-0006-0000-0B00-000016010000}">
      <text>
        <r>
          <rPr>
            <sz val="11"/>
            <rFont val="Calibri"/>
          </rPr>
          <t>The Deny log on locally user right on workstations must be configured to prevent access from highly privileged domain accounts on domain systems and unauthenticated access on all systems.</t>
        </r>
      </text>
    </comment>
    <comment ref="AS311" authorId="0" shapeId="0" xr:uid="{00000000-0006-0000-0B00-00001701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AT311" authorId="0" shapeId="0" xr:uid="{00000000-0006-0000-0B00-000018010000}">
      <text>
        <r>
          <rPr>
            <sz val="11"/>
            <rFont val="Calibri"/>
          </rPr>
          <t>The Enable computer and user accounts to be trusted for delegation user right must not be assigned to any groups or accounts.</t>
        </r>
      </text>
    </comment>
    <comment ref="AU311" authorId="0" shapeId="0" xr:uid="{00000000-0006-0000-0B00-000019010000}">
      <text>
        <r>
          <rPr>
            <sz val="11"/>
            <rFont val="Calibri"/>
          </rPr>
          <t>The Force shutdown from a remote system user right must only be assigned to the Administrators group.</t>
        </r>
      </text>
    </comment>
    <comment ref="H312" authorId="0" shapeId="0" xr:uid="{00000000-0006-0000-0B00-000035010000}">
      <text>
        <r>
          <rPr>
            <sz val="11"/>
            <rFont val="Calibri"/>
          </rPr>
          <t>The Secondary Logon service must be disabled on Windows 10.</t>
        </r>
      </text>
    </comment>
    <comment ref="I312" authorId="0" shapeId="0" xr:uid="{00000000-0006-0000-0B00-000036010000}">
      <text>
        <r>
          <rPr>
            <sz val="11"/>
            <rFont val="Calibri"/>
          </rPr>
          <t>Orphaned security identifiers (SIDs) must be removed from user rights on Windows 10.</t>
        </r>
      </text>
    </comment>
    <comment ref="J312" authorId="0" shapeId="0" xr:uid="{00000000-0006-0000-0B00-000037010000}">
      <text>
        <r>
          <rPr>
            <sz val="11"/>
            <rFont val="Calibri"/>
          </rPr>
          <t>Local administrator accounts must have their privileged token filtered to prevent elevated privileges from being used over the network on domain systems.</t>
        </r>
      </text>
    </comment>
    <comment ref="K312" authorId="0" shapeId="0" xr:uid="{00000000-0006-0000-0B00-000038010000}">
      <text>
        <r>
          <rPr>
            <sz val="11"/>
            <rFont val="Calibri"/>
          </rPr>
          <t>Administrator accounts must not be enumerated during elevation.</t>
        </r>
      </text>
    </comment>
    <comment ref="L312" authorId="0" shapeId="0" xr:uid="{00000000-0006-0000-0B00-000039010000}">
      <text>
        <r>
          <rPr>
            <sz val="11"/>
            <rFont val="Calibri"/>
          </rPr>
          <t>The Windows Installer Always install with elevated privileges must be disabled.</t>
        </r>
      </text>
    </comment>
    <comment ref="M312" authorId="0" shapeId="0" xr:uid="{00000000-0006-0000-0B00-00003A010000}">
      <text>
        <r>
          <rPr>
            <sz val="11"/>
            <rFont val="Calibri"/>
          </rPr>
          <t>User Account Control approval mode for the built-in Administrator must be enabled.</t>
        </r>
      </text>
    </comment>
    <comment ref="N312" authorId="0" shapeId="0" xr:uid="{00000000-0006-0000-0B00-00003B010000}">
      <text>
        <r>
          <rPr>
            <sz val="11"/>
            <rFont val="Calibri"/>
          </rPr>
          <t>User Account Control must, at minimum, prompt administrators for consent on the secure desktop.</t>
        </r>
      </text>
    </comment>
    <comment ref="O312" authorId="0" shapeId="0" xr:uid="{00000000-0006-0000-0B00-00003C010000}">
      <text>
        <r>
          <rPr>
            <sz val="11"/>
            <rFont val="Calibri"/>
          </rPr>
          <t>User Account Control must automatically deny elevation requests for standard users.</t>
        </r>
      </text>
    </comment>
    <comment ref="P312" authorId="0" shapeId="0" xr:uid="{00000000-0006-0000-0B00-00003D010000}">
      <text>
        <r>
          <rPr>
            <sz val="11"/>
            <rFont val="Calibri"/>
          </rPr>
          <t>User Account Control must be configured to detect application installations and prompt for elevation.</t>
        </r>
      </text>
    </comment>
    <comment ref="Q312" authorId="0" shapeId="0" xr:uid="{00000000-0006-0000-0B00-00003E010000}">
      <text>
        <r>
          <rPr>
            <sz val="11"/>
            <rFont val="Calibri"/>
          </rPr>
          <t>User Account Control must only elevate UIAccess applications that are installed in secure locations.</t>
        </r>
      </text>
    </comment>
    <comment ref="R312" authorId="0" shapeId="0" xr:uid="{00000000-0006-0000-0B00-00003F010000}">
      <text>
        <r>
          <rPr>
            <sz val="11"/>
            <rFont val="Calibri"/>
          </rPr>
          <t>User Account Control must run all administrators in Admin Approval Mode, enabling UAC.</t>
        </r>
      </text>
    </comment>
    <comment ref="S312" authorId="0" shapeId="0" xr:uid="{00000000-0006-0000-0B00-000040010000}">
      <text>
        <r>
          <rPr>
            <sz val="11"/>
            <rFont val="Calibri"/>
          </rPr>
          <t>User Account Control must virtualize file and registry write failures to per-user locations.</t>
        </r>
      </text>
    </comment>
    <comment ref="T312" authorId="0" shapeId="0" xr:uid="{00000000-0006-0000-0B00-000041010000}">
      <text>
        <r>
          <rPr>
            <sz val="11"/>
            <rFont val="Calibri"/>
          </rPr>
          <t>The Access Credential Manager as a trusted caller user right must not be assigned to any groups or accounts.</t>
        </r>
      </text>
    </comment>
    <comment ref="U312" authorId="0" shapeId="0" xr:uid="{00000000-0006-0000-0B00-000042010000}">
      <text>
        <r>
          <rPr>
            <sz val="11"/>
            <rFont val="Calibri"/>
          </rPr>
          <t>The Access this computer from the network user right must only be assigned to the Administrators and Remote Desktop Users groups.</t>
        </r>
      </text>
    </comment>
    <comment ref="V312" authorId="0" shapeId="0" xr:uid="{00000000-0006-0000-0B00-000043010000}">
      <text>
        <r>
          <rPr>
            <sz val="11"/>
            <rFont val="Calibri"/>
          </rPr>
          <t>The Act as part of the operating system user right must not be assigned to any groups or accounts.</t>
        </r>
      </text>
    </comment>
    <comment ref="W312" authorId="0" shapeId="0" xr:uid="{00000000-0006-0000-0B00-000044010000}">
      <text>
        <r>
          <rPr>
            <sz val="11"/>
            <rFont val="Calibri"/>
          </rPr>
          <t>The Allow log on locally user right must only be assigned to the Administrators and Users groups.</t>
        </r>
      </text>
    </comment>
    <comment ref="X312" authorId="0" shapeId="0" xr:uid="{00000000-0006-0000-0B00-000045010000}">
      <text>
        <r>
          <rPr>
            <sz val="11"/>
            <rFont val="Calibri"/>
          </rPr>
          <t>The Back up files and directories user right must only be assigned to the Administrators group.</t>
        </r>
      </text>
    </comment>
    <comment ref="Y312" authorId="0" shapeId="0" xr:uid="{00000000-0006-0000-0B00-000046010000}">
      <text>
        <r>
          <rPr>
            <sz val="11"/>
            <rFont val="Calibri"/>
          </rPr>
          <t>The Change the system time user right must only be assigned to Administrators and Local Service and NT SERVICE\autotimesvc.</t>
        </r>
      </text>
    </comment>
    <comment ref="Z312" authorId="0" shapeId="0" xr:uid="{00000000-0006-0000-0B00-000047010000}">
      <text>
        <r>
          <rPr>
            <sz val="11"/>
            <rFont val="Calibri"/>
          </rPr>
          <t>The Create a pagefile user right must only be assigned to the Administrators group.</t>
        </r>
      </text>
    </comment>
    <comment ref="AA312" authorId="0" shapeId="0" xr:uid="{00000000-0006-0000-0B00-000048010000}">
      <text>
        <r>
          <rPr>
            <sz val="11"/>
            <rFont val="Calibri"/>
          </rPr>
          <t>The Create a token object user right must not be assigned to any groups or accounts.</t>
        </r>
      </text>
    </comment>
    <comment ref="AB312" authorId="0" shapeId="0" xr:uid="{00000000-0006-0000-0B00-000049010000}">
      <text>
        <r>
          <rPr>
            <sz val="11"/>
            <rFont val="Calibri"/>
          </rPr>
          <t>The Create global objects user right must only be assigned to Administrators, Service, Local Service, and Network Service.</t>
        </r>
      </text>
    </comment>
    <comment ref="AC312" authorId="0" shapeId="0" xr:uid="{00000000-0006-0000-0B00-00004A010000}">
      <text>
        <r>
          <rPr>
            <sz val="11"/>
            <rFont val="Calibri"/>
          </rPr>
          <t>The Create permanent shared objects user right must not be assigned to any groups or accounts.</t>
        </r>
      </text>
    </comment>
    <comment ref="AD312" authorId="0" shapeId="0" xr:uid="{00000000-0006-0000-0B00-00004B010000}">
      <text>
        <r>
          <rPr>
            <sz val="11"/>
            <rFont val="Calibri"/>
          </rPr>
          <t>The Create symbolic links user right must only be assigned to the Administrators group.</t>
        </r>
      </text>
    </comment>
    <comment ref="AE312" authorId="0" shapeId="0" xr:uid="{00000000-0006-0000-0B00-00004C010000}">
      <text>
        <r>
          <rPr>
            <sz val="11"/>
            <rFont val="Calibri"/>
          </rPr>
          <t>The Debug programs user right must only be assigned to the Administrators group.</t>
        </r>
      </text>
    </comment>
    <comment ref="AF312" authorId="0" shapeId="0" xr:uid="{00000000-0006-0000-0B00-00004D010000}">
      <text>
        <r>
          <rPr>
            <sz val="11"/>
            <rFont val="Calibri"/>
          </rPr>
          <t>The Deny access to this computer from the network user right on workstations must be configured to prevent access from highly privileged domain accounts and local accounts on domain systems and unauthenticated access on all systems.</t>
        </r>
      </text>
    </comment>
    <comment ref="AG312" authorId="0" shapeId="0" xr:uid="{00000000-0006-0000-0B00-00004E01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text>
    </comment>
    <comment ref="AH312" authorId="0" shapeId="0" xr:uid="{00000000-0006-0000-0B00-00004F010000}">
      <text>
        <r>
          <rPr>
            <sz val="11"/>
            <rFont val="Calibri"/>
          </rPr>
          <t>The Deny log on as a service user right on Windows 10 domain-joined workstations must be configured to prevent access from highly privileged domain accounts.</t>
        </r>
      </text>
    </comment>
    <comment ref="AI312" authorId="0" shapeId="0" xr:uid="{00000000-0006-0000-0B00-000050010000}">
      <text>
        <r>
          <rPr>
            <sz val="11"/>
            <rFont val="Calibri"/>
          </rPr>
          <t>The Deny log on locally user right on workstations must be configured to prevent access from highly privileged domain accounts on domain systems and unauthenticated access on all systems.</t>
        </r>
      </text>
    </comment>
    <comment ref="AJ312" authorId="0" shapeId="0" xr:uid="{00000000-0006-0000-0B00-000051010000}">
      <text>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text>
    </comment>
    <comment ref="AK312" authorId="0" shapeId="0" xr:uid="{00000000-0006-0000-0B00-000052010000}">
      <text>
        <r>
          <rPr>
            <sz val="11"/>
            <rFont val="Calibri"/>
          </rPr>
          <t>The Enable computer and user accounts to be trusted for delegation user right must not be assigned to any groups or accounts.</t>
        </r>
      </text>
    </comment>
    <comment ref="AL312" authorId="0" shapeId="0" xr:uid="{00000000-0006-0000-0B00-000053010000}">
      <text>
        <r>
          <rPr>
            <sz val="11"/>
            <rFont val="Calibri"/>
          </rPr>
          <t>The Force shutdown from a remote system user right must only be assigned to the Administrators group.</t>
        </r>
      </text>
    </comment>
    <comment ref="AM312" authorId="0" shapeId="0" xr:uid="{00000000-0006-0000-0B00-000054010000}">
      <text>
        <r>
          <rPr>
            <sz val="11"/>
            <rFont val="Calibri"/>
          </rPr>
          <t xml:space="preserve">The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text>
    </comment>
    <comment ref="AN312" authorId="0" shapeId="0" xr:uid="{00000000-0006-0000-0B00-000055010000}">
      <text>
        <r>
          <rPr>
            <sz val="11"/>
            <rFont val="Calibri"/>
          </rPr>
          <t>The Load and unload device drivers user right must only be assigned to the Administrators group.</t>
        </r>
      </text>
    </comment>
    <comment ref="AO312" authorId="0" shapeId="0" xr:uid="{00000000-0006-0000-0B00-000056010000}">
      <text>
        <r>
          <rPr>
            <sz val="11"/>
            <rFont val="Calibri"/>
          </rPr>
          <t>The Lock pages in memory user right must not be assigned to any groups or accounts.</t>
        </r>
      </text>
    </comment>
    <comment ref="AP312" authorId="0" shapeId="0" xr:uid="{00000000-0006-0000-0B00-000057010000}">
      <text>
        <r>
          <rPr>
            <sz val="11"/>
            <rFont val="Calibri"/>
          </rPr>
          <t>The Manage auditing and security log user right must only be assigned to the Administrators group.</t>
        </r>
      </text>
    </comment>
    <comment ref="AQ312" authorId="0" shapeId="0" xr:uid="{00000000-0006-0000-0B00-000058010000}">
      <text>
        <r>
          <rPr>
            <sz val="11"/>
            <rFont val="Calibri"/>
          </rPr>
          <t>The Modify firmware environment values user right must only be assigned to the Administrators group.</t>
        </r>
      </text>
    </comment>
    <comment ref="AR312" authorId="0" shapeId="0" xr:uid="{00000000-0006-0000-0B00-000059010000}">
      <text>
        <r>
          <rPr>
            <sz val="11"/>
            <rFont val="Calibri"/>
          </rPr>
          <t>The Perform volume maintenance tasks user right must only be assigned to the Administrators group.</t>
        </r>
      </text>
    </comment>
    <comment ref="AS312" authorId="0" shapeId="0" xr:uid="{00000000-0006-0000-0B00-00005A010000}">
      <text>
        <r>
          <rPr>
            <sz val="11"/>
            <rFont val="Calibri"/>
          </rPr>
          <t>The Profile single process user right must only be assigned to the Administrators group.</t>
        </r>
      </text>
    </comment>
    <comment ref="AT312" authorId="0" shapeId="0" xr:uid="{00000000-0006-0000-0B00-00005B010000}">
      <text>
        <r>
          <rPr>
            <sz val="11"/>
            <rFont val="Calibri"/>
          </rPr>
          <t>The Restore files and directories user right must only be assigned to the Administrators group.</t>
        </r>
      </text>
    </comment>
    <comment ref="AU312" authorId="0" shapeId="0" xr:uid="{00000000-0006-0000-0B00-00005C010000}">
      <text>
        <r>
          <rPr>
            <sz val="11"/>
            <rFont val="Calibri"/>
          </rPr>
          <t>The Take ownership of files or other objects user right must only be assigned to the Administrators group.</t>
        </r>
      </text>
    </comment>
    <comment ref="H313" authorId="0" shapeId="0" xr:uid="{00000000-0006-0000-0B00-00005D010000}">
      <text>
        <r>
          <rPr>
            <sz val="11"/>
            <rFont val="Calibri"/>
          </rPr>
          <t>Permissions for system files and directories must conform to minimum requirements.</t>
        </r>
      </text>
    </comment>
    <comment ref="I313" authorId="0" shapeId="0" xr:uid="{00000000-0006-0000-0B00-00005E010000}">
      <text>
        <r>
          <rPr>
            <sz val="11"/>
            <rFont val="Calibri"/>
          </rPr>
          <t>The default permissions of global system objects must be increased.</t>
        </r>
      </text>
    </comment>
    <comment ref="H321" authorId="0" shapeId="0" xr:uid="{00000000-0006-0000-0B00-00005F010000}">
      <text>
        <r>
          <rPr>
            <sz val="11"/>
            <rFont val="Calibri"/>
          </rPr>
          <t>Windows 10 must cover or disable the built-in or attached camera when not in use.</t>
        </r>
      </text>
    </comment>
    <comment ref="I321" authorId="0" shapeId="0" xr:uid="{00000000-0006-0000-0B00-000060010000}">
      <text>
        <r>
          <rPr>
            <sz val="11"/>
            <rFont val="Calibri"/>
          </rPr>
          <t>The Application Compatibility Program Inventory must be prevented from collecting data and sending the information to Microsoft.</t>
        </r>
      </text>
    </comment>
    <comment ref="J321" authorId="0" shapeId="0" xr:uid="{00000000-0006-0000-0B00-000061010000}">
      <text>
        <r>
          <rPr>
            <sz val="11"/>
            <rFont val="Calibri"/>
          </rPr>
          <t>Microsoft consumer experiences must be turned off.</t>
        </r>
      </text>
    </comment>
    <comment ref="K321" authorId="0" shapeId="0" xr:uid="{00000000-0006-0000-0B00-000062010000}">
      <text>
        <r>
          <rPr>
            <sz val="11"/>
            <rFont val="Calibri"/>
          </rPr>
          <t>If Enhanced diagnostic data is enabled it must be limited to the minimum required to support Windows Analytics.</t>
        </r>
      </text>
    </comment>
    <comment ref="L321" authorId="0" shapeId="0" xr:uid="{00000000-0006-0000-0B00-000063010000}">
      <text>
        <r>
          <rPr>
            <sz val="11"/>
            <rFont val="Calibri"/>
          </rPr>
          <t>Windows Telemetry must not be configured to Full.</t>
        </r>
      </text>
    </comment>
    <comment ref="M321" authorId="0" shapeId="0" xr:uid="{00000000-0006-0000-0B00-000064010000}">
      <text>
        <r>
          <rPr>
            <sz val="11"/>
            <rFont val="Calibri"/>
          </rPr>
          <t>Windows Update must not obtain updates from other PCs on the internet.</t>
        </r>
      </text>
    </comment>
    <comment ref="H327" authorId="0" shapeId="0" xr:uid="{00000000-0006-0000-0B00-000065010000}">
      <text>
        <r>
          <rPr>
            <sz val="11"/>
            <rFont val="Calibri"/>
          </rPr>
          <t>Windows 10 information systems must use BitLocker to encrypt all disks to protect the confidentiality and integrity of all information at rest.</t>
        </r>
      </text>
    </comment>
    <comment ref="I327" authorId="0" shapeId="0" xr:uid="{00000000-0006-0000-0B00-000066010000}">
      <text>
        <r>
          <rPr>
            <sz val="11"/>
            <rFont val="Calibri"/>
          </rPr>
          <t>Windows 10 systems must use a BitLocker PIN for pre-boot authentication.</t>
        </r>
      </text>
    </comment>
    <comment ref="J327" authorId="0" shapeId="0" xr:uid="{00000000-0006-0000-0B00-000067010000}">
      <text>
        <r>
          <rPr>
            <sz val="11"/>
            <rFont val="Calibri"/>
          </rPr>
          <t>Windows 10 systems must use a BitLocker PIN with a minimum length of six digits for pre-boot authentication.</t>
        </r>
      </text>
    </comment>
    <comment ref="K327" authorId="0" shapeId="0" xr:uid="{00000000-0006-0000-0B00-000068010000}">
      <text>
        <r>
          <rPr>
            <sz val="11"/>
            <rFont val="Calibri"/>
          </rPr>
          <t>Local volumes must be formatted using NTFS.</t>
        </r>
      </text>
    </comment>
    <comment ref="L327" authorId="0" shapeId="0" xr:uid="{00000000-0006-0000-0B00-000069010000}">
      <text>
        <r>
          <rPr>
            <sz val="11"/>
            <rFont val="Calibri"/>
          </rPr>
          <t>Non system-created file shares on a system must limit access to groups that require it.</t>
        </r>
      </text>
    </comment>
    <comment ref="M327" authorId="0" shapeId="0" xr:uid="{00000000-0006-0000-0B00-00006A010000}">
      <text>
        <r>
          <rPr>
            <sz val="11"/>
            <rFont val="Calibri"/>
          </rPr>
          <t>Only accounts responsible for the backup operations must be members of the Backup Operators group.</t>
        </r>
      </text>
    </comment>
    <comment ref="N327" authorId="0" shapeId="0" xr:uid="{00000000-0006-0000-0B00-00006B010000}">
      <text>
        <r>
          <rPr>
            <sz val="11"/>
            <rFont val="Calibri"/>
          </rPr>
          <t>Software certificate installation files must be removed from Windows 10.</t>
        </r>
      </text>
    </comment>
    <comment ref="O327" authorId="0" shapeId="0" xr:uid="{00000000-0006-0000-0B00-00006C010000}">
      <text>
        <r>
          <rPr>
            <sz val="11"/>
            <rFont val="Calibri"/>
          </rPr>
          <t>Systems must at least attempt device authentication using certificates.</t>
        </r>
      </text>
    </comment>
    <comment ref="P327" authorId="0" shapeId="0" xr:uid="{00000000-0006-0000-0B00-00006D010000}">
      <text>
        <r>
          <rPr>
            <sz val="11"/>
            <rFont val="Calibri"/>
          </rPr>
          <t>Windows 10 must be configured to prevent certificate error overrides in Microsoft Edge.</t>
        </r>
      </text>
    </comment>
    <comment ref="Q327" authorId="0" shapeId="0" xr:uid="{00000000-0006-0000-0B00-00006E010000}">
      <text>
        <r>
          <rPr>
            <sz val="11"/>
            <rFont val="Calibri"/>
          </rPr>
          <t>Indexing of encrypted files must be turned off.</t>
        </r>
      </text>
    </comment>
    <comment ref="R327" authorId="0" shapeId="0" xr:uid="{00000000-0006-0000-0B00-00006F010000}">
      <text>
        <r>
          <rPr>
            <sz val="11"/>
            <rFont val="Calibri"/>
          </rPr>
          <t>The DoD Root CA certificates must be installed in the Trusted Root Store.</t>
        </r>
      </text>
    </comment>
    <comment ref="S327" authorId="0" shapeId="0" xr:uid="{00000000-0006-0000-0B00-000070010000}">
      <text>
        <r>
          <rPr>
            <sz val="11"/>
            <rFont val="Calibri"/>
          </rPr>
          <t>The External Root CA certificates must be installed in the Trusted Root Store on unclassified systems.</t>
        </r>
      </text>
    </comment>
    <comment ref="T327" authorId="0" shapeId="0" xr:uid="{00000000-0006-0000-0B00-000071010000}">
      <text>
        <r>
          <rPr>
            <sz val="11"/>
            <rFont val="Calibri"/>
          </rPr>
          <t>The DoD Interoperability Root CA cross-certificates must be installed in the Untrusted Certificates Store on unclassified systems.</t>
        </r>
      </text>
    </comment>
    <comment ref="U327" authorId="0" shapeId="0" xr:uid="{00000000-0006-0000-0B00-000072010000}">
      <text>
        <r>
          <rPr>
            <sz val="11"/>
            <rFont val="Calibri"/>
          </rPr>
          <t>The US DOD CCEB Interoperability Root CA cross-certificates must be installed in the Untrusted Certificates Store on unclassified systems.</t>
        </r>
      </text>
    </comment>
    <comment ref="V327" authorId="0" shapeId="0" xr:uid="{00000000-0006-0000-0B00-000073010000}">
      <text>
        <r>
          <rPr>
            <sz val="11"/>
            <rFont val="Calibri"/>
          </rPr>
          <t>The system must be configured to prevent the storage of the LAN Manager hash of passwords.</t>
        </r>
      </text>
    </comment>
    <comment ref="H328" authorId="0" shapeId="0" xr:uid="{00000000-0006-0000-0B00-000074010000}">
      <text>
        <r>
          <rPr>
            <sz val="11"/>
            <rFont val="Calibri"/>
          </rPr>
          <t>Windows 10 information systems must use BitLocker to encrypt all disks to protect the confidentiality and integrity of all information at rest.</t>
        </r>
      </text>
    </comment>
    <comment ref="I328" authorId="0" shapeId="0" xr:uid="{00000000-0006-0000-0B00-000075010000}">
      <text>
        <r>
          <rPr>
            <sz val="11"/>
            <rFont val="Calibri"/>
          </rPr>
          <t>Windows 10 systems must use a BitLocker PIN for pre-boot authentication.</t>
        </r>
      </text>
    </comment>
    <comment ref="J328" authorId="0" shapeId="0" xr:uid="{00000000-0006-0000-0B00-000076010000}">
      <text>
        <r>
          <rPr>
            <sz val="11"/>
            <rFont val="Calibri"/>
          </rPr>
          <t>Windows 10 systems must use a BitLocker PIN with a minimum length of six digits for pre-boot authentication.</t>
        </r>
      </text>
    </comment>
    <comment ref="K328" authorId="0" shapeId="0" xr:uid="{00000000-0006-0000-0B00-000077010000}">
      <text>
        <r>
          <rPr>
            <sz val="11"/>
            <rFont val="Calibri"/>
          </rPr>
          <t>The system must be configured to prevent the storage of the LAN Manager hash of passwords.</t>
        </r>
      </text>
    </comment>
    <comment ref="H355" authorId="0" shapeId="0" xr:uid="{00000000-0006-0000-0B00-000078010000}">
      <text>
        <r>
          <rPr>
            <sz val="11"/>
            <rFont val="Calibri"/>
          </rPr>
          <t>The system must be configured to audit Account Logon - Credential Validation failures.</t>
        </r>
      </text>
    </comment>
    <comment ref="I355" authorId="0" shapeId="0" xr:uid="{00000000-0006-0000-0B00-000079010000}">
      <text>
        <r>
          <rPr>
            <sz val="11"/>
            <rFont val="Calibri"/>
          </rPr>
          <t>The system must be configured to audit Account Logon - Credential Validation successes.</t>
        </r>
      </text>
    </comment>
    <comment ref="J355" authorId="0" shapeId="0" xr:uid="{00000000-0006-0000-0B00-00007A010000}">
      <text>
        <r>
          <rPr>
            <sz val="11"/>
            <rFont val="Calibri"/>
          </rPr>
          <t>The system must be configured to audit Account Management - Security Group Management successes.</t>
        </r>
      </text>
    </comment>
    <comment ref="K355" authorId="0" shapeId="0" xr:uid="{00000000-0006-0000-0B00-00007B010000}">
      <text>
        <r>
          <rPr>
            <sz val="11"/>
            <rFont val="Calibri"/>
          </rPr>
          <t>The system must be configured to audit Account Management - User Account Management failures.</t>
        </r>
      </text>
    </comment>
    <comment ref="L355" authorId="0" shapeId="0" xr:uid="{00000000-0006-0000-0B00-00007C010000}">
      <text>
        <r>
          <rPr>
            <sz val="11"/>
            <rFont val="Calibri"/>
          </rPr>
          <t>The system must be configured to audit Account Management - User Account Management successes.</t>
        </r>
      </text>
    </comment>
    <comment ref="M355" authorId="0" shapeId="0" xr:uid="{00000000-0006-0000-0B00-00007D010000}">
      <text>
        <r>
          <rPr>
            <sz val="11"/>
            <rFont val="Calibri"/>
          </rPr>
          <t>The system must be configured to audit Detailed Tracking - PNP Activity successes.</t>
        </r>
      </text>
    </comment>
    <comment ref="N355" authorId="0" shapeId="0" xr:uid="{00000000-0006-0000-0B00-00007E010000}">
      <text>
        <r>
          <rPr>
            <sz val="11"/>
            <rFont val="Calibri"/>
          </rPr>
          <t>The system must be configured to audit Detailed Tracking - Process Creation successes.</t>
        </r>
      </text>
    </comment>
    <comment ref="O355" authorId="0" shapeId="0" xr:uid="{00000000-0006-0000-0B00-00007F010000}">
      <text>
        <r>
          <rPr>
            <sz val="11"/>
            <rFont val="Calibri"/>
          </rPr>
          <t>The system must be configured to audit Logon/Logoff - Group Membership successes.</t>
        </r>
      </text>
    </comment>
    <comment ref="P355" authorId="0" shapeId="0" xr:uid="{00000000-0006-0000-0B00-000080010000}">
      <text>
        <r>
          <rPr>
            <sz val="11"/>
            <rFont val="Calibri"/>
          </rPr>
          <t>The system must be configured to audit Logon/Logoff - Logoff successes.</t>
        </r>
      </text>
    </comment>
    <comment ref="Q355" authorId="0" shapeId="0" xr:uid="{00000000-0006-0000-0B00-000081010000}">
      <text>
        <r>
          <rPr>
            <sz val="11"/>
            <rFont val="Calibri"/>
          </rPr>
          <t>The system must be configured to audit Logon/Logoff - Logon failures.</t>
        </r>
      </text>
    </comment>
    <comment ref="R355" authorId="0" shapeId="0" xr:uid="{00000000-0006-0000-0B00-000082010000}">
      <text>
        <r>
          <rPr>
            <sz val="11"/>
            <rFont val="Calibri"/>
          </rPr>
          <t>The system must be configured to audit Logon/Logoff - Logon successes.</t>
        </r>
      </text>
    </comment>
    <comment ref="S355" authorId="0" shapeId="0" xr:uid="{00000000-0006-0000-0B00-000083010000}">
      <text>
        <r>
          <rPr>
            <sz val="11"/>
            <rFont val="Calibri"/>
          </rPr>
          <t>The system must be configured to audit Logon/Logoff - Special Logon successes.</t>
        </r>
      </text>
    </comment>
    <comment ref="T355" authorId="0" shapeId="0" xr:uid="{00000000-0006-0000-0B00-000084010000}">
      <text>
        <r>
          <rPr>
            <sz val="11"/>
            <rFont val="Calibri"/>
          </rPr>
          <t>Windows 10 must be configured to audit Object Access - File Share failures.</t>
        </r>
      </text>
    </comment>
    <comment ref="U355" authorId="0" shapeId="0" xr:uid="{00000000-0006-0000-0B00-000085010000}">
      <text>
        <r>
          <rPr>
            <sz val="11"/>
            <rFont val="Calibri"/>
          </rPr>
          <t>Windows 10 must be configured to audit Object Access - File Share successes.</t>
        </r>
      </text>
    </comment>
    <comment ref="V355" authorId="0" shapeId="0" xr:uid="{00000000-0006-0000-0B00-000086010000}">
      <text>
        <r>
          <rPr>
            <sz val="11"/>
            <rFont val="Calibri"/>
          </rPr>
          <t>Windows 10 must be configured to audit Object Access - Other Object Access Events successes.</t>
        </r>
      </text>
    </comment>
    <comment ref="W355" authorId="0" shapeId="0" xr:uid="{00000000-0006-0000-0B00-000087010000}">
      <text>
        <r>
          <rPr>
            <sz val="11"/>
            <rFont val="Calibri"/>
          </rPr>
          <t>Windows 10 must be configured to audit Object Access - Other Object Access Events failures.</t>
        </r>
      </text>
    </comment>
    <comment ref="X355" authorId="0" shapeId="0" xr:uid="{00000000-0006-0000-0B00-000088010000}">
      <text>
        <r>
          <rPr>
            <sz val="11"/>
            <rFont val="Calibri"/>
          </rPr>
          <t>The system must be configured to audit Object Access - Removable Storage failures.</t>
        </r>
      </text>
    </comment>
    <comment ref="Y355" authorId="0" shapeId="0" xr:uid="{00000000-0006-0000-0B00-000089010000}">
      <text>
        <r>
          <rPr>
            <sz val="11"/>
            <rFont val="Calibri"/>
          </rPr>
          <t>The system must be configured to audit Object Access - Removable Storage successes.</t>
        </r>
      </text>
    </comment>
    <comment ref="Z355" authorId="0" shapeId="0" xr:uid="{00000000-0006-0000-0B00-00008A010000}">
      <text>
        <r>
          <rPr>
            <sz val="11"/>
            <rFont val="Calibri"/>
          </rPr>
          <t>The system must be configured to audit Policy Change - Audit Policy Change successes.</t>
        </r>
      </text>
    </comment>
    <comment ref="AA355" authorId="0" shapeId="0" xr:uid="{00000000-0006-0000-0B00-00008B010000}">
      <text>
        <r>
          <rPr>
            <sz val="11"/>
            <rFont val="Calibri"/>
          </rPr>
          <t>The system must be configured to audit Policy Change - Authentication Policy Change successes.</t>
        </r>
      </text>
    </comment>
    <comment ref="AB355" authorId="0" shapeId="0" xr:uid="{00000000-0006-0000-0B00-00008C010000}">
      <text>
        <r>
          <rPr>
            <sz val="11"/>
            <rFont val="Calibri"/>
          </rPr>
          <t>The system must be configured to audit Policy Change - Authorization Policy Change successes.</t>
        </r>
      </text>
    </comment>
    <comment ref="AC355" authorId="0" shapeId="0" xr:uid="{00000000-0006-0000-0B00-00008D010000}">
      <text>
        <r>
          <rPr>
            <sz val="11"/>
            <rFont val="Calibri"/>
          </rPr>
          <t>The system must be configured to audit Privilege Use - Sensitive Privilege Use failures.</t>
        </r>
      </text>
    </comment>
    <comment ref="AD355" authorId="0" shapeId="0" xr:uid="{00000000-0006-0000-0B00-00008E010000}">
      <text>
        <r>
          <rPr>
            <sz val="11"/>
            <rFont val="Calibri"/>
          </rPr>
          <t>The system must be configured to audit Privilege Use - Sensitive Privilege Use successes.</t>
        </r>
      </text>
    </comment>
    <comment ref="AE355" authorId="0" shapeId="0" xr:uid="{00000000-0006-0000-0B00-00008F010000}">
      <text>
        <r>
          <rPr>
            <sz val="11"/>
            <rFont val="Calibri"/>
          </rPr>
          <t>The system must be configured to audit System - IPSec Driver failures.</t>
        </r>
      </text>
    </comment>
    <comment ref="AF355" authorId="0" shapeId="0" xr:uid="{00000000-0006-0000-0B00-000090010000}">
      <text>
        <r>
          <rPr>
            <sz val="11"/>
            <rFont val="Calibri"/>
          </rPr>
          <t>The system must be configured to audit System - Other System Events successes.</t>
        </r>
      </text>
    </comment>
    <comment ref="AG355" authorId="0" shapeId="0" xr:uid="{00000000-0006-0000-0B00-000091010000}">
      <text>
        <r>
          <rPr>
            <sz val="11"/>
            <rFont val="Calibri"/>
          </rPr>
          <t>The system must be configured to audit System - Other System Events failures.</t>
        </r>
      </text>
    </comment>
    <comment ref="AH355" authorId="0" shapeId="0" xr:uid="{00000000-0006-0000-0B00-000092010000}">
      <text>
        <r>
          <rPr>
            <sz val="11"/>
            <rFont val="Calibri"/>
          </rPr>
          <t>The system must be configured to audit System - Security State Change successes.</t>
        </r>
      </text>
    </comment>
    <comment ref="AI355" authorId="0" shapeId="0" xr:uid="{00000000-0006-0000-0B00-000093010000}">
      <text>
        <r>
          <rPr>
            <sz val="11"/>
            <rFont val="Calibri"/>
          </rPr>
          <t>The system must be configured to audit System - Security System Extension successes.</t>
        </r>
      </text>
    </comment>
    <comment ref="AJ355" authorId="0" shapeId="0" xr:uid="{00000000-0006-0000-0B00-000094010000}">
      <text>
        <r>
          <rPr>
            <sz val="11"/>
            <rFont val="Calibri"/>
          </rPr>
          <t>The system must be configured to audit System - System Integrity failures.</t>
        </r>
      </text>
    </comment>
    <comment ref="AK355" authorId="0" shapeId="0" xr:uid="{00000000-0006-0000-0B00-000095010000}">
      <text>
        <r>
          <rPr>
            <sz val="11"/>
            <rFont val="Calibri"/>
          </rPr>
          <t>The system must be configured to audit System - System Integrity successes.</t>
        </r>
      </text>
    </comment>
    <comment ref="AL355" authorId="0" shapeId="0" xr:uid="{00000000-0006-0000-0B00-000096010000}">
      <text>
        <r>
          <rPr>
            <sz val="11"/>
            <rFont val="Calibri"/>
          </rPr>
          <t>The Application event log size must be configured to 32768 KB or greater.</t>
        </r>
      </text>
    </comment>
    <comment ref="AM355" authorId="0" shapeId="0" xr:uid="{00000000-0006-0000-0B00-000097010000}">
      <text>
        <r>
          <rPr>
            <sz val="11"/>
            <rFont val="Calibri"/>
          </rPr>
          <t>The Security event log size must be configured to 1024000 KB or greater.</t>
        </r>
      </text>
    </comment>
    <comment ref="AN355" authorId="0" shapeId="0" xr:uid="{00000000-0006-0000-0B00-000098010000}">
      <text>
        <r>
          <rPr>
            <sz val="11"/>
            <rFont val="Calibri"/>
          </rPr>
          <t>The System event log size must be configured to 32768 KB or greater.</t>
        </r>
      </text>
    </comment>
    <comment ref="AO355" authorId="0" shapeId="0" xr:uid="{00000000-0006-0000-0B00-000099010000}">
      <text>
        <r>
          <rPr>
            <sz val="11"/>
            <rFont val="Calibri"/>
          </rPr>
          <t>Windows 10 permissions for the Application event log must prevent access by non-privileged accounts.</t>
        </r>
      </text>
    </comment>
    <comment ref="AP355" authorId="0" shapeId="0" xr:uid="{00000000-0006-0000-0B00-00009A010000}">
      <text>
        <r>
          <rPr>
            <sz val="11"/>
            <rFont val="Calibri"/>
          </rPr>
          <t>Windows 10 permissions for the Security event log must prevent access by non-privileged accounts.</t>
        </r>
      </text>
    </comment>
    <comment ref="AQ355" authorId="0" shapeId="0" xr:uid="{00000000-0006-0000-0B00-00009B010000}">
      <text>
        <r>
          <rPr>
            <sz val="11"/>
            <rFont val="Calibri"/>
          </rPr>
          <t>Windows 10 permissions for the System event log must prevent access by non-privileged accounts.</t>
        </r>
      </text>
    </comment>
    <comment ref="AR355" authorId="0" shapeId="0" xr:uid="{00000000-0006-0000-0B00-00009C010000}">
      <text>
        <r>
          <rPr>
            <sz val="11"/>
            <rFont val="Calibri"/>
          </rPr>
          <t>Windows 10 must be configured to audit Other Policy Change Events Failures.</t>
        </r>
      </text>
    </comment>
    <comment ref="AS355" authorId="0" shapeId="0" xr:uid="{00000000-0006-0000-0B00-00009D010000}">
      <text>
        <r>
          <rPr>
            <sz val="11"/>
            <rFont val="Calibri"/>
          </rPr>
          <t>Windows 10 must be configured to audit other Logon/Logoff Events Successes.</t>
        </r>
      </text>
    </comment>
    <comment ref="AT355" authorId="0" shapeId="0" xr:uid="{00000000-0006-0000-0B00-00009E010000}">
      <text>
        <r>
          <rPr>
            <sz val="11"/>
            <rFont val="Calibri"/>
          </rPr>
          <t>Windows 10 must be configured to audit other Logon/Logoff Events Failures.</t>
        </r>
      </text>
    </comment>
    <comment ref="AU355" authorId="0" shapeId="0" xr:uid="{00000000-0006-0000-0B00-00009F010000}">
      <text>
        <r>
          <rPr>
            <sz val="11"/>
            <rFont val="Calibri"/>
          </rPr>
          <t>Windows 10 must be configured to audit Detailed File Share Failures.</t>
        </r>
      </text>
    </comment>
    <comment ref="H356" authorId="0" shapeId="0" xr:uid="{00000000-0006-0000-0B00-0000A0010000}">
      <text>
        <r>
          <rPr>
            <sz val="11"/>
            <rFont val="Calibri"/>
          </rPr>
          <t>The system must be configured to audit Account Logon - Credential Validation failures.</t>
        </r>
      </text>
    </comment>
    <comment ref="I356" authorId="0" shapeId="0" xr:uid="{00000000-0006-0000-0B00-0000A1010000}">
      <text>
        <r>
          <rPr>
            <sz val="11"/>
            <rFont val="Calibri"/>
          </rPr>
          <t>The system must be configured to audit Account Logon - Credential Validation successes.</t>
        </r>
      </text>
    </comment>
    <comment ref="J356" authorId="0" shapeId="0" xr:uid="{00000000-0006-0000-0B00-0000A2010000}">
      <text>
        <r>
          <rPr>
            <sz val="11"/>
            <rFont val="Calibri"/>
          </rPr>
          <t>The system must be configured to audit Account Management - Security Group Management successes.</t>
        </r>
      </text>
    </comment>
    <comment ref="K356" authorId="0" shapeId="0" xr:uid="{00000000-0006-0000-0B00-0000A3010000}">
      <text>
        <r>
          <rPr>
            <sz val="11"/>
            <rFont val="Calibri"/>
          </rPr>
          <t>The system must be configured to audit Account Management - User Account Management failures.</t>
        </r>
      </text>
    </comment>
    <comment ref="L356" authorId="0" shapeId="0" xr:uid="{00000000-0006-0000-0B00-0000A4010000}">
      <text>
        <r>
          <rPr>
            <sz val="11"/>
            <rFont val="Calibri"/>
          </rPr>
          <t>The system must be configured to audit Account Management - User Account Management successes.</t>
        </r>
      </text>
    </comment>
    <comment ref="M356" authorId="0" shapeId="0" xr:uid="{00000000-0006-0000-0B00-0000A5010000}">
      <text>
        <r>
          <rPr>
            <sz val="11"/>
            <rFont val="Calibri"/>
          </rPr>
          <t>The system must be configured to audit Detailed Tracking - PNP Activity successes.</t>
        </r>
      </text>
    </comment>
    <comment ref="N356" authorId="0" shapeId="0" xr:uid="{00000000-0006-0000-0B00-0000A6010000}">
      <text>
        <r>
          <rPr>
            <sz val="11"/>
            <rFont val="Calibri"/>
          </rPr>
          <t>The system must be configured to audit Detailed Tracking - Process Creation successes.</t>
        </r>
      </text>
    </comment>
    <comment ref="O356" authorId="0" shapeId="0" xr:uid="{00000000-0006-0000-0B00-0000A7010000}">
      <text>
        <r>
          <rPr>
            <sz val="11"/>
            <rFont val="Calibri"/>
          </rPr>
          <t>The system must be configured to audit Logon/Logoff - Group Membership successes.</t>
        </r>
      </text>
    </comment>
    <comment ref="P356" authorId="0" shapeId="0" xr:uid="{00000000-0006-0000-0B00-0000A8010000}">
      <text>
        <r>
          <rPr>
            <sz val="11"/>
            <rFont val="Calibri"/>
          </rPr>
          <t>The system must be configured to audit Logon/Logoff - Logoff successes.</t>
        </r>
      </text>
    </comment>
    <comment ref="Q356" authorId="0" shapeId="0" xr:uid="{00000000-0006-0000-0B00-0000A9010000}">
      <text>
        <r>
          <rPr>
            <sz val="11"/>
            <rFont val="Calibri"/>
          </rPr>
          <t>The system must be configured to audit Logon/Logoff - Logon failures.</t>
        </r>
      </text>
    </comment>
    <comment ref="R356" authorId="0" shapeId="0" xr:uid="{00000000-0006-0000-0B00-0000AA010000}">
      <text>
        <r>
          <rPr>
            <sz val="11"/>
            <rFont val="Calibri"/>
          </rPr>
          <t>The system must be configured to audit Logon/Logoff - Logon successes.</t>
        </r>
      </text>
    </comment>
    <comment ref="S356" authorId="0" shapeId="0" xr:uid="{00000000-0006-0000-0B00-0000AB010000}">
      <text>
        <r>
          <rPr>
            <sz val="11"/>
            <rFont val="Calibri"/>
          </rPr>
          <t>The system must be configured to audit Logon/Logoff - Special Logon successes.</t>
        </r>
      </text>
    </comment>
    <comment ref="T356" authorId="0" shapeId="0" xr:uid="{00000000-0006-0000-0B00-0000AC010000}">
      <text>
        <r>
          <rPr>
            <sz val="11"/>
            <rFont val="Calibri"/>
          </rPr>
          <t>Windows 10 must be configured to audit Object Access - File Share failures.</t>
        </r>
      </text>
    </comment>
    <comment ref="U356" authorId="0" shapeId="0" xr:uid="{00000000-0006-0000-0B00-0000AD010000}">
      <text>
        <r>
          <rPr>
            <sz val="11"/>
            <rFont val="Calibri"/>
          </rPr>
          <t>Windows 10 must be configured to audit Object Access - File Share successes.</t>
        </r>
      </text>
    </comment>
    <comment ref="V356" authorId="0" shapeId="0" xr:uid="{00000000-0006-0000-0B00-0000AE010000}">
      <text>
        <r>
          <rPr>
            <sz val="11"/>
            <rFont val="Calibri"/>
          </rPr>
          <t>Windows 10 must be configured to audit Object Access - Other Object Access Events successes.</t>
        </r>
      </text>
    </comment>
    <comment ref="W356" authorId="0" shapeId="0" xr:uid="{00000000-0006-0000-0B00-0000AF010000}">
      <text>
        <r>
          <rPr>
            <sz val="11"/>
            <rFont val="Calibri"/>
          </rPr>
          <t>Windows 10 must be configured to audit Object Access - Other Object Access Events failures.</t>
        </r>
      </text>
    </comment>
    <comment ref="X356" authorId="0" shapeId="0" xr:uid="{00000000-0006-0000-0B00-0000B0010000}">
      <text>
        <r>
          <rPr>
            <sz val="11"/>
            <rFont val="Calibri"/>
          </rPr>
          <t>The system must be configured to audit Object Access - Removable Storage failures.</t>
        </r>
      </text>
    </comment>
    <comment ref="Y356" authorId="0" shapeId="0" xr:uid="{00000000-0006-0000-0B00-0000B1010000}">
      <text>
        <r>
          <rPr>
            <sz val="11"/>
            <rFont val="Calibri"/>
          </rPr>
          <t>The system must be configured to audit Object Access - Removable Storage successes.</t>
        </r>
      </text>
    </comment>
    <comment ref="Z356" authorId="0" shapeId="0" xr:uid="{00000000-0006-0000-0B00-0000B2010000}">
      <text>
        <r>
          <rPr>
            <sz val="11"/>
            <rFont val="Calibri"/>
          </rPr>
          <t>The system must be configured to audit Policy Change - Audit Policy Change successes.</t>
        </r>
      </text>
    </comment>
    <comment ref="AA356" authorId="0" shapeId="0" xr:uid="{00000000-0006-0000-0B00-0000B3010000}">
      <text>
        <r>
          <rPr>
            <sz val="11"/>
            <rFont val="Calibri"/>
          </rPr>
          <t>The system must be configured to audit Policy Change - Authentication Policy Change successes.</t>
        </r>
      </text>
    </comment>
    <comment ref="AB356" authorId="0" shapeId="0" xr:uid="{00000000-0006-0000-0B00-0000B4010000}">
      <text>
        <r>
          <rPr>
            <sz val="11"/>
            <rFont val="Calibri"/>
          </rPr>
          <t>The system must be configured to audit Policy Change - Authorization Policy Change successes.</t>
        </r>
      </text>
    </comment>
    <comment ref="AC356" authorId="0" shapeId="0" xr:uid="{00000000-0006-0000-0B00-0000B5010000}">
      <text>
        <r>
          <rPr>
            <sz val="11"/>
            <rFont val="Calibri"/>
          </rPr>
          <t>The system must be configured to audit Privilege Use - Sensitive Privilege Use failures.</t>
        </r>
      </text>
    </comment>
    <comment ref="AD356" authorId="0" shapeId="0" xr:uid="{00000000-0006-0000-0B00-0000B6010000}">
      <text>
        <r>
          <rPr>
            <sz val="11"/>
            <rFont val="Calibri"/>
          </rPr>
          <t>The system must be configured to audit Privilege Use - Sensitive Privilege Use successes.</t>
        </r>
      </text>
    </comment>
    <comment ref="AE356" authorId="0" shapeId="0" xr:uid="{00000000-0006-0000-0B00-0000B7010000}">
      <text>
        <r>
          <rPr>
            <sz val="11"/>
            <rFont val="Calibri"/>
          </rPr>
          <t>The system must be configured to audit System - IPSec Driver failures.</t>
        </r>
      </text>
    </comment>
    <comment ref="AF356" authorId="0" shapeId="0" xr:uid="{00000000-0006-0000-0B00-0000B8010000}">
      <text>
        <r>
          <rPr>
            <sz val="11"/>
            <rFont val="Calibri"/>
          </rPr>
          <t>The system must be configured to audit System - Other System Events successes.</t>
        </r>
      </text>
    </comment>
    <comment ref="AG356" authorId="0" shapeId="0" xr:uid="{00000000-0006-0000-0B00-0000B9010000}">
      <text>
        <r>
          <rPr>
            <sz val="11"/>
            <rFont val="Calibri"/>
          </rPr>
          <t>The system must be configured to audit System - Other System Events failures.</t>
        </r>
      </text>
    </comment>
    <comment ref="AH356" authorId="0" shapeId="0" xr:uid="{00000000-0006-0000-0B00-0000BA010000}">
      <text>
        <r>
          <rPr>
            <sz val="11"/>
            <rFont val="Calibri"/>
          </rPr>
          <t>The system must be configured to audit System - Security State Change successes.</t>
        </r>
      </text>
    </comment>
    <comment ref="AI356" authorId="0" shapeId="0" xr:uid="{00000000-0006-0000-0B00-0000BB010000}">
      <text>
        <r>
          <rPr>
            <sz val="11"/>
            <rFont val="Calibri"/>
          </rPr>
          <t>The system must be configured to audit System - Security System Extension successes.</t>
        </r>
      </text>
    </comment>
    <comment ref="AJ356" authorId="0" shapeId="0" xr:uid="{00000000-0006-0000-0B00-0000BC010000}">
      <text>
        <r>
          <rPr>
            <sz val="11"/>
            <rFont val="Calibri"/>
          </rPr>
          <t>The system must be configured to audit System - System Integrity failures.</t>
        </r>
      </text>
    </comment>
    <comment ref="AK356" authorId="0" shapeId="0" xr:uid="{00000000-0006-0000-0B00-0000BD010000}">
      <text>
        <r>
          <rPr>
            <sz val="11"/>
            <rFont val="Calibri"/>
          </rPr>
          <t>The system must be configured to audit System - System Integrity successes.</t>
        </r>
      </text>
    </comment>
    <comment ref="AL356" authorId="0" shapeId="0" xr:uid="{00000000-0006-0000-0B00-0000BE010000}">
      <text>
        <r>
          <rPr>
            <sz val="11"/>
            <rFont val="Calibri"/>
          </rPr>
          <t>Windows 10 must be configured to audit Other Policy Change Events Failures.</t>
        </r>
      </text>
    </comment>
    <comment ref="AM356" authorId="0" shapeId="0" xr:uid="{00000000-0006-0000-0B00-0000BF010000}">
      <text>
        <r>
          <rPr>
            <sz val="11"/>
            <rFont val="Calibri"/>
          </rPr>
          <t>Windows 10 must be configured to audit other Logon/Logoff Events Successes.</t>
        </r>
      </text>
    </comment>
    <comment ref="AN356" authorId="0" shapeId="0" xr:uid="{00000000-0006-0000-0B00-0000C0010000}">
      <text>
        <r>
          <rPr>
            <sz val="11"/>
            <rFont val="Calibri"/>
          </rPr>
          <t>Windows 10 must be configured to audit other Logon/Logoff Events Failures.</t>
        </r>
      </text>
    </comment>
    <comment ref="AO356" authorId="0" shapeId="0" xr:uid="{00000000-0006-0000-0B00-0000C1010000}">
      <text>
        <r>
          <rPr>
            <sz val="11"/>
            <rFont val="Calibri"/>
          </rPr>
          <t>Windows 10 must be configured to audit Detailed File Share Failures.</t>
        </r>
      </text>
    </comment>
    <comment ref="AP356" authorId="0" shapeId="0" xr:uid="{00000000-0006-0000-0B00-0000C2010000}">
      <text>
        <r>
          <rPr>
            <sz val="11"/>
            <rFont val="Calibri"/>
          </rPr>
          <t>Windows 10 must be configured to audit MPSSVC Rule-Level Policy Change Successes.</t>
        </r>
      </text>
    </comment>
    <comment ref="AQ356" authorId="0" shapeId="0" xr:uid="{00000000-0006-0000-0B00-0000C3010000}">
      <text>
        <r>
          <rPr>
            <sz val="11"/>
            <rFont val="Calibri"/>
          </rPr>
          <t>Windows 10 must be configured to audit MPSSVC Rule-Level Policy Change Failures.</t>
        </r>
      </text>
    </comment>
    <comment ref="AR356" authorId="0" shapeId="0" xr:uid="{00000000-0006-0000-0B00-0000C4010000}">
      <text>
        <r>
          <rPr>
            <sz val="11"/>
            <rFont val="Calibri"/>
          </rPr>
          <t>Windows 10 must be configured to enable Remote host allows delegation of non-exportable credentials.</t>
        </r>
      </text>
    </comment>
    <comment ref="AS356" authorId="0" shapeId="0" xr:uid="{00000000-0006-0000-0B00-0000C5010000}">
      <text>
        <r>
          <rPr>
            <sz val="11"/>
            <rFont val="Calibri"/>
          </rPr>
          <t>Audit policy using subcategories must be enabled.</t>
        </r>
      </text>
    </comment>
    <comment ref="AT356" authorId="0" shapeId="0" xr:uid="{00000000-0006-0000-0B00-0000C6010000}">
      <text>
        <r>
          <rPr>
            <sz val="11"/>
            <rFont val="Calibri"/>
          </rPr>
          <t>Windows 10 must be configured to audit file system failures.</t>
        </r>
      </text>
    </comment>
    <comment ref="AU356" authorId="0" shapeId="0" xr:uid="{00000000-0006-0000-0B00-0000C7010000}">
      <text>
        <r>
          <rPr>
            <sz val="11"/>
            <rFont val="Calibri"/>
          </rPr>
          <t>Windows 10 must be configured to audit file system successes.</t>
        </r>
      </text>
    </comment>
    <comment ref="H357" authorId="0" shapeId="0" xr:uid="{00000000-0006-0000-0B00-0000C8010000}">
      <text>
        <r>
          <rPr>
            <sz val="11"/>
            <rFont val="Calibri"/>
          </rPr>
          <t>The system must be configured to audit System - IPSec Driver failures.</t>
        </r>
      </text>
    </comment>
    <comment ref="I357" authorId="0" shapeId="0" xr:uid="{00000000-0006-0000-0B00-0000C9010000}">
      <text>
        <r>
          <rPr>
            <sz val="11"/>
            <rFont val="Calibri"/>
          </rPr>
          <t>The system must be configured to audit System - Other System Events successes.</t>
        </r>
      </text>
    </comment>
    <comment ref="J357" authorId="0" shapeId="0" xr:uid="{00000000-0006-0000-0B00-0000CA010000}">
      <text>
        <r>
          <rPr>
            <sz val="11"/>
            <rFont val="Calibri"/>
          </rPr>
          <t>The system must be configured to audit System - Other System Events failures.</t>
        </r>
      </text>
    </comment>
    <comment ref="K357" authorId="0" shapeId="0" xr:uid="{00000000-0006-0000-0B00-0000CB010000}">
      <text>
        <r>
          <rPr>
            <sz val="11"/>
            <rFont val="Calibri"/>
          </rPr>
          <t>The system must be configured to audit System - Security State Change successes.</t>
        </r>
      </text>
    </comment>
    <comment ref="L357" authorId="0" shapeId="0" xr:uid="{00000000-0006-0000-0B00-0000CC010000}">
      <text>
        <r>
          <rPr>
            <sz val="11"/>
            <rFont val="Calibri"/>
          </rPr>
          <t>The system must be configured to audit System - Security System Extension successes.</t>
        </r>
      </text>
    </comment>
    <comment ref="M357" authorId="0" shapeId="0" xr:uid="{00000000-0006-0000-0B00-0000CD010000}">
      <text>
        <r>
          <rPr>
            <sz val="11"/>
            <rFont val="Calibri"/>
          </rPr>
          <t>The system must be configured to audit System - System Integrity failures.</t>
        </r>
      </text>
    </comment>
    <comment ref="N357" authorId="0" shapeId="0" xr:uid="{00000000-0006-0000-0B00-0000CE010000}">
      <text>
        <r>
          <rPr>
            <sz val="11"/>
            <rFont val="Calibri"/>
          </rPr>
          <t>The system must be configured to audit System - System Integrity successes.</t>
        </r>
      </text>
    </comment>
    <comment ref="H358" authorId="0" shapeId="0" xr:uid="{00000000-0006-0000-0B00-0000CF010000}">
      <text>
        <r>
          <rPr>
            <sz val="11"/>
            <rFont val="Calibri"/>
          </rPr>
          <t>The Application event log size must be configured to 32768 KB or greater.</t>
        </r>
      </text>
    </comment>
    <comment ref="I358" authorId="0" shapeId="0" xr:uid="{00000000-0006-0000-0B00-0000D0010000}">
      <text>
        <r>
          <rPr>
            <sz val="11"/>
            <rFont val="Calibri"/>
          </rPr>
          <t>The Security event log size must be configured to 1024000 KB or greater.</t>
        </r>
      </text>
    </comment>
    <comment ref="J358" authorId="0" shapeId="0" xr:uid="{00000000-0006-0000-0B00-0000D1010000}">
      <text>
        <r>
          <rPr>
            <sz val="11"/>
            <rFont val="Calibri"/>
          </rPr>
          <t>The System event log size must be configured to 32768 KB or greater.</t>
        </r>
      </text>
    </comment>
    <comment ref="K358" authorId="0" shapeId="0" xr:uid="{00000000-0006-0000-0B00-0000D2010000}">
      <text>
        <r>
          <rPr>
            <sz val="11"/>
            <rFont val="Calibri"/>
          </rPr>
          <t>Windows 10 permissions for the Application event log must prevent access by non-privileged accounts.</t>
        </r>
      </text>
    </comment>
    <comment ref="L358" authorId="0" shapeId="0" xr:uid="{00000000-0006-0000-0B00-0000D3010000}">
      <text>
        <r>
          <rPr>
            <sz val="11"/>
            <rFont val="Calibri"/>
          </rPr>
          <t>Windows 10 permissions for the Security event log must prevent access by non-privileged accounts.</t>
        </r>
      </text>
    </comment>
    <comment ref="M358" authorId="0" shapeId="0" xr:uid="{00000000-0006-0000-0B00-0000D4010000}">
      <text>
        <r>
          <rPr>
            <sz val="11"/>
            <rFont val="Calibri"/>
          </rPr>
          <t>Windows 10 permissions for the System event log must prevent access by non-privileged accounts.</t>
        </r>
      </text>
    </comment>
    <comment ref="N358" authorId="0" shapeId="0" xr:uid="{00000000-0006-0000-0B00-0000D5010000}">
      <text>
        <r>
          <rPr>
            <sz val="11"/>
            <rFont val="Calibri"/>
          </rPr>
          <t>Default permissions for the HKEY_LOCAL_MACHINE registry hive must be maintained.</t>
        </r>
      </text>
    </comment>
    <comment ref="H359" authorId="0" shapeId="0" xr:uid="{00000000-0006-0000-0B00-0000D6010000}">
      <text>
        <r>
          <rPr>
            <sz val="11"/>
            <rFont val="Calibri"/>
          </rPr>
          <t>Windows 10 must be configured to audit Object Access - File Share failures.</t>
        </r>
      </text>
    </comment>
    <comment ref="I359" authorId="0" shapeId="0" xr:uid="{00000000-0006-0000-0B00-0000D7010000}">
      <text>
        <r>
          <rPr>
            <sz val="11"/>
            <rFont val="Calibri"/>
          </rPr>
          <t>Windows 10 must be configured to audit Object Access - File Share successes.</t>
        </r>
      </text>
    </comment>
    <comment ref="J359" authorId="0" shapeId="0" xr:uid="{00000000-0006-0000-0B00-0000D8010000}">
      <text>
        <r>
          <rPr>
            <sz val="11"/>
            <rFont val="Calibri"/>
          </rPr>
          <t>Windows 10 must be configured to audit Object Access - Other Object Access Events successes.</t>
        </r>
      </text>
    </comment>
    <comment ref="K359" authorId="0" shapeId="0" xr:uid="{00000000-0006-0000-0B00-0000D9010000}">
      <text>
        <r>
          <rPr>
            <sz val="11"/>
            <rFont val="Calibri"/>
          </rPr>
          <t>Windows 10 must be configured to audit Object Access - Other Object Access Events failures.</t>
        </r>
      </text>
    </comment>
    <comment ref="L359" authorId="0" shapeId="0" xr:uid="{00000000-0006-0000-0B00-0000DA010000}">
      <text>
        <r>
          <rPr>
            <sz val="11"/>
            <rFont val="Calibri"/>
          </rPr>
          <t>The system must be configured to audit Object Access - Removable Storage failures.</t>
        </r>
      </text>
    </comment>
    <comment ref="M359" authorId="0" shapeId="0" xr:uid="{00000000-0006-0000-0B00-0000DB010000}">
      <text>
        <r>
          <rPr>
            <sz val="11"/>
            <rFont val="Calibri"/>
          </rPr>
          <t>The system must be configured to audit Object Access - Removable Storage successes.</t>
        </r>
      </text>
    </comment>
    <comment ref="N359" authorId="0" shapeId="0" xr:uid="{00000000-0006-0000-0B00-0000DC010000}">
      <text>
        <r>
          <rPr>
            <sz val="11"/>
            <rFont val="Calibri"/>
          </rPr>
          <t>Windows 10 must be configured to audit Detailed File Share Failures.</t>
        </r>
      </text>
    </comment>
    <comment ref="O359" authorId="0" shapeId="0" xr:uid="{00000000-0006-0000-0B00-0000DD010000}">
      <text>
        <r>
          <rPr>
            <sz val="11"/>
            <rFont val="Calibri"/>
          </rPr>
          <t>Windows 10 must be configured to audit file system failures.</t>
        </r>
      </text>
    </comment>
    <comment ref="P359" authorId="0" shapeId="0" xr:uid="{00000000-0006-0000-0B00-0000DE010000}">
      <text>
        <r>
          <rPr>
            <sz val="11"/>
            <rFont val="Calibri"/>
          </rPr>
          <t>Windows 10 must be configured to audit file system successes.</t>
        </r>
      </text>
    </comment>
    <comment ref="Q359" authorId="0" shapeId="0" xr:uid="{00000000-0006-0000-0B00-0000DF010000}">
      <text>
        <r>
          <rPr>
            <sz val="11"/>
            <rFont val="Calibri"/>
          </rPr>
          <t>Windows 10 must be configured to audit handle manipulation failures.</t>
        </r>
      </text>
    </comment>
    <comment ref="R359" authorId="0" shapeId="0" xr:uid="{00000000-0006-0000-0B00-0000E0010000}">
      <text>
        <r>
          <rPr>
            <sz val="11"/>
            <rFont val="Calibri"/>
          </rPr>
          <t>Windows 10 must be configured to audit handle manipulation successes.</t>
        </r>
      </text>
    </comment>
    <comment ref="S359" authorId="0" shapeId="0" xr:uid="{00000000-0006-0000-0B00-0000E1010000}">
      <text>
        <r>
          <rPr>
            <sz val="11"/>
            <rFont val="Calibri"/>
          </rPr>
          <t>Windows 10 must be configured to audit registry successes.</t>
        </r>
      </text>
    </comment>
    <comment ref="T359" authorId="0" shapeId="0" xr:uid="{00000000-0006-0000-0B00-0000E2010000}">
      <text>
        <r>
          <rPr>
            <sz val="11"/>
            <rFont val="Calibri"/>
          </rPr>
          <t>Windows 10 must be configured to audit registry failures.</t>
        </r>
      </text>
    </comment>
    <comment ref="H360" authorId="0" shapeId="0" xr:uid="{00000000-0006-0000-0B00-0000E3010000}">
      <text>
        <r>
          <rPr>
            <sz val="11"/>
            <rFont val="Calibri"/>
          </rPr>
          <t>The system must be configured to audit Account Logon - Credential Validation failures.</t>
        </r>
      </text>
    </comment>
    <comment ref="I360" authorId="0" shapeId="0" xr:uid="{00000000-0006-0000-0B00-0000E4010000}">
      <text>
        <r>
          <rPr>
            <sz val="11"/>
            <rFont val="Calibri"/>
          </rPr>
          <t>The system must be configured to audit Account Logon - Credential Validation successes.</t>
        </r>
      </text>
    </comment>
    <comment ref="J360" authorId="0" shapeId="0" xr:uid="{00000000-0006-0000-0B00-0000E5010000}">
      <text>
        <r>
          <rPr>
            <sz val="11"/>
            <rFont val="Calibri"/>
          </rPr>
          <t>The system must be configured to audit Logon/Logoff - Group Membership successes.</t>
        </r>
      </text>
    </comment>
    <comment ref="K360" authorId="0" shapeId="0" xr:uid="{00000000-0006-0000-0B00-0000E6010000}">
      <text>
        <r>
          <rPr>
            <sz val="11"/>
            <rFont val="Calibri"/>
          </rPr>
          <t>The system must be configured to audit Logon/Logoff - Logoff successes.</t>
        </r>
      </text>
    </comment>
    <comment ref="L360" authorId="0" shapeId="0" xr:uid="{00000000-0006-0000-0B00-0000E7010000}">
      <text>
        <r>
          <rPr>
            <sz val="11"/>
            <rFont val="Calibri"/>
          </rPr>
          <t>The system must be configured to audit Logon/Logoff - Logon failures.</t>
        </r>
      </text>
    </comment>
    <comment ref="M360" authorId="0" shapeId="0" xr:uid="{00000000-0006-0000-0B00-0000E8010000}">
      <text>
        <r>
          <rPr>
            <sz val="11"/>
            <rFont val="Calibri"/>
          </rPr>
          <t>The system must be configured to audit Logon/Logoff - Logon successes.</t>
        </r>
      </text>
    </comment>
    <comment ref="N360" authorId="0" shapeId="0" xr:uid="{00000000-0006-0000-0B00-0000E9010000}">
      <text>
        <r>
          <rPr>
            <sz val="11"/>
            <rFont val="Calibri"/>
          </rPr>
          <t>The system must be configured to audit Logon/Logoff - Special Logon successes.</t>
        </r>
      </text>
    </comment>
    <comment ref="O360" authorId="0" shapeId="0" xr:uid="{00000000-0006-0000-0B00-0000EA010000}">
      <text>
        <r>
          <rPr>
            <sz val="11"/>
            <rFont val="Calibri"/>
          </rPr>
          <t>Windows 10 must be configured to audit other Logon/Logoff Events Successes.</t>
        </r>
      </text>
    </comment>
    <comment ref="P360" authorId="0" shapeId="0" xr:uid="{00000000-0006-0000-0B00-0000EB010000}">
      <text>
        <r>
          <rPr>
            <sz val="11"/>
            <rFont val="Calibri"/>
          </rPr>
          <t>Windows 10 must be configured to audit other Logon/Logoff Events Failures.</t>
        </r>
      </text>
    </comment>
    <comment ref="Q360" authorId="0" shapeId="0" xr:uid="{00000000-0006-0000-0B00-0000EC010000}">
      <text>
        <r>
          <rPr>
            <sz val="11"/>
            <rFont val="Calibri"/>
          </rPr>
          <t>Windows 10 must be configured to audit file system failures.</t>
        </r>
      </text>
    </comment>
    <comment ref="R360" authorId="0" shapeId="0" xr:uid="{00000000-0006-0000-0B00-0000ED010000}">
      <text>
        <r>
          <rPr>
            <sz val="11"/>
            <rFont val="Calibri"/>
          </rPr>
          <t>Windows 10 must be configured to audit file system successes.</t>
        </r>
      </text>
    </comment>
    <comment ref="S360" authorId="0" shapeId="0" xr:uid="{00000000-0006-0000-0B00-0000EE010000}">
      <text>
        <r>
          <rPr>
            <sz val="11"/>
            <rFont val="Calibri"/>
          </rPr>
          <t>Windows 10 must be configured to audit handle manipulation failures.</t>
        </r>
      </text>
    </comment>
    <comment ref="T360" authorId="0" shapeId="0" xr:uid="{00000000-0006-0000-0B00-0000EF010000}">
      <text>
        <r>
          <rPr>
            <sz val="11"/>
            <rFont val="Calibri"/>
          </rPr>
          <t>Windows 10 must be configured to audit handle manipulation successes.</t>
        </r>
      </text>
    </comment>
    <comment ref="U360" authorId="0" shapeId="0" xr:uid="{00000000-0006-0000-0B00-0000F0010000}">
      <text>
        <r>
          <rPr>
            <sz val="11"/>
            <rFont val="Calibri"/>
          </rPr>
          <t>Windows 10 must be configured to audit registry successes.</t>
        </r>
      </text>
    </comment>
    <comment ref="V360" authorId="0" shapeId="0" xr:uid="{00000000-0006-0000-0B00-0000F1010000}">
      <text>
        <r>
          <rPr>
            <sz val="11"/>
            <rFont val="Calibri"/>
          </rPr>
          <t>Windows 10 must be configured to audit registry failures.</t>
        </r>
      </text>
    </comment>
    <comment ref="W360" authorId="0" shapeId="0" xr:uid="{00000000-0006-0000-0B00-0000F2010000}">
      <text>
        <r>
          <rPr>
            <sz val="11"/>
            <rFont val="Calibri"/>
          </rPr>
          <t>Windows 10 must be configured to audit sensitive privilege use successes.</t>
        </r>
      </text>
    </comment>
    <comment ref="X360" authorId="0" shapeId="0" xr:uid="{00000000-0006-0000-0B00-0000F3010000}">
      <text>
        <r>
          <rPr>
            <sz val="11"/>
            <rFont val="Calibri"/>
          </rPr>
          <t>Windows 10 must be configured to audit sensitive privilege use failures.</t>
        </r>
      </text>
    </comment>
    <comment ref="H361" authorId="0" shapeId="0" xr:uid="{00000000-0006-0000-0B00-0000F4010000}">
      <text>
        <r>
          <rPr>
            <sz val="11"/>
            <rFont val="Calibri"/>
          </rPr>
          <t>The system must be configured to audit Privilege Use - Sensitive Privilege Use failures.</t>
        </r>
      </text>
    </comment>
    <comment ref="I361" authorId="0" shapeId="0" xr:uid="{00000000-0006-0000-0B00-0000F5010000}">
      <text>
        <r>
          <rPr>
            <sz val="11"/>
            <rFont val="Calibri"/>
          </rPr>
          <t>The system must be configured to audit Privilege Use - Sensitive Privilege Use successes.</t>
        </r>
      </text>
    </comment>
    <comment ref="J361" authorId="0" shapeId="0" xr:uid="{00000000-0006-0000-0B00-0000F6010000}">
      <text>
        <r>
          <rPr>
            <sz val="11"/>
            <rFont val="Calibri"/>
          </rPr>
          <t>Windows 10 must be configured to audit sensitive privilege use successes.</t>
        </r>
      </text>
    </comment>
    <comment ref="K361" authorId="0" shapeId="0" xr:uid="{00000000-0006-0000-0B00-0000F7010000}">
      <text>
        <r>
          <rPr>
            <sz val="11"/>
            <rFont val="Calibri"/>
          </rPr>
          <t>Windows 10 must be configured to audit sensitive privilege use failures.</t>
        </r>
      </text>
    </comment>
    <comment ref="H362" authorId="0" shapeId="0" xr:uid="{00000000-0006-0000-0B00-0000F8010000}">
      <text>
        <r>
          <rPr>
            <sz val="11"/>
            <rFont val="Calibri"/>
          </rPr>
          <t>The system must be configured to audit Account Management - Security Group Management successes.</t>
        </r>
      </text>
    </comment>
    <comment ref="I362" authorId="0" shapeId="0" xr:uid="{00000000-0006-0000-0B00-0000F9010000}">
      <text>
        <r>
          <rPr>
            <sz val="11"/>
            <rFont val="Calibri"/>
          </rPr>
          <t>The system must be configured to audit Account Management - User Account Management failures.</t>
        </r>
      </text>
    </comment>
    <comment ref="J362" authorId="0" shapeId="0" xr:uid="{00000000-0006-0000-0B00-0000FA010000}">
      <text>
        <r>
          <rPr>
            <sz val="11"/>
            <rFont val="Calibri"/>
          </rPr>
          <t>The system must be configured to audit Account Management - User Account Management successes.</t>
        </r>
      </text>
    </comment>
    <comment ref="H363" authorId="0" shapeId="0" xr:uid="{00000000-0006-0000-0B00-0000FB010000}">
      <text>
        <r>
          <rPr>
            <sz val="11"/>
            <rFont val="Calibri"/>
          </rPr>
          <t>The system must be configured to audit Policy Change - Audit Policy Change successes.</t>
        </r>
      </text>
    </comment>
    <comment ref="I363" authorId="0" shapeId="0" xr:uid="{00000000-0006-0000-0B00-0000FC010000}">
      <text>
        <r>
          <rPr>
            <sz val="11"/>
            <rFont val="Calibri"/>
          </rPr>
          <t>The system must be configured to audit Policy Change - Authentication Policy Change successes.</t>
        </r>
      </text>
    </comment>
    <comment ref="J363" authorId="0" shapeId="0" xr:uid="{00000000-0006-0000-0B00-0000FD010000}">
      <text>
        <r>
          <rPr>
            <sz val="11"/>
            <rFont val="Calibri"/>
          </rPr>
          <t>The system must be configured to audit Policy Change - Authorization Policy Change successes.</t>
        </r>
      </text>
    </comment>
    <comment ref="K363" authorId="0" shapeId="0" xr:uid="{00000000-0006-0000-0B00-0000FE010000}">
      <text>
        <r>
          <rPr>
            <sz val="11"/>
            <rFont val="Calibri"/>
          </rPr>
          <t>Windows 10 must be configured to audit Other Policy Change Events Failures.</t>
        </r>
      </text>
    </comment>
    <comment ref="L363" authorId="0" shapeId="0" xr:uid="{00000000-0006-0000-0B00-0000FF010000}">
      <text>
        <r>
          <rPr>
            <sz val="11"/>
            <rFont val="Calibri"/>
          </rPr>
          <t>Windows 10 must be configured to audit MPSSVC Rule-Level Policy Change Successes.</t>
        </r>
      </text>
    </comment>
    <comment ref="M363" authorId="0" shapeId="0" xr:uid="{00000000-0006-0000-0B00-000000020000}">
      <text>
        <r>
          <rPr>
            <sz val="11"/>
            <rFont val="Calibri"/>
          </rPr>
          <t>Windows 10 must be configured to audit MPSSVC Rule-Level Policy Change Failures.</t>
        </r>
      </text>
    </comment>
    <comment ref="H364" authorId="0" shapeId="0" xr:uid="{00000000-0006-0000-0B00-000001020000}">
      <text>
        <r>
          <rPr>
            <sz val="11"/>
            <rFont val="Calibri"/>
          </rPr>
          <t>The Windows PowerShell 2.0 feature must be disabled on the system.</t>
        </r>
      </text>
    </comment>
    <comment ref="I364" authorId="0" shapeId="0" xr:uid="{00000000-0006-0000-0B00-000002020000}">
      <text>
        <r>
          <rPr>
            <sz val="11"/>
            <rFont val="Calibri"/>
          </rPr>
          <t>The system must be configured to audit Detailed Tracking - PNP Activity successes.</t>
        </r>
      </text>
    </comment>
    <comment ref="J364" authorId="0" shapeId="0" xr:uid="{00000000-0006-0000-0B00-000003020000}">
      <text>
        <r>
          <rPr>
            <sz val="11"/>
            <rFont val="Calibri"/>
          </rPr>
          <t>The system must be configured to audit Detailed Tracking - Process Creation successes.</t>
        </r>
      </text>
    </comment>
    <comment ref="K364" authorId="0" shapeId="0" xr:uid="{00000000-0006-0000-0B00-000004020000}">
      <text>
        <r>
          <rPr>
            <sz val="11"/>
            <rFont val="Calibri"/>
          </rPr>
          <t>Command line data must be included in process creation events.</t>
        </r>
      </text>
    </comment>
    <comment ref="L364" authorId="0" shapeId="0" xr:uid="{00000000-0006-0000-0B00-000005020000}">
      <text>
        <r>
          <rPr>
            <sz val="11"/>
            <rFont val="Calibri"/>
          </rPr>
          <t>Group Policy objects must be reprocessed even if they have not changed.</t>
        </r>
      </text>
    </comment>
    <comment ref="M364" authorId="0" shapeId="0" xr:uid="{00000000-0006-0000-0B00-000006020000}">
      <text>
        <r>
          <rPr>
            <sz val="11"/>
            <rFont val="Calibri"/>
          </rPr>
          <t>PowerShell script block logging must be enabled on Windows 10.</t>
        </r>
      </text>
    </comment>
    <comment ref="N364" authorId="0" shapeId="0" xr:uid="{00000000-0006-0000-0B00-000007020000}">
      <text>
        <r>
          <rPr>
            <sz val="11"/>
            <rFont val="Calibri"/>
          </rPr>
          <t>PowerShell Transcription must be enabled on Windows 10.</t>
        </r>
      </text>
    </comment>
    <comment ref="O364" authorId="0" shapeId="0" xr:uid="{00000000-0006-0000-0B00-000008020000}">
      <text>
        <r>
          <rPr>
            <sz val="11"/>
            <rFont val="Calibri"/>
          </rPr>
          <t>Windows 10 must have command line process auditing events enabled for failures.</t>
        </r>
      </text>
    </comment>
    <comment ref="H372" authorId="0" shapeId="0" xr:uid="{00000000-0006-0000-0B00-000009020000}">
      <text>
        <r>
          <rPr>
            <sz val="11"/>
            <rFont val="Calibri"/>
          </rPr>
          <t>A host-based firewall must be installed and enabled on the system.</t>
        </r>
      </text>
    </comment>
    <comment ref="I372" authorId="0" shapeId="0" xr:uid="{00000000-0006-0000-0B00-00000A020000}">
      <text>
        <r>
          <rPr>
            <sz val="11"/>
            <rFont val="Calibri"/>
          </rPr>
          <t>Inbound exceptions to the firewall on Windows 10 domain workstations must only allow authorized remote management hosts.</t>
        </r>
      </text>
    </comment>
    <comment ref="J372" authorId="0" shapeId="0" xr:uid="{00000000-0006-0000-0B00-00000B020000}">
      <text>
        <r>
          <rPr>
            <sz val="11"/>
            <rFont val="Calibri"/>
          </rPr>
          <t>IPv6 source routing must be configured to highest protection.</t>
        </r>
      </text>
    </comment>
    <comment ref="K372" authorId="0" shapeId="0" xr:uid="{00000000-0006-0000-0B00-00000C020000}">
      <text>
        <r>
          <rPr>
            <sz val="11"/>
            <rFont val="Calibri"/>
          </rPr>
          <t>The system must be configured to prevent IP source routing.</t>
        </r>
      </text>
    </comment>
    <comment ref="L372" authorId="0" shapeId="0" xr:uid="{00000000-0006-0000-0B00-00000D020000}">
      <text>
        <r>
          <rPr>
            <sz val="11"/>
            <rFont val="Calibri"/>
          </rPr>
          <t>The system must be configured to prevent Internet Control Message Protocol (ICMP) redirects from overriding Open Shortest Path First (OSPF) generated routes.</t>
        </r>
      </text>
    </comment>
    <comment ref="M372" authorId="0" shapeId="0" xr:uid="{00000000-0006-0000-0B00-00000E020000}">
      <text>
        <r>
          <rPr>
            <sz val="11"/>
            <rFont val="Calibri"/>
          </rPr>
          <t>The system must be configured to ignore NetBIOS name release requests except from WINS servers.</t>
        </r>
      </text>
    </comment>
    <comment ref="N372" authorId="0" shapeId="0" xr:uid="{00000000-0006-0000-0B00-00000F020000}">
      <text>
        <r>
          <rPr>
            <sz val="11"/>
            <rFont val="Calibri"/>
          </rPr>
          <t>Windows 10 must be configured to prioritize ECC Curves with longer key lengths first.</t>
        </r>
      </text>
    </comment>
    <comment ref="O372" authorId="0" shapeId="0" xr:uid="{00000000-0006-0000-0B00-000010020000}">
      <text>
        <r>
          <rPr>
            <sz val="11"/>
            <rFont val="Calibri"/>
          </rPr>
          <t>Simultaneous connections to the internet or a Windows domain must be limited.</t>
        </r>
      </text>
    </comment>
    <comment ref="P372" authorId="0" shapeId="0" xr:uid="{00000000-0006-0000-0B00-000011020000}">
      <text>
        <r>
          <rPr>
            <sz val="11"/>
            <rFont val="Calibri"/>
          </rPr>
          <t>Connections to non-domain networks when connected to a domain authenticated network must be blocked.</t>
        </r>
      </text>
    </comment>
    <comment ref="Q372" authorId="0" shapeId="0" xr:uid="{00000000-0006-0000-0B00-000012020000}">
      <text>
        <r>
          <rPr>
            <sz val="11"/>
            <rFont val="Calibri"/>
          </rPr>
          <t>Hardened UNC paths must be defined to require mutual authentication and integrity for at least the \\*\SYSVOL and \\*\NETLOGON shares.</t>
        </r>
      </text>
    </comment>
    <comment ref="R372" authorId="0" shapeId="0" xr:uid="{00000000-0006-0000-0B00-000013020000}">
      <text>
        <r>
          <rPr>
            <sz val="11"/>
            <rFont val="Calibri"/>
          </rPr>
          <t>Windows 10 must not have portproxy enabled or in use.</t>
        </r>
      </text>
    </comment>
    <comment ref="H374" authorId="0" shapeId="0" xr:uid="{00000000-0006-0000-0B00-000014020000}">
      <text>
        <r>
          <rPr>
            <sz val="11"/>
            <rFont val="Calibri"/>
          </rPr>
          <t>A host-based firewall must be installed and enabled on the system.</t>
        </r>
      </text>
    </comment>
    <comment ref="I374" authorId="0" shapeId="0" xr:uid="{00000000-0006-0000-0B00-000015020000}">
      <text>
        <r>
          <rPr>
            <sz val="11"/>
            <rFont val="Calibri"/>
          </rPr>
          <t>Inbound exceptions to the firewall on Windows 10 domain workstations must only allow authorized remote management hosts.</t>
        </r>
      </text>
    </comment>
    <comment ref="H376" authorId="0" shapeId="0" xr:uid="{00000000-0006-0000-0B00-000016020000}">
      <text>
        <r>
          <rPr>
            <sz val="11"/>
            <rFont val="Calibri"/>
          </rPr>
          <t>IPv6 source routing must be configured to highest protection.</t>
        </r>
      </text>
    </comment>
    <comment ref="I376" authorId="0" shapeId="0" xr:uid="{00000000-0006-0000-0B00-000017020000}">
      <text>
        <r>
          <rPr>
            <sz val="11"/>
            <rFont val="Calibri"/>
          </rPr>
          <t>The system must be configured to prevent IP source routing.</t>
        </r>
      </text>
    </comment>
    <comment ref="J376" authorId="0" shapeId="0" xr:uid="{00000000-0006-0000-0B00-000018020000}">
      <text>
        <r>
          <rPr>
            <sz val="11"/>
            <rFont val="Calibri"/>
          </rPr>
          <t>The system must be configured to prevent Internet Control Message Protocol (ICMP) redirects from overriding Open Shortest Path First (OSPF) generated routes.</t>
        </r>
      </text>
    </comment>
    <comment ref="K376" authorId="0" shapeId="0" xr:uid="{00000000-0006-0000-0B00-000019020000}">
      <text>
        <r>
          <rPr>
            <sz val="11"/>
            <rFont val="Calibri"/>
          </rPr>
          <t>The system must be configured to ignore NetBIOS name release requests except from WINS servers.</t>
        </r>
      </text>
    </comment>
    <comment ref="L376" authorId="0" shapeId="0" xr:uid="{00000000-0006-0000-0B00-00001A020000}">
      <text>
        <r>
          <rPr>
            <sz val="11"/>
            <rFont val="Calibri"/>
          </rPr>
          <t>Insecure logons to an SMB server must be disabled.</t>
        </r>
      </text>
    </comment>
    <comment ref="M376" authorId="0" shapeId="0" xr:uid="{00000000-0006-0000-0B00-00001B020000}">
      <text>
        <r>
          <rPr>
            <sz val="11"/>
            <rFont val="Calibri"/>
          </rPr>
          <t>Windows 10 must be configured to prioritize ECC Curves with longer key lengths first.</t>
        </r>
      </text>
    </comment>
    <comment ref="N376" authorId="0" shapeId="0" xr:uid="{00000000-0006-0000-0B00-00001C020000}">
      <text>
        <r>
          <rPr>
            <sz val="11"/>
            <rFont val="Calibri"/>
          </rPr>
          <t>Simultaneous connections to the internet or a Windows domain must be limited.</t>
        </r>
      </text>
    </comment>
    <comment ref="O376" authorId="0" shapeId="0" xr:uid="{00000000-0006-0000-0B00-00001D020000}">
      <text>
        <r>
          <rPr>
            <sz val="11"/>
            <rFont val="Calibri"/>
          </rPr>
          <t>Connections to non-domain networks when connected to a domain authenticated network must be blocked.</t>
        </r>
      </text>
    </comment>
    <comment ref="P376" authorId="0" shapeId="0" xr:uid="{00000000-0006-0000-0B00-00001E020000}">
      <text>
        <r>
          <rPr>
            <sz val="11"/>
            <rFont val="Calibri"/>
          </rPr>
          <t>Downloading print driver packages over HTTP must be prevented.</t>
        </r>
      </text>
    </comment>
    <comment ref="Q376" authorId="0" shapeId="0" xr:uid="{00000000-0006-0000-0B00-00001F020000}">
      <text>
        <r>
          <rPr>
            <sz val="11"/>
            <rFont val="Calibri"/>
          </rPr>
          <t>Web publishing and online ordering wizards must be prevented from downloading a list of providers.</t>
        </r>
      </text>
    </comment>
    <comment ref="R376" authorId="0" shapeId="0" xr:uid="{00000000-0006-0000-0B00-000020020000}">
      <text>
        <r>
          <rPr>
            <sz val="11"/>
            <rFont val="Calibri"/>
          </rPr>
          <t>Printing over HTTP must be prevented.</t>
        </r>
      </text>
    </comment>
    <comment ref="S376" authorId="0" shapeId="0" xr:uid="{00000000-0006-0000-0B00-000021020000}">
      <text>
        <r>
          <rPr>
            <sz val="11"/>
            <rFont val="Calibri"/>
          </rPr>
          <t>Solicited Remote Assistance must not be allowed.</t>
        </r>
      </text>
    </comment>
    <comment ref="T376" authorId="0" shapeId="0" xr:uid="{00000000-0006-0000-0B00-000022020000}">
      <text>
        <r>
          <rPr>
            <sz val="11"/>
            <rFont val="Calibri"/>
          </rPr>
          <t>Unauthenticated RPC clients must be restricted from connecting to the RPC server.</t>
        </r>
      </text>
    </comment>
    <comment ref="U376" authorId="0" shapeId="0" xr:uid="{00000000-0006-0000-0B00-000023020000}">
      <text>
        <r>
          <rPr>
            <sz val="11"/>
            <rFont val="Calibri"/>
          </rPr>
          <t>The Windows SMB client must be configured to always perform SMB packet signing.</t>
        </r>
      </text>
    </comment>
    <comment ref="V376" authorId="0" shapeId="0" xr:uid="{00000000-0006-0000-0B00-000024020000}">
      <text>
        <r>
          <rPr>
            <sz val="11"/>
            <rFont val="Calibri"/>
          </rPr>
          <t>Unencrypted passwords must not be sent to third-party SMB Servers.</t>
        </r>
      </text>
    </comment>
    <comment ref="W376" authorId="0" shapeId="0" xr:uid="{00000000-0006-0000-0B00-000025020000}">
      <text>
        <r>
          <rPr>
            <sz val="11"/>
            <rFont val="Calibri"/>
          </rPr>
          <t>The Windows SMB server must be configured to always perform SMB packet signing.</t>
        </r>
      </text>
    </comment>
    <comment ref="X376" authorId="0" shapeId="0" xr:uid="{00000000-0006-0000-0B00-000026020000}">
      <text>
        <r>
          <rPr>
            <sz val="11"/>
            <rFont val="Calibri"/>
          </rPr>
          <t>Hardened UNC paths must be defined to require mutual authentication and integrity for at least the \\*\SYSVOL and \\*\NETLOGON shares.</t>
        </r>
      </text>
    </comment>
    <comment ref="Y376" authorId="0" shapeId="0" xr:uid="{00000000-0006-0000-0B00-000027020000}">
      <text>
        <r>
          <rPr>
            <sz val="11"/>
            <rFont val="Calibri"/>
          </rPr>
          <t>Windows 10 must not have portproxy enabled or in use.</t>
        </r>
      </text>
    </comment>
    <comment ref="H380" authorId="0" shapeId="0" xr:uid="{00000000-0006-0000-0B00-000028020000}">
      <text>
        <r>
          <rPr>
            <sz val="11"/>
            <rFont val="Calibri"/>
          </rPr>
          <t>Simultaneous connections to the internet or a Windows domain must be limited.</t>
        </r>
      </text>
    </comment>
    <comment ref="I380" authorId="0" shapeId="0" xr:uid="{00000000-0006-0000-0B00-000029020000}">
      <text>
        <r>
          <rPr>
            <sz val="11"/>
            <rFont val="Calibri"/>
          </rPr>
          <t>Connections to non-domain networks when connected to a domain authenticated network must be blocked.</t>
        </r>
      </text>
    </comment>
    <comment ref="H383" authorId="0" shapeId="0" xr:uid="{00000000-0006-0000-0B00-00002A020000}">
      <text>
        <r>
          <rPr>
            <sz val="11"/>
            <rFont val="Calibri"/>
          </rPr>
          <t>Solicited Remote Assistance must not be allowed.</t>
        </r>
      </text>
    </comment>
    <comment ref="I383" authorId="0" shapeId="0" xr:uid="{00000000-0006-0000-0B00-00002B020000}">
      <text>
        <r>
          <rPr>
            <sz val="11"/>
            <rFont val="Calibri"/>
          </rPr>
          <t>Unauthenticated RPC clients must be restricted from connecting to the RPC server.</t>
        </r>
      </text>
    </comment>
    <comment ref="J383" authorId="0" shapeId="0" xr:uid="{00000000-0006-0000-0B00-00002C020000}">
      <text>
        <r>
          <rPr>
            <sz val="11"/>
            <rFont val="Calibri"/>
          </rPr>
          <t>Passwords must not be saved in the Remote Desktop Client.</t>
        </r>
      </text>
    </comment>
    <comment ref="K383" authorId="0" shapeId="0" xr:uid="{00000000-0006-0000-0B00-00002D020000}">
      <text>
        <r>
          <rPr>
            <sz val="11"/>
            <rFont val="Calibri"/>
          </rPr>
          <t>Local drives must be prevented from sharing with Remote Desktop Session Hosts.</t>
        </r>
      </text>
    </comment>
    <comment ref="L383" authorId="0" shapeId="0" xr:uid="{00000000-0006-0000-0B00-00002E020000}">
      <text>
        <r>
          <rPr>
            <sz val="11"/>
            <rFont val="Calibri"/>
          </rPr>
          <t>Remote Desktop Services must always prompt a client for passwords upon connection.</t>
        </r>
      </text>
    </comment>
    <comment ref="M383" authorId="0" shapeId="0" xr:uid="{00000000-0006-0000-0B00-00002F020000}">
      <text>
        <r>
          <rPr>
            <sz val="11"/>
            <rFont val="Calibri"/>
          </rPr>
          <t>The Remote Desktop Session Host must require secure RPC communications.</t>
        </r>
      </text>
    </comment>
    <comment ref="N383" authorId="0" shapeId="0" xr:uid="{00000000-0006-0000-0B00-000030020000}">
      <text>
        <r>
          <rPr>
            <sz val="11"/>
            <rFont val="Calibri"/>
          </rPr>
          <t>Remote Desktop Services must be configured with the client connection encryption set to the required level.</t>
        </r>
      </text>
    </comment>
    <comment ref="O383" authorId="0" shapeId="0" xr:uid="{00000000-0006-0000-0B00-000031020000}">
      <text>
        <r>
          <rPr>
            <sz val="11"/>
            <rFont val="Calibri"/>
          </rPr>
          <t>The Windows Remote Management (WinRM) client must not use Basic authentication.</t>
        </r>
      </text>
    </comment>
    <comment ref="P383" authorId="0" shapeId="0" xr:uid="{00000000-0006-0000-0B00-000032020000}">
      <text>
        <r>
          <rPr>
            <sz val="11"/>
            <rFont val="Calibri"/>
          </rPr>
          <t>The Windows Remote Management (WinRM) client must not allow unencrypted traffic.</t>
        </r>
      </text>
    </comment>
    <comment ref="Q383" authorId="0" shapeId="0" xr:uid="{00000000-0006-0000-0B00-000033020000}">
      <text>
        <r>
          <rPr>
            <sz val="11"/>
            <rFont val="Calibri"/>
          </rPr>
          <t>The Windows Remote Management (WinRM) service must not use Basic authentication.</t>
        </r>
      </text>
    </comment>
    <comment ref="R383" authorId="0" shapeId="0" xr:uid="{00000000-0006-0000-0B00-000034020000}">
      <text>
        <r>
          <rPr>
            <sz val="11"/>
            <rFont val="Calibri"/>
          </rPr>
          <t>The Windows Remote Management (WinRM) service must not allow unencrypted traffic.</t>
        </r>
      </text>
    </comment>
    <comment ref="S383" authorId="0" shapeId="0" xr:uid="{00000000-0006-0000-0B00-000035020000}">
      <text>
        <r>
          <rPr>
            <sz val="11"/>
            <rFont val="Calibri"/>
          </rPr>
          <t>The Windows Remote Management (WinRM) service must not store RunAs credentials.</t>
        </r>
      </text>
    </comment>
    <comment ref="T383" authorId="0" shapeId="0" xr:uid="{00000000-0006-0000-0B00-000036020000}">
      <text>
        <r>
          <rPr>
            <sz val="11"/>
            <rFont val="Calibri"/>
          </rPr>
          <t>The Windows Remote Management (WinRM) client must not use Digest authentication.</t>
        </r>
      </text>
    </comment>
    <comment ref="H387" authorId="0" shapeId="0" xr:uid="{00000000-0006-0000-0B00-000037020000}">
      <text>
        <r>
          <rPr>
            <sz val="11"/>
            <rFont val="Calibri"/>
          </rPr>
          <t>A host-based firewall must be installed and enabled on the system.</t>
        </r>
      </text>
    </comment>
    <comment ref="I387" authorId="0" shapeId="0" xr:uid="{00000000-0006-0000-0B00-000038020000}">
      <text>
        <r>
          <rPr>
            <sz val="11"/>
            <rFont val="Calibri"/>
          </rPr>
          <t>Inbound exceptions to the firewall on Windows 10 domain workstations must only allow authorized remote management hosts.</t>
        </r>
      </text>
    </comment>
  </commentList>
</comments>
</file>

<file path=xl/sharedStrings.xml><?xml version="1.0" encoding="utf-8"?>
<sst xmlns="http://schemas.openxmlformats.org/spreadsheetml/2006/main" count="16356" uniqueCount="7030">
  <si>
    <t>Id</t>
  </si>
  <si>
    <t>Title</t>
  </si>
  <si>
    <t>Severity</t>
  </si>
  <si>
    <t>MoSCoW</t>
  </si>
  <si>
    <t>OpsImpact</t>
  </si>
  <si>
    <t>Phase</t>
  </si>
  <si>
    <t>ImplStatus</t>
  </si>
  <si>
    <t>Notes</t>
  </si>
  <si>
    <t>Remediation</t>
  </si>
  <si>
    <t>Description</t>
  </si>
  <si>
    <t>Audit</t>
  </si>
  <si>
    <t>Status</t>
  </si>
  <si>
    <t>LogID</t>
  </si>
  <si>
    <t>V-220697</t>
  </si>
  <si>
    <r>
      <rPr>
        <sz val="11"/>
        <rFont val="Calibri"/>
      </rPr>
      <t>Domain-joined systems must use Windows 10 Enterprise Edition 64-bit version.</t>
    </r>
  </si>
  <si>
    <t>CAT II (Medium)</t>
  </si>
  <si>
    <t>Unassigned</t>
  </si>
  <si>
    <t>Unassessed</t>
  </si>
  <si>
    <t>Pending</t>
  </si>
  <si>
    <t/>
  </si>
  <si>
    <r>
      <rPr>
        <sz val="11"/>
        <color rgb="FF000000"/>
        <rFont val="Calibri"/>
      </rPr>
      <t>Use Windows 10 Enterprise 64-bit version for domain-joined systems.</t>
    </r>
  </si>
  <si>
    <r>
      <rPr>
        <sz val="11"/>
        <color rgb="FF000000"/>
        <rFont val="Calibri"/>
      </rPr>
      <t>Features such as Credential Guard use virtualization-based security to protect information that could be used in credential theft attacks if compromised. A number of system requirements must be met for Credential Guard to be configured and enabled properly. Virtualization-based security and Credential Guard are only available with Windows 10 Enterprise 64-bit version.</t>
    </r>
  </si>
  <si>
    <r>
      <rPr>
        <sz val="11"/>
        <color rgb="FF000000"/>
        <rFont val="Calibri"/>
      </rPr>
      <t>Verify domain-joined systems are using Windows 10 Enterprise Edition 64-bit version.</t>
    </r>
    <r>
      <rPr>
        <sz val="11"/>
        <color rgb="FF000000"/>
        <rFont val="Calibri"/>
      </rPr>
      <t xml:space="preserve">
</t>
    </r>
    <r>
      <rPr>
        <sz val="11"/>
        <color rgb="FF000000"/>
        <rFont val="Calibri"/>
      </rPr>
      <t>For standalone or nondomain-joined systems, this is NA.</t>
    </r>
    <r>
      <rPr>
        <sz val="11"/>
        <color rgb="FF000000"/>
        <rFont val="Calibri"/>
      </rPr>
      <t xml:space="preserve">
</t>
    </r>
    <r>
      <rPr>
        <sz val="11"/>
        <color rgb="FF000000"/>
        <rFont val="Calibri"/>
      </rPr>
      <t>Open "Settings".</t>
    </r>
    <r>
      <rPr>
        <sz val="11"/>
        <color rgb="FF000000"/>
        <rFont val="Calibri"/>
      </rPr>
      <t xml:space="preserve">
</t>
    </r>
    <r>
      <rPr>
        <sz val="11"/>
        <color rgb="FF000000"/>
        <rFont val="Calibri"/>
      </rPr>
      <t>Select "System", then "About".</t>
    </r>
    <r>
      <rPr>
        <sz val="11"/>
        <color rgb="FF000000"/>
        <rFont val="Calibri"/>
      </rPr>
      <t xml:space="preserve">
</t>
    </r>
    <r>
      <rPr>
        <sz val="11"/>
        <color rgb="FF000000"/>
        <rFont val="Calibri"/>
      </rPr>
      <t>If "Edition" is not "Windows 10 Enterprise", this is a finding.</t>
    </r>
    <r>
      <rPr>
        <sz val="11"/>
        <color rgb="FF000000"/>
        <rFont val="Calibri"/>
      </rPr>
      <t xml:space="preserve">
</t>
    </r>
    <r>
      <rPr>
        <sz val="11"/>
        <color rgb="FF000000"/>
        <rFont val="Calibri"/>
      </rPr>
      <t>If "System type" is not "64-bit operating system…", this is a finding.</t>
    </r>
  </si>
  <si>
    <t>V-220698</t>
  </si>
  <si>
    <r>
      <rPr>
        <sz val="11"/>
        <rFont val="Calibri"/>
      </rPr>
      <t>Windows 10 domain-joined systems must have a Trusted Platform Module (TPM) enabled and ready for use.</t>
    </r>
  </si>
  <si>
    <r>
      <rPr>
        <sz val="11"/>
        <color rgb="FF000000"/>
        <rFont val="Calibri"/>
      </rPr>
      <t>For standalone or nondomain-joined systems, this is NA.</t>
    </r>
    <r>
      <rPr>
        <sz val="11"/>
        <color rgb="FF000000"/>
        <rFont val="Calibri"/>
      </rPr>
      <t xml:space="preserve">
</t>
    </r>
    <r>
      <rPr>
        <sz val="11"/>
        <color rgb="FF000000"/>
        <rFont val="Calibri"/>
      </rPr>
      <t>Virtualization-based security, including Credential Guard, currently cannot be implemented in VDI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NA.</t>
    </r>
    <r>
      <rPr>
        <sz val="11"/>
        <color rgb="FF000000"/>
        <rFont val="Calibri"/>
      </rPr>
      <t xml:space="preserve">
</t>
    </r>
    <r>
      <rPr>
        <sz val="11"/>
        <color rgb="FF000000"/>
        <rFont val="Calibri"/>
      </rPr>
      <t>Ensure domain-joined systems have a Trusted Platform Module (TPM) that is configured for use. (Versions 2.0 or 1.2 support Credential Guard.)</t>
    </r>
    <r>
      <rPr>
        <sz val="11"/>
        <color rgb="FF000000"/>
        <rFont val="Calibri"/>
      </rPr>
      <t xml:space="preserve">
</t>
    </r>
    <r>
      <rPr>
        <sz val="11"/>
        <color rgb="FF000000"/>
        <rFont val="Calibri"/>
      </rPr>
      <t>The TPM must be enabled in the firmware.</t>
    </r>
    <r>
      <rPr>
        <sz val="11"/>
        <color rgb="FF000000"/>
        <rFont val="Calibri"/>
      </rPr>
      <t xml:space="preserve">
</t>
    </r>
    <r>
      <rPr>
        <sz val="11"/>
        <color rgb="FF000000"/>
        <rFont val="Calibri"/>
      </rPr>
      <t>Run "tpm.msc" for configuration options in Windows.</t>
    </r>
  </si>
  <si>
    <r>
      <rPr>
        <sz val="11"/>
        <color rgb="FF000000"/>
        <rFont val="Calibri"/>
      </rPr>
      <t>Credential Guard uses virtualization-based security to protect information that could be used in credential theft attacks if compromised. A number of system requirements must be met for Credential Guard to be configured and enabled properly. Without a TPM enabled and ready for use, Credential Guard keys are stored in a less secure method using software.</t>
    </r>
  </si>
  <si>
    <r>
      <rPr>
        <sz val="11"/>
        <color rgb="FF000000"/>
        <rFont val="Calibri"/>
      </rPr>
      <t>Verify domain-joined systems have a TPM enabled and ready for use.</t>
    </r>
    <r>
      <rPr>
        <sz val="11"/>
        <color rgb="FF000000"/>
        <rFont val="Calibri"/>
      </rPr>
      <t xml:space="preserve">
</t>
    </r>
    <r>
      <rPr>
        <sz val="11"/>
        <color rgb="FF000000"/>
        <rFont val="Calibri"/>
      </rPr>
      <t>For standalone or nondomain-joined systems, this is NA.</t>
    </r>
    <r>
      <rPr>
        <sz val="11"/>
        <color rgb="FF000000"/>
        <rFont val="Calibri"/>
      </rPr>
      <t xml:space="preserve">
</t>
    </r>
    <r>
      <rPr>
        <sz val="11"/>
        <color rgb="FF000000"/>
        <rFont val="Calibri"/>
      </rPr>
      <t>Virtualization-based security, including Credential Guard, currently cannot be implemented in virtual desktop implementations (VDI)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NA.</t>
    </r>
    <r>
      <rPr>
        <sz val="11"/>
        <color rgb="FF000000"/>
        <rFont val="Calibri"/>
      </rPr>
      <t xml:space="preserve">
</t>
    </r>
    <r>
      <rPr>
        <sz val="11"/>
        <color rgb="FF000000"/>
        <rFont val="Calibri"/>
      </rPr>
      <t>Verify the system has a TPM and is ready for use.</t>
    </r>
    <r>
      <rPr>
        <sz val="11"/>
        <color rgb="FF000000"/>
        <rFont val="Calibri"/>
      </rPr>
      <t xml:space="preserve">
</t>
    </r>
    <r>
      <rPr>
        <sz val="11"/>
        <color rgb="FF000000"/>
        <rFont val="Calibri"/>
      </rPr>
      <t>Run "tpm.msc".</t>
    </r>
    <r>
      <rPr>
        <sz val="11"/>
        <color rgb="FF000000"/>
        <rFont val="Calibri"/>
      </rPr>
      <t xml:space="preserve">
</t>
    </r>
    <r>
      <rPr>
        <sz val="11"/>
        <color rgb="FF000000"/>
        <rFont val="Calibri"/>
      </rPr>
      <t>Review the sections in the center pane.</t>
    </r>
    <r>
      <rPr>
        <sz val="11"/>
        <color rgb="FF000000"/>
        <rFont val="Calibri"/>
      </rPr>
      <t xml:space="preserve">
</t>
    </r>
    <r>
      <rPr>
        <sz val="11"/>
        <color rgb="FF000000"/>
        <rFont val="Calibri"/>
      </rPr>
      <t>"Status" must indicate it has been configured with a message such as "The TPM is ready for use" or "The TPM is on and ownership has been taken".</t>
    </r>
    <r>
      <rPr>
        <sz val="11"/>
        <color rgb="FF000000"/>
        <rFont val="Calibri"/>
      </rPr>
      <t xml:space="preserve">
</t>
    </r>
    <r>
      <rPr>
        <sz val="11"/>
        <color rgb="FF000000"/>
        <rFont val="Calibri"/>
      </rPr>
      <t>TPM Manufacturer Information - Specific Version = 2.0 or 1.2</t>
    </r>
    <r>
      <rPr>
        <sz val="11"/>
        <color rgb="FF000000"/>
        <rFont val="Calibri"/>
      </rPr>
      <t xml:space="preserve">
</t>
    </r>
    <r>
      <rPr>
        <sz val="11"/>
        <color rgb="FF000000"/>
        <rFont val="Calibri"/>
      </rPr>
      <t>If a TPM is not found or is not ready for use, this is a finding.</t>
    </r>
  </si>
  <si>
    <t>V-220699</t>
  </si>
  <si>
    <r>
      <rPr>
        <sz val="11"/>
        <rFont val="Calibri"/>
      </rPr>
      <t>Windows 10 systems must have Unified Extensible Firmware Interface (UEFI) firmware and be configured to run in UEFI mode, not Legacy BIOS.</t>
    </r>
  </si>
  <si>
    <r>
      <rPr>
        <sz val="11"/>
        <color rgb="FF000000"/>
        <rFont val="Calibri"/>
      </rPr>
      <t>Configure UEFI firmware to run in UEFI mode, not Legacy BIOS mode.</t>
    </r>
  </si>
  <si>
    <r>
      <rPr>
        <sz val="11"/>
        <color rgb="FF000000"/>
        <rFont val="Calibri"/>
      </rPr>
      <t>UEFI provides additional security features in comparison to legacy BIOS firmware, including Secure Boot. UEFI is required to support additional security features in Windows 10, including Virtualization Based Security and Credential Guard. Systems with UEFI that are operating in Legacy BIOS mode will not support these security features.</t>
    </r>
  </si>
  <si>
    <r>
      <rPr>
        <sz val="11"/>
        <color rgb="FF000000"/>
        <rFont val="Calibri"/>
      </rPr>
      <t>For virtual desktop implementations (VDIs) where the virtual desktop instance is deleted or refreshed upon logoff, this is NA.</t>
    </r>
    <r>
      <rPr>
        <sz val="11"/>
        <color rgb="FF000000"/>
        <rFont val="Calibri"/>
      </rPr>
      <t xml:space="preserve">
</t>
    </r>
    <r>
      <rPr>
        <sz val="11"/>
        <color rgb="FF000000"/>
        <rFont val="Calibri"/>
      </rPr>
      <t>Verify the system firmware is configured to run in UEFI mode, not Legacy BIOS.</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"BIOS Mode" does not display "UEFI", this is a finding.</t>
    </r>
  </si>
  <si>
    <t>V-220700</t>
  </si>
  <si>
    <r>
      <rPr>
        <sz val="11"/>
        <rFont val="Calibri"/>
      </rPr>
      <t>Secure Boot must be enabled on Windows 10 systems.</t>
    </r>
  </si>
  <si>
    <t>CAT III (Low)</t>
  </si>
  <si>
    <r>
      <rPr>
        <sz val="11"/>
        <color rgb="FF000000"/>
        <rFont val="Calibri"/>
      </rPr>
      <t>Enable Secure Boot in the system firmware.</t>
    </r>
  </si>
  <si>
    <r>
      <rPr>
        <sz val="11"/>
        <color rgb="FF000000"/>
        <rFont val="Calibri"/>
      </rPr>
      <t>Secure Boot is a standard that ensures systems boot only to a trusted operating system. Secure Boot is required to support additional security features in Windows 10, including Virtualization Based Security and Credential Guard. If Secure Boot is turned off, these security features will not function.</t>
    </r>
  </si>
  <si>
    <r>
      <rPr>
        <sz val="11"/>
        <color rgb="FF000000"/>
        <rFont val="Calibri"/>
      </rPr>
      <t xml:space="preserve">Some older systems may not have UEFI firmware. This is currently a CAT III; it will be raised in severity at a future date when broad support of Windows 10 hardware and firmware requirements are expected to be met. Devices that have UEFI firmware must have Secure Boot enabled. </t>
    </r>
    <r>
      <rPr>
        <sz val="11"/>
        <color rgb="FF000000"/>
        <rFont val="Calibri"/>
      </rPr>
      <t xml:space="preserve">
</t>
    </r>
    <r>
      <rPr>
        <sz val="11"/>
        <color rgb="FF000000"/>
        <rFont val="Calibri"/>
      </rPr>
      <t>For virtual desktop implementations (VDIs) where the virtual desktop instance is deleted or refreshed upon logoff, this is NA.</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"Secure Boot State" does not display "On", this is finding.</t>
    </r>
  </si>
  <si>
    <t>V-220701</t>
  </si>
  <si>
    <r>
      <rPr>
        <sz val="11"/>
        <rFont val="Calibri"/>
      </rPr>
      <t>Windows 10 must employ automated mechanisms to determine the state of system components with regard to flaw remediation using the following frequency: Continuously, where ESS is used; 30 days, for any additional internal network scans not covered by ESS; and annually, for external scans by Computer Network Defense Service Provider (CNDSP).</t>
    </r>
  </si>
  <si>
    <r>
      <rPr>
        <sz val="11"/>
        <color rgb="FF000000"/>
        <rFont val="Calibri"/>
      </rPr>
      <t>Install DOD-approved ESS software and ensure it is operating continuously.</t>
    </r>
  </si>
  <si>
    <r>
      <rPr>
        <sz val="11"/>
        <color rgb="FF000000"/>
        <rFont val="Calibri"/>
      </rPr>
      <t>An approved tool for continuous network scanning must be installed and configured to run.</t>
    </r>
    <r>
      <rPr>
        <sz val="11"/>
        <color rgb="FF000000"/>
        <rFont val="Calibri"/>
      </rPr>
      <t xml:space="preserve">
</t>
    </r>
    <r>
      <rPr>
        <sz val="11"/>
        <color rgb="FF000000"/>
        <rFont val="Calibri"/>
      </rPr>
      <t>Without the use of automated mechanisms to scan for security flaws on a continuous and/or periodic basis, the operating system or other system components may remain vulnerable to the exploits presented by undetected software flaws.</t>
    </r>
    <r>
      <rPr>
        <sz val="11"/>
        <color rgb="FF000000"/>
        <rFont val="Calibri"/>
      </rPr>
      <t xml:space="preserve">
</t>
    </r>
    <r>
      <rPr>
        <sz val="11"/>
        <color rgb="FF000000"/>
        <rFont val="Calibri"/>
      </rPr>
      <t>To support this requirement, the operating system may have an integrated solution incorporating continuous scanning using ESS and periodic scanning using other tools, as specified in the requirement.</t>
    </r>
  </si>
  <si>
    <r>
      <rPr>
        <sz val="11"/>
        <color rgb="FF000000"/>
        <rFont val="Calibri"/>
      </rPr>
      <t>Verify DOD-approved ESS software is installed and properly operating. Ask the site information system security manager (ISSM) for documentation of the ESS software installation and configuration.</t>
    </r>
    <r>
      <rPr>
        <sz val="11"/>
        <color rgb="FF000000"/>
        <rFont val="Calibri"/>
      </rPr>
      <t xml:space="preserve">
</t>
    </r>
    <r>
      <rPr>
        <sz val="11"/>
        <color rgb="FF000000"/>
        <rFont val="Calibri"/>
      </rPr>
      <t>If the ISSM is not able to provide a documented configuration for an installed ESS or if the ESS software is not properly maintained or used, this is a finding.</t>
    </r>
    <r>
      <rPr>
        <sz val="11"/>
        <color rgb="FF000000"/>
        <rFont val="Calibri"/>
      </rPr>
      <t xml:space="preserve">
</t>
    </r>
    <r>
      <rPr>
        <sz val="11"/>
        <color rgb="FF000000"/>
        <rFont val="Calibri"/>
      </rPr>
      <t>Note: Example of documentation can be a copy of the site's CCB approved Software Baseline with version of software noted or a memo from the ISSM stating current ESS software and version.</t>
    </r>
  </si>
  <si>
    <t>V-220702</t>
  </si>
  <si>
    <r>
      <rPr>
        <sz val="11"/>
        <rFont val="Calibri"/>
      </rPr>
      <t>Windows 10 information systems must use BitLocker to encrypt all disks to protect the confidentiality and integrity of all information at rest.</t>
    </r>
  </si>
  <si>
    <t>CAT I (High)</t>
  </si>
  <si>
    <r>
      <rPr>
        <sz val="11"/>
        <color rgb="FF000000"/>
        <rFont val="Calibri"/>
      </rPr>
      <t>Enable full disk encryption on all information systems (including SIPRNet) using BitLocker.</t>
    </r>
    <r>
      <rPr>
        <sz val="11"/>
        <color rgb="FF000000"/>
        <rFont val="Calibri"/>
      </rPr>
      <t xml:space="preserve">
</t>
    </r>
    <r>
      <rPr>
        <sz val="11"/>
        <color rgb="FF000000"/>
        <rFont val="Calibri"/>
      </rPr>
      <t>BitLocker, included in Windows, can be enabled in the Control Panel under "BitLocker Drive Encryption" as well as other management tools.</t>
    </r>
    <r>
      <rPr>
        <sz val="11"/>
        <color rgb="FF000000"/>
        <rFont val="Calibri"/>
      </rPr>
      <t xml:space="preserve">
</t>
    </r>
    <r>
      <rPr>
        <sz val="11"/>
        <color rgb="FF000000"/>
        <rFont val="Calibri"/>
      </rPr>
      <t>NOTE: An alternate encryption application may be used in lieu of BitLocker providing it is configured for full disk encryption and satisfies the pre-boot authentication requirements (WN10-00-000031 and WN10-00-000032).</t>
    </r>
  </si>
  <si>
    <r>
      <rPr>
        <sz val="11"/>
        <color rgb="FF000000"/>
        <rFont val="Calibri"/>
      </rPr>
      <t>If data at rest is unencrypted, it is vulnerable to disclosure. Even if the operating system enforces permissions on data access, an adversary can remove non-volatile memory and read it directly, thereby circumventing operating system controls. Encrypting the data ensures that confidentiality is protected even when the operating system is not running.</t>
    </r>
  </si>
  <si>
    <r>
      <rPr>
        <sz val="11"/>
        <color rgb="FF000000"/>
        <rFont val="Calibri"/>
      </rPr>
      <t>Verify all Windows 10 information systems (including SIPRNet) employ BitLocker for full disk encryption.</t>
    </r>
    <r>
      <rPr>
        <sz val="11"/>
        <color rgb="FF000000"/>
        <rFont val="Calibri"/>
      </rPr>
      <t xml:space="preserve">
</t>
    </r>
    <r>
      <rPr>
        <sz val="11"/>
        <color rgb="FF000000"/>
        <rFont val="Calibri"/>
      </rPr>
      <t>For virtual desktop implementations (VDIs) in which the virtual desktop instance is deleted or refreshed upon logoff, this is NA.</t>
    </r>
    <r>
      <rPr>
        <sz val="11"/>
        <color rgb="FF000000"/>
        <rFont val="Calibri"/>
      </rPr>
      <t xml:space="preserve">
</t>
    </r>
    <r>
      <rPr>
        <sz val="11"/>
        <color rgb="FF000000"/>
        <rFont val="Calibri"/>
      </rPr>
      <t>For Azure Virtual Desktop (AVD) implementations with no data at rest, this is NA.</t>
    </r>
    <r>
      <rPr>
        <sz val="11"/>
        <color rgb="FF000000"/>
        <rFont val="Calibri"/>
      </rPr>
      <t xml:space="preserve">
</t>
    </r>
    <r>
      <rPr>
        <sz val="11"/>
        <color rgb="FF000000"/>
        <rFont val="Calibri"/>
      </rPr>
      <t>If full disk encryption using BitLocker is not implemented, this is a finding.</t>
    </r>
    <r>
      <rPr>
        <sz val="11"/>
        <color rgb="FF000000"/>
        <rFont val="Calibri"/>
      </rPr>
      <t xml:space="preserve">
</t>
    </r>
    <r>
      <rPr>
        <sz val="11"/>
        <color rgb="FF000000"/>
        <rFont val="Calibri"/>
      </rPr>
      <t>Verify BitLocker is turned on for the operating system drive and any fixed data drives.</t>
    </r>
    <r>
      <rPr>
        <sz val="11"/>
        <color rgb="FF000000"/>
        <rFont val="Calibri"/>
      </rPr>
      <t xml:space="preserve">
</t>
    </r>
    <r>
      <rPr>
        <sz val="11"/>
        <color rgb="FF000000"/>
        <rFont val="Calibri"/>
      </rPr>
      <t>Open "BitLocker Drive Encryption" from the Control Panel.</t>
    </r>
    <r>
      <rPr>
        <sz val="11"/>
        <color rgb="FF000000"/>
        <rFont val="Calibri"/>
      </rPr>
      <t xml:space="preserve">
</t>
    </r>
    <r>
      <rPr>
        <sz val="11"/>
        <color rgb="FF000000"/>
        <rFont val="Calibri"/>
      </rPr>
      <t>If the operating system drive or any fixed data drives have "Turn on BitLocker", this is a finding.</t>
    </r>
    <r>
      <rPr>
        <sz val="11"/>
        <color rgb="FF000000"/>
        <rFont val="Calibri"/>
      </rPr>
      <t xml:space="preserve">
</t>
    </r>
    <r>
      <rPr>
        <sz val="11"/>
        <color rgb="FF000000"/>
        <rFont val="Calibri"/>
      </rPr>
      <t>NOTE: An alternate encryption application may be used in lieu of BitLocker providing it is configured for full disk encryption and satisfies the pre-boot authentication requirements (WN10-00-000031 and WN10-00-000032).</t>
    </r>
  </si>
  <si>
    <t>V-220703</t>
  </si>
  <si>
    <r>
      <rPr>
        <sz val="11"/>
        <rFont val="Calibri"/>
      </rPr>
      <t>Windows 10 systems must use a BitLocker PIN for pre-boot authentication.</t>
    </r>
  </si>
  <si>
    <r>
      <rPr>
        <sz val="11"/>
        <color rgb="FF000000"/>
        <rFont val="Calibri"/>
      </rPr>
      <t>Configure the policy value for Computer Configuration &gt;&gt; Administrative Templates &gt;&gt; Windows Components &gt;&gt; BitLocker Drive Encryption &gt;&gt; Operating System Drives "Require additional authentication at startup" to "Enabled" with "Configure TPM Startup PIN:" set to "Require startup PIN with TPM" or with "Configure TPM startup key and PIN:" set to "Require startup key and PIN with TPM".</t>
    </r>
  </si>
  <si>
    <r>
      <rPr>
        <sz val="11"/>
        <color rgb="FF000000"/>
        <rFont val="Calibri"/>
      </rPr>
      <t>If data at rest is unencrypted, it is vulnerable to disclosure. Even if the operating system enforces permissions on data access, an adversary can remove non-volatile memory and read it directly, thereby circumventing operating system controls. Encrypting the data ensures that confidentiality is protected even when the operating system is not running. Pre-boot authentication prevents unauthorized users from accessing encrypted drives.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</si>
  <si>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For virtual desktop implementations (VDIs) in which the virtual desktop instance is deleted or refreshed upon logoff, this is NA.</t>
    </r>
    <r>
      <rPr>
        <sz val="11"/>
        <color rgb="FF000000"/>
        <rFont val="Calibri"/>
      </rPr>
      <t xml:space="preserve">
</t>
    </r>
    <r>
      <rPr>
        <sz val="11"/>
        <color rgb="FF000000"/>
        <rFont val="Calibri"/>
      </rPr>
      <t>For Azure Virtual Desktop (AVD) implementations with no data at rest, this is NA.</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\SOFTWARE\Policies\Microsoft\FVE\</t>
    </r>
    <r>
      <rPr>
        <sz val="11"/>
        <color rgb="FF000000"/>
        <rFont val="Calibri"/>
      </rPr>
      <t xml:space="preserve">
</t>
    </r>
    <r>
      <rPr>
        <sz val="11"/>
        <color rgb="FF000000"/>
        <rFont val="Calibri"/>
      </rPr>
      <t>Value Name: UseAdvancedStartup</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one of the following registry values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\SOFTWARE\Policies\Microsoft\FVE\</t>
    </r>
    <r>
      <rPr>
        <sz val="11"/>
        <color rgb="FF000000"/>
        <rFont val="Calibri"/>
      </rPr>
      <t xml:space="preserve">
</t>
    </r>
    <r>
      <rPr>
        <sz val="11"/>
        <color rgb="FF000000"/>
        <rFont val="Calibri"/>
      </rPr>
      <t>Value Name: UseTPMPIN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Value Name: UseTPMKeyPIN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When BitLocker network unlock is used:</t>
    </r>
    <r>
      <rPr>
        <sz val="11"/>
        <color rgb="FF000000"/>
        <rFont val="Calibri"/>
      </rPr>
      <t xml:space="preserve">
</t>
    </r>
    <r>
      <rPr>
        <sz val="11"/>
        <color rgb="FF000000"/>
        <rFont val="Calibri"/>
      </rPr>
      <t>Value Name: UseTPMPIN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r>
      <rPr>
        <sz val="11"/>
        <color rgb="FF000000"/>
        <rFont val="Calibri"/>
      </rPr>
      <t xml:space="preserve">
</t>
    </r>
    <r>
      <rPr>
        <sz val="11"/>
        <color rgb="FF000000"/>
        <rFont val="Calibri"/>
      </rPr>
      <t>Value Name: UseTPMKeyPIN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r>
      <rPr>
        <sz val="11"/>
        <color rgb="FF000000"/>
        <rFont val="Calibri"/>
      </rPr>
      <t xml:space="preserve">
</t>
    </r>
    <r>
      <rPr>
        <sz val="11"/>
        <color rgb="FF000000"/>
        <rFont val="Calibri"/>
      </rPr>
      <t>BitLocker network unlock may be used in conjunction with a BitLocker PIN. Refer to the article at the link below for information about network unlock.</t>
    </r>
    <r>
      <rPr>
        <sz val="11"/>
        <color rgb="FF000000"/>
        <rFont val="Calibri"/>
      </rPr>
      <t xml:space="preserve">
</t>
    </r>
    <r>
      <rPr>
        <sz val="11"/>
        <color rgb="FF000000"/>
        <rFont val="Calibri"/>
      </rPr>
      <t>https://docs.microsoft.com/en-us/windows/security/information-protection/bitlocker/bitlocker-how-to-enable-network-unlock</t>
    </r>
  </si>
  <si>
    <t>V-220704</t>
  </si>
  <si>
    <r>
      <rPr>
        <sz val="11"/>
        <rFont val="Calibri"/>
      </rPr>
      <t>Windows 10 systems must use a BitLocker PIN with a minimum length of six digits for pre-boot authentication.</t>
    </r>
  </si>
  <si>
    <r>
      <rPr>
        <sz val="11"/>
        <color rgb="FF000000"/>
        <rFont val="Calibri"/>
      </rPr>
      <t>Configure the policy value for Computer Configuration &gt;&gt; Administrative Templates &gt;&gt; Windows Components &gt;&gt; BitLocker Drive Encryption &gt;&gt; Operating System Drives "Configure minimum PIN length for startup" to "Enabled" with "Minimum characters:" set to "6" or greater.</t>
    </r>
  </si>
  <si>
    <r>
      <rPr>
        <sz val="11"/>
        <color rgb="FF000000"/>
        <rFont val="Calibri"/>
      </rPr>
      <t>If data at rest is unencrypted, it is vulnerable to disclosure. Even if the operating system enforces permissions on data access, an adversary can remove non-volatile memory and read it directly, thereby circumventing operating system controls. Encrypting the data ensures that confidentiality is protected even when the operating system is not running. Pre-boot authentication prevents unauthorized users from accessing encrypted drives. Increasing the PIN length requires a greater number of guesses for an attacker.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</si>
  <si>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For virtual desktop implementations (VDIs) in which the virtual desktop instance is deleted or refreshed upon logoff, this is NA.</t>
    </r>
    <r>
      <rPr>
        <sz val="11"/>
        <color rgb="FF000000"/>
        <rFont val="Calibri"/>
      </rPr>
      <t xml:space="preserve">
</t>
    </r>
    <r>
      <rPr>
        <sz val="11"/>
        <color rgb="FF000000"/>
        <rFont val="Calibri"/>
      </rPr>
      <t>For Azure Virtual Desktop (AVD) implementations with no data at rest, this is NA.</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\SOFTWARE\Policies\Microsoft\FVE\</t>
    </r>
    <r>
      <rPr>
        <sz val="11"/>
        <color rgb="FF000000"/>
        <rFont val="Calibri"/>
      </rPr>
      <t xml:space="preserve">
</t>
    </r>
    <r>
      <rPr>
        <sz val="11"/>
        <color rgb="FF000000"/>
        <rFont val="Calibri"/>
      </rPr>
      <t>Value Name: MinimumPIN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0x00000006 (6) or greater</t>
    </r>
  </si>
  <si>
    <t>V-220705</t>
  </si>
  <si>
    <r>
      <rPr>
        <sz val="11"/>
        <rFont val="Calibri"/>
      </rPr>
      <t>The operating system must employ a deny-all, permit-by-exception policy to allow the execution of authorized software programs.</t>
    </r>
  </si>
  <si>
    <r>
      <rPr>
        <sz val="11"/>
        <color rgb="FF000000"/>
        <rFont val="Calibri"/>
      </rPr>
      <t>Configure an application allowlisting program to employ a deny-all, permit-by-exception policy to allow the execution of authorized software programs.</t>
    </r>
    <r>
      <rPr>
        <sz val="11"/>
        <color rgb="FF000000"/>
        <rFont val="Calibri"/>
      </rPr>
      <t xml:space="preserve">
</t>
    </r>
    <r>
      <rPr>
        <sz val="11"/>
        <color rgb="FF000000"/>
        <rFont val="Calibri"/>
      </rPr>
      <t>Configuration of allowlisting applications will vary by the program. AppLocker is an allowlisting application built into Windows 10 Enterprise.</t>
    </r>
    <r>
      <rPr>
        <sz val="11"/>
        <color rgb="FF000000"/>
        <rFont val="Calibri"/>
      </rPr>
      <t xml:space="preserve">
</t>
    </r>
    <r>
      <rPr>
        <sz val="11"/>
        <color rgb="FF000000"/>
        <rFont val="Calibri"/>
      </rPr>
      <t>If AppLocker is used, it is configured through group policy in Computer Configuration &gt;&gt; Windows Settings &gt;&gt; Security Settings &gt;&gt; Application Control Policies &gt;&gt; AppLocker.</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</si>
  <si>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r>
      <rPr>
        <sz val="11"/>
        <color rgb="FF000000"/>
        <rFont val="Calibri"/>
      </rPr>
      <t>Utilizing an allowlist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only permit execution of authorized software. The process used to identify software programs that are authorized to execute on organizational information systems is commonly referred to as allowlisting.</t>
    </r>
  </si>
  <si>
    <r>
      <rPr>
        <sz val="11"/>
        <color rgb="FF000000"/>
        <rFont val="Calibri"/>
      </rPr>
      <t>Verify the operating system employs a deny-all, permit-by-exception policy to allow the execution of authorized software programs. This must include packaged apps such as the universal apps installed by default on systems.</t>
    </r>
    <r>
      <rPr>
        <sz val="11"/>
        <color rgb="FF000000"/>
        <rFont val="Calibri"/>
      </rPr>
      <t xml:space="preserve">
</t>
    </r>
    <r>
      <rPr>
        <sz val="11"/>
        <color rgb="FF000000"/>
        <rFont val="Calibri"/>
      </rPr>
      <t>If an application allowlisting program is not in use on the system, this is a finding.</t>
    </r>
    <r>
      <rPr>
        <sz val="11"/>
        <color rgb="FF000000"/>
        <rFont val="Calibri"/>
      </rPr>
      <t xml:space="preserve">
</t>
    </r>
    <r>
      <rPr>
        <sz val="11"/>
        <color rgb="FF000000"/>
        <rFont val="Calibri"/>
      </rPr>
      <t>Configuration of allowlisting applications will vary by the program.</t>
    </r>
    <r>
      <rPr>
        <sz val="11"/>
        <color rgb="FF000000"/>
        <rFont val="Calibri"/>
      </rPr>
      <t xml:space="preserve">
</t>
    </r>
    <r>
      <rPr>
        <sz val="11"/>
        <color rgb="FF000000"/>
        <rFont val="Calibri"/>
      </rPr>
      <t>AppLocker is an allowlisting application built into Windows 10 Enterprise. A deny-by-default implementation is initiated by enabling any AppLocker rules within a category, only allowing what is specified by defined rules.</t>
    </r>
    <r>
      <rPr>
        <sz val="11"/>
        <color rgb="FF000000"/>
        <rFont val="Calibri"/>
      </rPr>
      <t xml:space="preserve">
</t>
    </r>
    <r>
      <rPr>
        <sz val="11"/>
        <color rgb="FF000000"/>
        <rFont val="Calibri"/>
      </rPr>
      <t>If AppLocker is used, perform the following to view the configuration of AppLocker:</t>
    </r>
    <r>
      <rPr>
        <sz val="11"/>
        <color rgb="FF000000"/>
        <rFont val="Calibri"/>
      </rPr>
      <t xml:space="preserve">
</t>
    </r>
    <r>
      <rPr>
        <sz val="11"/>
        <color rgb="FF000000"/>
        <rFont val="Calibri"/>
      </rPr>
      <t>Run "PowerShell".</t>
    </r>
    <r>
      <rPr>
        <sz val="11"/>
        <color rgb="FF000000"/>
        <rFont val="Calibri"/>
      </rPr>
      <t xml:space="preserve">
</t>
    </r>
    <r>
      <rPr>
        <sz val="11"/>
        <color rgb="FF000000"/>
        <rFont val="Calibri"/>
      </rPr>
      <t>Execute the following command, substituting [c:\temp\file.xml] with a location and file name appropriate for the system:</t>
    </r>
    <r>
      <rPr>
        <sz val="11"/>
        <color rgb="FF000000"/>
        <rFont val="Calibri"/>
      </rPr>
      <t xml:space="preserve">
</t>
    </r>
    <r>
      <rPr>
        <sz val="11"/>
        <color rgb="FF000000"/>
        <rFont val="Calibri"/>
      </rPr>
      <t>Get-AppLockerPolicy -Effective -XML &gt; c:\temp\file.xml</t>
    </r>
    <r>
      <rPr>
        <sz val="11"/>
        <color rgb="FF000000"/>
        <rFont val="Calibri"/>
      </rPr>
      <t xml:space="preserve">
</t>
    </r>
    <r>
      <rPr>
        <sz val="11"/>
        <color rgb="FF000000"/>
        <rFont val="Calibri"/>
      </rPr>
      <t>This will produce an xml file with the effective settings that can be viewed in a browser or opened in a program such as Excel for review.</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</si>
  <si>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t>V-220706</t>
  </si>
  <si>
    <r>
      <rPr>
        <sz val="11"/>
        <rFont val="Calibri"/>
      </rPr>
      <t>Windows 10 systems must be maintained at a supported servicing level.</t>
    </r>
  </si>
  <si>
    <r>
      <rPr>
        <sz val="11"/>
        <color rgb="FF000000"/>
        <rFont val="Calibri"/>
      </rPr>
      <t>Update systems on the Semi-Annual Channel to "Microsoft Windows Version 22H2 (OS Build 19045.x)" or greater.</t>
    </r>
    <r>
      <rPr>
        <sz val="11"/>
        <color rgb="FF000000"/>
        <rFont val="Calibri"/>
      </rPr>
      <t xml:space="preserve">
</t>
    </r>
    <r>
      <rPr>
        <sz val="11"/>
        <color rgb="FF000000"/>
        <rFont val="Calibri"/>
      </rPr>
      <t>It is recommended systems be upgraded to the most recently released version.</t>
    </r>
    <r>
      <rPr>
        <sz val="11"/>
        <color rgb="FF000000"/>
        <rFont val="Calibri"/>
      </rPr>
      <t xml:space="preserve">
</t>
    </r>
    <r>
      <rPr>
        <sz val="11"/>
        <color rgb="FF000000"/>
        <rFont val="Calibri"/>
      </rPr>
      <t>Special-purpose systems using the LTSC\B may be at the following versions:</t>
    </r>
    <r>
      <rPr>
        <sz val="11"/>
        <color rgb="FF000000"/>
        <rFont val="Calibri"/>
      </rPr>
      <t xml:space="preserve">
</t>
    </r>
    <r>
      <rPr>
        <sz val="11"/>
        <color rgb="FF000000"/>
        <rFont val="Calibri"/>
      </rPr>
      <t>v1507 (Build 10240)</t>
    </r>
    <r>
      <rPr>
        <sz val="11"/>
        <color rgb="FF000000"/>
        <rFont val="Calibri"/>
      </rPr>
      <t xml:space="preserve">
</t>
    </r>
    <r>
      <rPr>
        <sz val="11"/>
        <color rgb="FF000000"/>
        <rFont val="Calibri"/>
      </rPr>
      <t>v1607 (Build 14393)</t>
    </r>
    <r>
      <rPr>
        <sz val="11"/>
        <color rgb="FF000000"/>
        <rFont val="Calibri"/>
      </rPr>
      <t xml:space="preserve">
</t>
    </r>
    <r>
      <rPr>
        <sz val="11"/>
        <color rgb="FF000000"/>
        <rFont val="Calibri"/>
      </rPr>
      <t>v1809 (Build 17763)</t>
    </r>
    <r>
      <rPr>
        <sz val="11"/>
        <color rgb="FF000000"/>
        <rFont val="Calibri"/>
      </rPr>
      <t xml:space="preserve">
</t>
    </r>
    <r>
      <rPr>
        <sz val="11"/>
        <color rgb="FF000000"/>
        <rFont val="Calibri"/>
      </rPr>
      <t>v21H2 (Build 19044)</t>
    </r>
  </si>
  <si>
    <r>
      <rPr>
        <sz val="11"/>
        <color rgb="FF000000"/>
        <rFont val="Calibri"/>
      </rPr>
      <t>Windows 10 is maintained by Microsoft at servicing levels for specific periods of time to support Windows as a Service.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New versions with feature updates are planned to be released on a semiannual basis with an estimated support timeframe of 18 to 30 months depending on the release. Support for previously released versions has been extended for Enterprise editions.</t>
    </r>
    <r>
      <rPr>
        <sz val="11"/>
        <color rgb="FF000000"/>
        <rFont val="Calibri"/>
      </rPr>
      <t xml:space="preserve">
</t>
    </r>
    <r>
      <rPr>
        <sz val="11"/>
        <color rgb="FF000000"/>
        <rFont val="Calibri"/>
      </rPr>
      <t>A separate servicing branch intended for special-purpose systems is the Long-Term Servicing Channel (LTSC, formerly Branch - LTSB), which will receive security updates for 10 years but excludes feature updates.</t>
    </r>
  </si>
  <si>
    <r>
      <rPr>
        <sz val="11"/>
        <color rgb="FF000000"/>
        <rFont val="Calibri"/>
      </rPr>
      <t>Run "winver.exe".</t>
    </r>
    <r>
      <rPr>
        <sz val="11"/>
        <color rgb="FF000000"/>
        <rFont val="Calibri"/>
      </rPr>
      <t xml:space="preserve">
</t>
    </r>
    <r>
      <rPr>
        <sz val="11"/>
        <color rgb="FF000000"/>
        <rFont val="Calibri"/>
      </rPr>
      <t>If the "About Windows" dialog box does not display the following or greater, this is a finding:</t>
    </r>
    <r>
      <rPr>
        <sz val="11"/>
        <color rgb="FF000000"/>
        <rFont val="Calibri"/>
      </rPr>
      <t xml:space="preserve">
</t>
    </r>
    <r>
      <rPr>
        <sz val="11"/>
        <color rgb="FF000000"/>
        <rFont val="Calibri"/>
      </rPr>
      <t>"Microsoft Windows Version 22H2 (OS Build 19045.x)"</t>
    </r>
    <r>
      <rPr>
        <sz val="11"/>
        <color rgb="FF000000"/>
        <rFont val="Calibri"/>
      </rPr>
      <t xml:space="preserve">
</t>
    </r>
    <r>
      <rPr>
        <sz val="11"/>
        <color rgb="FF000000"/>
        <rFont val="Calibri"/>
      </rPr>
      <t>Note: Microsoft has extended support for previous versions, providing critical and important updates for Windows 10 Enterprise.</t>
    </r>
    <r>
      <rPr>
        <sz val="11"/>
        <color rgb="FF000000"/>
        <rFont val="Calibri"/>
      </rPr>
      <t xml:space="preserve">
</t>
    </r>
    <r>
      <rPr>
        <sz val="11"/>
        <color rgb="FF000000"/>
        <rFont val="Calibri"/>
      </rPr>
      <t>Microsoft scheduled end-of-support dates for current Semi-Annual Channel versions:</t>
    </r>
    <r>
      <rPr>
        <sz val="11"/>
        <color rgb="FF000000"/>
        <rFont val="Calibri"/>
      </rPr>
      <t xml:space="preserve">
</t>
    </r>
    <r>
      <rPr>
        <sz val="11"/>
        <color rgb="FF000000"/>
        <rFont val="Calibri"/>
      </rPr>
      <t>v22H2 - 14 Oct 2025</t>
    </r>
    <r>
      <rPr>
        <sz val="11"/>
        <color rgb="FF000000"/>
        <rFont val="Calibri"/>
      </rPr>
      <t xml:space="preserve">
</t>
    </r>
    <r>
      <rPr>
        <sz val="11"/>
        <color rgb="FF000000"/>
        <rFont val="Calibri"/>
      </rPr>
      <t>v21H2 - 13 Jun 2024</t>
    </r>
    <r>
      <rPr>
        <sz val="11"/>
        <color rgb="FF000000"/>
        <rFont val="Calibri"/>
      </rPr>
      <t xml:space="preserve">
</t>
    </r>
    <r>
      <rPr>
        <sz val="11"/>
        <color rgb="FF000000"/>
        <rFont val="Calibri"/>
      </rPr>
      <t>No preview versions will be used in a production environment.</t>
    </r>
    <r>
      <rPr>
        <sz val="11"/>
        <color rgb="FF000000"/>
        <rFont val="Calibri"/>
      </rPr>
      <t xml:space="preserve">
</t>
    </r>
    <r>
      <rPr>
        <sz val="11"/>
        <color rgb="FF000000"/>
        <rFont val="Calibri"/>
      </rPr>
      <t>Special-purpose systems using the Long-Term Servicing Branch\Channel (LTSC\B) may be at the following versions, which is not a finding:</t>
    </r>
    <r>
      <rPr>
        <sz val="11"/>
        <color rgb="FF000000"/>
        <rFont val="Calibri"/>
      </rPr>
      <t xml:space="preserve">
</t>
    </r>
    <r>
      <rPr>
        <sz val="11"/>
        <color rgb="FF000000"/>
        <rFont val="Calibri"/>
      </rPr>
      <t>v1507 (Build 10240)</t>
    </r>
    <r>
      <rPr>
        <sz val="11"/>
        <color rgb="FF000000"/>
        <rFont val="Calibri"/>
      </rPr>
      <t xml:space="preserve">
</t>
    </r>
    <r>
      <rPr>
        <sz val="11"/>
        <color rgb="FF000000"/>
        <rFont val="Calibri"/>
      </rPr>
      <t>v1607 (Build 14393)</t>
    </r>
    <r>
      <rPr>
        <sz val="11"/>
        <color rgb="FF000000"/>
        <rFont val="Calibri"/>
      </rPr>
      <t xml:space="preserve">
</t>
    </r>
    <r>
      <rPr>
        <sz val="11"/>
        <color rgb="FF000000"/>
        <rFont val="Calibri"/>
      </rPr>
      <t>v1809 (Build 17763)</t>
    </r>
    <r>
      <rPr>
        <sz val="11"/>
        <color rgb="FF000000"/>
        <rFont val="Calibri"/>
      </rPr>
      <t xml:space="preserve">
</t>
    </r>
    <r>
      <rPr>
        <sz val="11"/>
        <color rgb="FF000000"/>
        <rFont val="Calibri"/>
      </rPr>
      <t>v21H2 (Build 19044)</t>
    </r>
  </si>
  <si>
    <t>V-220707</t>
  </si>
  <si>
    <r>
      <rPr>
        <sz val="11"/>
        <rFont val="Calibri"/>
      </rPr>
      <t>The Windows 10 system must use an anti-virus program.</t>
    </r>
  </si>
  <si>
    <r>
      <rPr>
        <sz val="11"/>
        <color rgb="FF000000"/>
        <rFont val="Calibri"/>
      </rPr>
      <t>If no antivirus software is on the system and in use, install Windows Defender or a third-party antivirus solution.</t>
    </r>
  </si>
  <si>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</si>
  <si>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an antivirus solution is installed on the system and in use. The antivirus solution may be bundled with an approved Endpoint Security Solution.</t>
    </r>
    <r>
      <rPr>
        <sz val="11"/>
        <color rgb="FF000000"/>
        <rFont val="Calibri"/>
      </rPr>
      <t xml:space="preserve">
</t>
    </r>
    <r>
      <rPr>
        <sz val="11"/>
        <color rgb="FF000000"/>
        <rFont val="Calibri"/>
      </rPr>
      <t>Verify if Windows Defender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"*Defender*"} | Select Status,DisplayName"</t>
    </r>
    <r>
      <rPr>
        <sz val="11"/>
        <color rgb="FF000000"/>
        <rFont val="Calibri"/>
      </rPr>
      <t xml:space="preserve">
</t>
    </r>
    <r>
      <rPr>
        <sz val="11"/>
        <color rgb="FF000000"/>
        <rFont val="Calibri"/>
      </rPr>
      <t>Verify third-party antivirus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"*mcafee*"} | Select Status,DisplayName"</t>
    </r>
    <r>
      <rPr>
        <sz val="11"/>
        <color rgb="FF000000"/>
        <rFont val="Calibri"/>
      </rPr>
      <t xml:space="preserve">
</t>
    </r>
    <r>
      <rPr>
        <sz val="11"/>
        <color rgb="FF000000"/>
        <rFont val="Calibri"/>
      </rPr>
      <t>Enter "get-service | where {$_.DisplayName -Like "*symantec*"} | Select Status,DisplayName"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Enter "get-service | where {$_.DisplayName -Like "*trellix*"} | Select Status,DisplayName"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antivirus solution installed on the system, this is a finding.</t>
    </r>
  </si>
  <si>
    <t>V-220708</t>
  </si>
  <si>
    <r>
      <rPr>
        <sz val="11"/>
        <rFont val="Calibri"/>
      </rPr>
      <t>Local volumes must be formatted using NTFS.</t>
    </r>
  </si>
  <si>
    <r>
      <rPr>
        <sz val="11"/>
        <color rgb="FF000000"/>
        <rFont val="Calibri"/>
      </rPr>
      <t>Format all local volumes to use NTFS.</t>
    </r>
  </si>
  <si>
    <r>
      <rPr>
        <sz val="11"/>
        <color rgb="FF000000"/>
        <rFont val="Calibri"/>
      </rPr>
      <t>The ability to set access permissions and auditing is critical to maintaining the security and proper access controls of a system.  To support this, volumes must be formatted using the NTFS file system.</t>
    </r>
  </si>
  <si>
    <r>
      <rPr>
        <sz val="11"/>
        <color rgb="FF000000"/>
        <rFont val="Calibri"/>
      </rPr>
      <t>Run "Computer Management".</t>
    </r>
    <r>
      <rPr>
        <sz val="11"/>
        <color rgb="FF000000"/>
        <rFont val="Calibri"/>
      </rPr>
      <t xml:space="preserve">
</t>
    </r>
    <r>
      <rPr>
        <sz val="11"/>
        <color rgb="FF000000"/>
        <rFont val="Calibri"/>
      </rPr>
      <t>Navigate to Storage &gt;&gt; Disk Management.</t>
    </r>
    <r>
      <rPr>
        <sz val="11"/>
        <color rgb="FF000000"/>
        <rFont val="Calibri"/>
      </rPr>
      <t xml:space="preserve">
</t>
    </r>
    <r>
      <rPr>
        <sz val="11"/>
        <color rgb="FF000000"/>
        <rFont val="Calibri"/>
      </rPr>
      <t>If the "File System" column does not indicate "NTFS" for each volume assigned a drive letter, this is a finding.</t>
    </r>
    <r>
      <rPr>
        <sz val="11"/>
        <color rgb="FF000000"/>
        <rFont val="Calibri"/>
      </rPr>
      <t xml:space="preserve">
</t>
    </r>
    <r>
      <rPr>
        <sz val="11"/>
        <color rgb="FF000000"/>
        <rFont val="Calibri"/>
      </rPr>
      <t>This does not apply to system partitions such the Recovery and EFI System Partition.</t>
    </r>
  </si>
  <si>
    <t>V-220709</t>
  </si>
  <si>
    <r>
      <rPr>
        <sz val="11"/>
        <rFont val="Calibri"/>
      </rPr>
      <t>Alternate operating systems must not be permitted on the same system.</t>
    </r>
  </si>
  <si>
    <r>
      <rPr>
        <sz val="11"/>
        <color rgb="FF000000"/>
        <rFont val="Calibri"/>
      </rPr>
      <t>Ensure Windows 10 is the only operating system on a device.  Remove alternate operating systems.</t>
    </r>
  </si>
  <si>
    <r>
      <rPr>
        <sz val="11"/>
        <color rgb="FF000000"/>
        <rFont val="Calibri"/>
      </rPr>
      <t>Allowing other operating systems to run on a secure system may allow security to be circumvented.</t>
    </r>
  </si>
  <si>
    <r>
      <rPr>
        <sz val="11"/>
        <color rgb="FF000000"/>
        <rFont val="Calibri"/>
      </rPr>
      <t>Verify the system does not include other operating system installations.</t>
    </r>
    <r>
      <rPr>
        <sz val="11"/>
        <color rgb="FF000000"/>
        <rFont val="Calibri"/>
      </rPr>
      <t xml:space="preserve">
</t>
    </r>
    <r>
      <rPr>
        <sz val="11"/>
        <color rgb="FF000000"/>
        <rFont val="Calibri"/>
      </rPr>
      <t>Run "Advanced System Settings".</t>
    </r>
    <r>
      <rPr>
        <sz val="11"/>
        <color rgb="FF000000"/>
        <rFont val="Calibri"/>
      </rPr>
      <t xml:space="preserve">
</t>
    </r>
    <r>
      <rPr>
        <sz val="11"/>
        <color rgb="FF000000"/>
        <rFont val="Calibri"/>
      </rPr>
      <t>Select the "Advanced" tab.</t>
    </r>
    <r>
      <rPr>
        <sz val="11"/>
        <color rgb="FF000000"/>
        <rFont val="Calibri"/>
      </rPr>
      <t xml:space="preserve">
</t>
    </r>
    <r>
      <rPr>
        <sz val="11"/>
        <color rgb="FF000000"/>
        <rFont val="Calibri"/>
      </rPr>
      <t>Click the "Settings" button in the "Startup and Recovery" section.</t>
    </r>
    <r>
      <rPr>
        <sz val="11"/>
        <color rgb="FF000000"/>
        <rFont val="Calibri"/>
      </rPr>
      <t xml:space="preserve">
</t>
    </r>
    <r>
      <rPr>
        <sz val="11"/>
        <color rgb="FF000000"/>
        <rFont val="Calibri"/>
      </rPr>
      <t>If the drop-down list box "Default operating system:" shows any operating system other than Windows 10, this is a finding.</t>
    </r>
  </si>
  <si>
    <t>V-220710</t>
  </si>
  <si>
    <r>
      <rPr>
        <sz val="11"/>
        <rFont val="Calibri"/>
      </rPr>
      <t>Non system-created file shares on a system must limit access to groups that require it.</t>
    </r>
  </si>
  <si>
    <r>
      <rPr>
        <sz val="11"/>
        <color rgb="FF000000"/>
        <rFont val="Calibri"/>
      </rPr>
      <t>If a non system-created share is required on a system, configure the share and NTFS permissions to limit access to the specific groups or accounts that require it.</t>
    </r>
    <r>
      <rPr>
        <sz val="11"/>
        <color rgb="FF000000"/>
        <rFont val="Calibri"/>
      </rPr>
      <t xml:space="preserve">
</t>
    </r>
    <r>
      <rPr>
        <sz val="11"/>
        <color rgb="FF000000"/>
        <rFont val="Calibri"/>
      </rPr>
      <t>Remove any unnecessary non-system created shares.</t>
    </r>
  </si>
  <si>
    <r>
      <rPr>
        <sz val="11"/>
        <color rgb="FF000000"/>
        <rFont val="Calibri"/>
      </rPr>
      <t>Shares which provide network access, should not typically exist on a workstation except for system-created administrative shares, and could potentially expose sensitive information.  If a share is necessary, share permissions, as well as NTFS permissions, must be reconfigured to give the minimum access to those accounts that require it.</t>
    </r>
  </si>
  <si>
    <r>
      <rPr>
        <sz val="11"/>
        <color rgb="FF000000"/>
        <rFont val="Calibri"/>
      </rPr>
      <t>Non system-created shares should not typically exist on workstations.</t>
    </r>
    <r>
      <rPr>
        <sz val="11"/>
        <color rgb="FF000000"/>
        <rFont val="Calibri"/>
      </rPr>
      <t xml:space="preserve">
</t>
    </r>
    <r>
      <rPr>
        <sz val="11"/>
        <color rgb="FF000000"/>
        <rFont val="Calibri"/>
      </rPr>
      <t>If only system-created shares exist on the system this is NA.</t>
    </r>
    <r>
      <rPr>
        <sz val="11"/>
        <color rgb="FF000000"/>
        <rFont val="Calibri"/>
      </rPr>
      <t xml:space="preserve">
</t>
    </r>
    <r>
      <rPr>
        <sz val="11"/>
        <color rgb="FF000000"/>
        <rFont val="Calibri"/>
      </rPr>
      <t>Run "Computer Management".</t>
    </r>
    <r>
      <rPr>
        <sz val="11"/>
        <color rgb="FF000000"/>
        <rFont val="Calibri"/>
      </rPr>
      <t xml:space="preserve">
</t>
    </r>
    <r>
      <rPr>
        <sz val="11"/>
        <color rgb="FF000000"/>
        <rFont val="Calibri"/>
      </rPr>
      <t>Navigate to System Tools &gt;&gt; Shared Folders &gt;&gt; Shares.</t>
    </r>
    <r>
      <rPr>
        <sz val="11"/>
        <color rgb="FF000000"/>
        <rFont val="Calibri"/>
      </rPr>
      <t xml:space="preserve">
</t>
    </r>
    <r>
      <rPr>
        <sz val="11"/>
        <color rgb="FF000000"/>
        <rFont val="Calibri"/>
      </rPr>
      <t>If the only shares listed are "ADMIN$", "C$" and "IPC$", this is NA.</t>
    </r>
    <r>
      <rPr>
        <sz val="11"/>
        <color rgb="FF000000"/>
        <rFont val="Calibri"/>
      </rPr>
      <t xml:space="preserve">
</t>
    </r>
    <r>
      <rPr>
        <sz val="11"/>
        <color rgb="FF000000"/>
        <rFont val="Calibri"/>
      </rPr>
      <t>(Selecting Properties for system-created shares will display a message that it has been shared for administrative purposes.)</t>
    </r>
    <r>
      <rPr>
        <sz val="11"/>
        <color rgb="FF000000"/>
        <rFont val="Calibri"/>
      </rPr>
      <t xml:space="preserve">
</t>
    </r>
    <r>
      <rPr>
        <sz val="11"/>
        <color rgb="FF000000"/>
        <rFont val="Calibri"/>
      </rPr>
      <t>Right click any non-system-created shares.</t>
    </r>
    <r>
      <rPr>
        <sz val="11"/>
        <color rgb="FF000000"/>
        <rFont val="Calibri"/>
      </rPr>
      <t xml:space="preserve">
</t>
    </r>
    <r>
      <rPr>
        <sz val="11"/>
        <color rgb="FF000000"/>
        <rFont val="Calibri"/>
      </rPr>
      <t>Select "Properties".</t>
    </r>
    <r>
      <rPr>
        <sz val="11"/>
        <color rgb="FF000000"/>
        <rFont val="Calibri"/>
      </rPr>
      <t xml:space="preserve">
</t>
    </r>
    <r>
      <rPr>
        <sz val="11"/>
        <color rgb="FF000000"/>
        <rFont val="Calibri"/>
      </rPr>
      <t>Select the "Share Permissions" tab.</t>
    </r>
    <r>
      <rPr>
        <sz val="11"/>
        <color rgb="FF000000"/>
        <rFont val="Calibri"/>
      </rPr>
      <t xml:space="preserve">
</t>
    </r>
    <r>
      <rPr>
        <sz val="11"/>
        <color rgb="FF000000"/>
        <rFont val="Calibri"/>
      </rPr>
      <t>Verify the necessity of any shares found.</t>
    </r>
    <r>
      <rPr>
        <sz val="11"/>
        <color rgb="FF000000"/>
        <rFont val="Calibri"/>
      </rPr>
      <t xml:space="preserve">
</t>
    </r>
    <r>
      <rPr>
        <sz val="11"/>
        <color rgb="FF000000"/>
        <rFont val="Calibri"/>
      </rPr>
      <t>If the file shares have not been reconfigured to restrict permissions to the specific groups or accounts that require access, this is a finding.</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NTFS permissions have not been reconfigured to restrict permissions to the specific groups or accounts that require access, this is a finding.</t>
    </r>
  </si>
  <si>
    <t>V-220711</t>
  </si>
  <si>
    <r>
      <rPr>
        <sz val="11"/>
        <rFont val="Calibri"/>
      </rPr>
      <t>Unused accounts must be disabled or removed from the system after 35 days of inactivity.</t>
    </r>
  </si>
  <si>
    <r>
      <rPr>
        <sz val="11"/>
        <color rgb="FF000000"/>
        <rFont val="Calibri"/>
      </rPr>
      <t>Regularly review local accounts and verify their necessity. Disable or delete any active accounts that have not been used in the last 35 days.</t>
    </r>
  </si>
  <si>
    <r>
      <rPr>
        <sz val="11"/>
        <color rgb="FF000000"/>
        <rFont val="Calibri"/>
      </rPr>
      <t>Outdated or unused accounts provide penetration points that may go undetected. Inactive accounts must be deleted if no longer necessary or, if still required, disabled until needed.</t>
    </r>
  </si>
  <si>
    <r>
      <rPr>
        <sz val="11"/>
        <color rgb="FF000000"/>
        <rFont val="Calibri"/>
      </rPr>
      <t>Run "PowerShell".</t>
    </r>
    <r>
      <rPr>
        <sz val="11"/>
        <color rgb="FF000000"/>
        <rFont val="Calibri"/>
      </rPr>
      <t xml:space="preserve">
</t>
    </r>
    <r>
      <rPr>
        <sz val="11"/>
        <color rgb="FF000000"/>
        <rFont val="Calibri"/>
      </rPr>
      <t>Copy the lines below to the PowerShell window and enter.</t>
    </r>
    <r>
      <rPr>
        <sz val="11"/>
        <color rgb="FF000000"/>
        <rFont val="Calibri"/>
      </rPr>
      <t xml:space="preserve">
</t>
    </r>
    <r>
      <rPr>
        <sz val="11"/>
        <color rgb="FF000000"/>
        <rFont val="Calibri"/>
      </rPr>
      <t>"([ADSI]('WinNT://{0}' -f $env:COMPUTERNAME)).Children | Where { $_.SchemaClassName -eq 'user' } | ForEach {</t>
    </r>
    <r>
      <rPr>
        <sz val="11"/>
        <color rgb="FF000000"/>
        <rFont val="Calibri"/>
      </rPr>
      <t xml:space="preserve">
</t>
    </r>
    <r>
      <rPr>
        <sz val="11"/>
        <color rgb="FF000000"/>
        <rFont val="Calibri"/>
      </rPr>
      <t xml:space="preserve">   $user = ([ADSI]$_.Path)</t>
    </r>
    <r>
      <rPr>
        <sz val="11"/>
        <color rgb="FF000000"/>
        <rFont val="Calibri"/>
      </rPr>
      <t xml:space="preserve">
</t>
    </r>
    <r>
      <rPr>
        <sz val="11"/>
        <color rgb="FF000000"/>
        <rFont val="Calibri"/>
      </rPr>
      <t xml:space="preserve">   $lastLogin = $user.Properties.LastLogin.Value</t>
    </r>
    <r>
      <rPr>
        <sz val="11"/>
        <color rgb="FF000000"/>
        <rFont val="Calibri"/>
      </rPr>
      <t xml:space="preserve">
</t>
    </r>
    <r>
      <rPr>
        <sz val="11"/>
        <color rgb="FF000000"/>
        <rFont val="Calibri"/>
      </rPr>
      <t xml:space="preserve">   $enabled = ($user.Properties.UserFlags.Value -band 0x2) -ne 0x2</t>
    </r>
    <r>
      <rPr>
        <sz val="11"/>
        <color rgb="FF000000"/>
        <rFont val="Calibri"/>
      </rPr>
      <t xml:space="preserve">
</t>
    </r>
    <r>
      <rPr>
        <sz val="11"/>
        <color rgb="FF000000"/>
        <rFont val="Calibri"/>
      </rPr>
      <t xml:space="preserve">   if ($lastLogin -eq $null) {</t>
    </r>
    <r>
      <rPr>
        <sz val="11"/>
        <color rgb="FF000000"/>
        <rFont val="Calibri"/>
      </rPr>
      <t xml:space="preserve">
</t>
    </r>
    <r>
      <rPr>
        <sz val="11"/>
        <color rgb="FF000000"/>
        <rFont val="Calibri"/>
      </rPr>
      <t xml:space="preserve">      $lastLogin = 'Never'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Write-Host $user.Name $lastLogin $enabled </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 list of local accounts with the account name, last logon, and if the account is enabled (True/False).</t>
    </r>
    <r>
      <rPr>
        <sz val="11"/>
        <color rgb="FF000000"/>
        <rFont val="Calibri"/>
      </rPr>
      <t xml:space="preserve">
</t>
    </r>
    <r>
      <rPr>
        <sz val="11"/>
        <color rgb="FF000000"/>
        <rFont val="Calibri"/>
      </rPr>
      <t>For example: User1  10/31/2015  5:49:56  AM  True</t>
    </r>
    <r>
      <rPr>
        <sz val="11"/>
        <color rgb="FF000000"/>
        <rFont val="Calibri"/>
      </rPr>
      <t xml:space="preserve">
</t>
    </r>
    <r>
      <rPr>
        <sz val="11"/>
        <color rgb="FF000000"/>
        <rFont val="Calibri"/>
      </rPr>
      <t>Review the list to determine the finding validity for each account reported.</t>
    </r>
    <r>
      <rPr>
        <sz val="11"/>
        <color rgb="FF000000"/>
        <rFont val="Calibri"/>
      </rPr>
      <t xml:space="preserve">
</t>
    </r>
    <r>
      <rPr>
        <sz val="11"/>
        <color rgb="FF000000"/>
        <rFont val="Calibri"/>
      </rPr>
      <t>Exclude the following accounts:</t>
    </r>
    <r>
      <rPr>
        <sz val="11"/>
        <color rgb="FF000000"/>
        <rFont val="Calibri"/>
      </rPr>
      <t xml:space="preserve">
</t>
    </r>
    <r>
      <rPr>
        <sz val="11"/>
        <color rgb="FF000000"/>
        <rFont val="Calibri"/>
      </rPr>
      <t>Built-in administrator account (Disabled, SID ending in 500)</t>
    </r>
    <r>
      <rPr>
        <sz val="11"/>
        <color rgb="FF000000"/>
        <rFont val="Calibri"/>
      </rPr>
      <t xml:space="preserve">
</t>
    </r>
    <r>
      <rPr>
        <sz val="11"/>
        <color rgb="FF000000"/>
        <rFont val="Calibri"/>
      </rPr>
      <t>Built-in guest account (Disabled, SID ending in 501)</t>
    </r>
    <r>
      <rPr>
        <sz val="11"/>
        <color rgb="FF000000"/>
        <rFont val="Calibri"/>
      </rPr>
      <t xml:space="preserve">
</t>
    </r>
    <r>
      <rPr>
        <sz val="11"/>
        <color rgb="FF000000"/>
        <rFont val="Calibri"/>
      </rPr>
      <t>Built-in DefaultAccount (Disabled, SID ending in 503)</t>
    </r>
    <r>
      <rPr>
        <sz val="11"/>
        <color rgb="FF000000"/>
        <rFont val="Calibri"/>
      </rPr>
      <t xml:space="preserve">
</t>
    </r>
    <r>
      <rPr>
        <sz val="11"/>
        <color rgb="FF000000"/>
        <rFont val="Calibri"/>
      </rPr>
      <t>Local administrator account</t>
    </r>
    <r>
      <rPr>
        <sz val="11"/>
        <color rgb="FF000000"/>
        <rFont val="Calibri"/>
      </rPr>
      <t xml:space="preserve">
</t>
    </r>
    <r>
      <rPr>
        <sz val="11"/>
        <color rgb="FF000000"/>
        <rFont val="Calibri"/>
      </rPr>
      <t>If any enabled accounts have not been logged on to within the past 35 days, this is a finding.</t>
    </r>
    <r>
      <rPr>
        <sz val="11"/>
        <color rgb="FF000000"/>
        <rFont val="Calibri"/>
      </rPr>
      <t xml:space="preserve">
</t>
    </r>
    <r>
      <rPr>
        <sz val="11"/>
        <color rgb="FF000000"/>
        <rFont val="Calibri"/>
      </rPr>
      <t>Inactive accounts that have been reviewed and deemed to be required must be documented with the information system security officer (ISSO).</t>
    </r>
  </si>
  <si>
    <t>V-220712</t>
  </si>
  <si>
    <r>
      <rPr>
        <sz val="11"/>
        <rFont val="Calibri"/>
      </rPr>
      <t>Only accounts responsible for the administration of a system must have Administrator rights on the system.</t>
    </r>
  </si>
  <si>
    <r>
      <rPr>
        <sz val="11"/>
        <color rgb="FF000000"/>
        <rFont val="Calibri"/>
      </rPr>
      <t>Configure the system to include only administrator groups or accounts that are responsible for the system in the local Administrators group.</t>
    </r>
    <r>
      <rPr>
        <sz val="11"/>
        <color rgb="FF000000"/>
        <rFont val="Calibri"/>
      </rPr>
      <t xml:space="preserve">
</t>
    </r>
    <r>
      <rPr>
        <sz val="11"/>
        <color rgb="FF000000"/>
        <rFont val="Calibri"/>
      </rPr>
      <t>For domain-joined workstations, the Domain Admins group must be replaced by a domain workstation administrator group.</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</si>
  <si>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System administrators must log on to systems only using accounts with the minimum level of authority necessary.</t>
    </r>
    <r>
      <rPr>
        <sz val="11"/>
        <color rgb="FF000000"/>
        <rFont val="Calibri"/>
      </rPr>
      <t xml:space="preserve">
</t>
    </r>
    <r>
      <rPr>
        <sz val="11"/>
        <color rgb="FF000000"/>
        <rFont val="Calibri"/>
      </rPr>
      <t>For domain-joined workstations, the Domain Admins group must be replaced by a domain workstation administrator group (see V-36434 in the Active Directory Domain STIG).  Restricting highly privileged accounts from the local Administrators group helps mitigate the risk of privilege escalation resulting from credential theft attacks.</t>
    </r>
    <r>
      <rPr>
        <sz val="11"/>
        <color rgb="FF000000"/>
        <rFont val="Calibri"/>
      </rPr>
      <t xml:space="preserve">
</t>
    </r>
    <r>
      <rPr>
        <sz val="11"/>
        <color rgb="FF000000"/>
        <rFont val="Calibri"/>
      </rPr>
      <t>Standard user accounts must not be members of the local administrators group.</t>
    </r>
  </si>
  <si>
    <r>
      <rPr>
        <sz val="11"/>
        <color rgb="FF000000"/>
        <rFont val="Calibri"/>
      </rPr>
      <t>Run "Computer Management".</t>
    </r>
    <r>
      <rPr>
        <sz val="11"/>
        <color rgb="FF000000"/>
        <rFont val="Calibri"/>
      </rPr>
      <t xml:space="preserve">
</t>
    </r>
    <r>
      <rPr>
        <sz val="11"/>
        <color rgb="FF000000"/>
        <rFont val="Calibri"/>
      </rPr>
      <t>Navigate to System Tools &gt;&gt; Local Users and Groups &gt;&gt; Groups.</t>
    </r>
    <r>
      <rPr>
        <sz val="11"/>
        <color rgb="FF000000"/>
        <rFont val="Calibri"/>
      </rPr>
      <t xml:space="preserve">
</t>
    </r>
    <r>
      <rPr>
        <sz val="11"/>
        <color rgb="FF000000"/>
        <rFont val="Calibri"/>
      </rPr>
      <t>Review the members of the Administrators group.</t>
    </r>
    <r>
      <rPr>
        <sz val="11"/>
        <color rgb="FF000000"/>
        <rFont val="Calibri"/>
      </rPr>
      <t xml:space="preserve">
</t>
    </r>
    <r>
      <rPr>
        <sz val="11"/>
        <color rgb="FF000000"/>
        <rFont val="Calibri"/>
      </rPr>
      <t>Only the appropriate administrator groups or accounts responsible for administration of the system may be members of the group.</t>
    </r>
    <r>
      <rPr>
        <sz val="11"/>
        <color rgb="FF000000"/>
        <rFont val="Calibri"/>
      </rPr>
      <t xml:space="preserve">
</t>
    </r>
    <r>
      <rPr>
        <sz val="11"/>
        <color rgb="FF000000"/>
        <rFont val="Calibri"/>
      </rPr>
      <t>For domain-joined workstations, the Domain Admins group must be replaced by a domain workstation administrator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prohibited accounts are members of the local administrators group, this is a finding.</t>
    </r>
    <r>
      <rPr>
        <sz val="11"/>
        <color rgb="FF000000"/>
        <rFont val="Calibri"/>
      </rPr>
      <t xml:space="preserve">
</t>
    </r>
    <r>
      <rPr>
        <sz val="11"/>
        <color rgb="FF000000"/>
        <rFont val="Calibri"/>
      </rPr>
      <t>The built-in Administrator account or other required administrative accounts would not be a finding.</t>
    </r>
  </si>
  <si>
    <t>V-220713</t>
  </si>
  <si>
    <r>
      <rPr>
        <sz val="11"/>
        <rFont val="Calibri"/>
      </rPr>
      <t>Only accounts responsible for the backup operations must be members of the Backup Operators group.</t>
    </r>
  </si>
  <si>
    <r>
      <rPr>
        <sz val="11"/>
        <color rgb="FF000000"/>
        <rFont val="Calibri"/>
      </rPr>
      <t>Create separate accounts for backup operations for users with this privilege.</t>
    </r>
  </si>
  <si>
    <r>
      <rPr>
        <sz val="11"/>
        <color rgb="FF000000"/>
        <rFont val="Calibri"/>
      </rPr>
      <t>Backup Operators are able to read and write to any file in the system, regardless of the rights assigned to it.  Backup and restore rights permit users to circumvent the file access restrictions present on NTFS disk drives for backup and restore purposes.  Members of the Backup Operators group must have separate logon accounts for performing backup duties.</t>
    </r>
  </si>
  <si>
    <r>
      <rPr>
        <sz val="11"/>
        <color rgb="FF000000"/>
        <rFont val="Calibri"/>
      </rPr>
      <t>Run "Computer Management".</t>
    </r>
    <r>
      <rPr>
        <sz val="11"/>
        <color rgb="FF000000"/>
        <rFont val="Calibri"/>
      </rPr>
      <t xml:space="preserve">
</t>
    </r>
    <r>
      <rPr>
        <sz val="11"/>
        <color rgb="FF000000"/>
        <rFont val="Calibri"/>
      </rPr>
      <t>Navigate to System Tools &gt;&gt; Local Users and Groups &gt;&gt; Groups.</t>
    </r>
    <r>
      <rPr>
        <sz val="11"/>
        <color rgb="FF000000"/>
        <rFont val="Calibri"/>
      </rPr>
      <t xml:space="preserve">
</t>
    </r>
    <r>
      <rPr>
        <sz val="11"/>
        <color rgb="FF000000"/>
        <rFont val="Calibri"/>
      </rPr>
      <t>Review the members of the Backup Operators group.</t>
    </r>
    <r>
      <rPr>
        <sz val="11"/>
        <color rgb="FF000000"/>
        <rFont val="Calibri"/>
      </rPr>
      <t xml:space="preserve">
</t>
    </r>
    <r>
      <rPr>
        <sz val="11"/>
        <color rgb="FF000000"/>
        <rFont val="Calibri"/>
      </rPr>
      <t>If the group contains no accounts, this is not a finding.</t>
    </r>
    <r>
      <rPr>
        <sz val="11"/>
        <color rgb="FF000000"/>
        <rFont val="Calibri"/>
      </rPr>
      <t xml:space="preserve">
</t>
    </r>
    <r>
      <rPr>
        <sz val="11"/>
        <color rgb="FF000000"/>
        <rFont val="Calibri"/>
      </rPr>
      <t>If the group contains any accounts, the accounts must be specifically for backup functions.</t>
    </r>
    <r>
      <rPr>
        <sz val="11"/>
        <color rgb="FF000000"/>
        <rFont val="Calibri"/>
      </rPr>
      <t xml:space="preserve">
</t>
    </r>
    <r>
      <rPr>
        <sz val="11"/>
        <color rgb="FF000000"/>
        <rFont val="Calibri"/>
      </rPr>
      <t>If the group contains any standard user accounts used for performing normal user tasks, this is a finding.</t>
    </r>
  </si>
  <si>
    <t>V-220714</t>
  </si>
  <si>
    <r>
      <rPr>
        <sz val="11"/>
        <rFont val="Calibri"/>
      </rPr>
      <t>Only authorized user accounts must be allowed to create or run virtual machines on Windows 10 systems.</t>
    </r>
  </si>
  <si>
    <r>
      <rPr>
        <sz val="11"/>
        <color rgb="FF000000"/>
        <rFont val="Calibri"/>
      </rPr>
      <t>For Hyper-V, remove any unauthorized groups or user accounts from the "Hyper-V Administrators" group.</t>
    </r>
    <r>
      <rPr>
        <sz val="11"/>
        <color rgb="FF000000"/>
        <rFont val="Calibri"/>
      </rPr>
      <t xml:space="preserve">
</t>
    </r>
    <r>
      <rPr>
        <sz val="11"/>
        <color rgb="FF000000"/>
        <rFont val="Calibri"/>
      </rPr>
      <t>For hosted hypervisors other than Hyper-V, restrict access to create or run virtual machines to authorized user accounts only.</t>
    </r>
  </si>
  <si>
    <r>
      <rPr>
        <sz val="11"/>
        <color rgb="FF000000"/>
        <rFont val="Calibri"/>
      </rPr>
      <t>Allowing other operating systems to run on a secure system may allow users to circumvent security. For Hyper-V, preventing unauthorized users from being assigned to the Hyper-V Administrators group will prevent them from accessing or creating virtual machines on the system. The Hyper-V Hypervisor is used by Virtualization Based Security features such as Credential Guard on Windows 10; however, it is not the full Hyper-V installation.</t>
    </r>
  </si>
  <si>
    <r>
      <rPr>
        <sz val="11"/>
        <color rgb="FF000000"/>
        <rFont val="Calibri"/>
      </rPr>
      <t>If a hosted hypervisor (Hyper-V, VMware Workstation, etc.) is installed on the system, verify only authorized user accounts are allowed to run virtual machines.</t>
    </r>
    <r>
      <rPr>
        <sz val="11"/>
        <color rgb="FF000000"/>
        <rFont val="Calibri"/>
      </rPr>
      <t xml:space="preserve">
</t>
    </r>
    <r>
      <rPr>
        <sz val="11"/>
        <color rgb="FF000000"/>
        <rFont val="Calibri"/>
      </rPr>
      <t>For Hyper-V, Run "Computer Management".</t>
    </r>
    <r>
      <rPr>
        <sz val="11"/>
        <color rgb="FF000000"/>
        <rFont val="Calibri"/>
      </rPr>
      <t xml:space="preserve">
</t>
    </r>
    <r>
      <rPr>
        <sz val="11"/>
        <color rgb="FF000000"/>
        <rFont val="Calibri"/>
      </rPr>
      <t>Navigate to System Tools &gt;&gt; Local Users and Groups &gt;&gt; Groups.</t>
    </r>
    <r>
      <rPr>
        <sz val="11"/>
        <color rgb="FF000000"/>
        <rFont val="Calibri"/>
      </rPr>
      <t xml:space="preserve">
</t>
    </r>
    <r>
      <rPr>
        <sz val="11"/>
        <color rgb="FF000000"/>
        <rFont val="Calibri"/>
      </rPr>
      <t>Double click on "Hyper-V Administrators".</t>
    </r>
    <r>
      <rPr>
        <sz val="11"/>
        <color rgb="FF000000"/>
        <rFont val="Calibri"/>
      </rPr>
      <t xml:space="preserve">
</t>
    </r>
    <r>
      <rPr>
        <sz val="11"/>
        <color rgb="FF000000"/>
        <rFont val="Calibri"/>
      </rPr>
      <t>If any unauthorized groups or user accounts are listed in "Members:", this is a finding.</t>
    </r>
    <r>
      <rPr>
        <sz val="11"/>
        <color rgb="FF000000"/>
        <rFont val="Calibri"/>
      </rPr>
      <t xml:space="preserve">
</t>
    </r>
    <r>
      <rPr>
        <sz val="11"/>
        <color rgb="FF000000"/>
        <rFont val="Calibri"/>
      </rPr>
      <t>For hosted hypervisors other than Hyper-V, verify only authorized user accounts have access to run the virtual machines. Restrictions may be enforced by access to the physical system, software restriction policies, or access restrictions built in to the application.</t>
    </r>
    <r>
      <rPr>
        <sz val="11"/>
        <color rgb="FF000000"/>
        <rFont val="Calibri"/>
      </rPr>
      <t xml:space="preserve">
</t>
    </r>
    <r>
      <rPr>
        <sz val="11"/>
        <color rgb="FF000000"/>
        <rFont val="Calibri"/>
      </rPr>
      <t>If any unauthorized groups or user accounts have access to create or run virtual machines, this is a finding.</t>
    </r>
    <r>
      <rPr>
        <sz val="11"/>
        <color rgb="FF000000"/>
        <rFont val="Calibri"/>
      </rPr>
      <t xml:space="preserve">
</t>
    </r>
    <r>
      <rPr>
        <sz val="11"/>
        <color rgb="FF000000"/>
        <rFont val="Calibri"/>
      </rPr>
      <t>All users authorized to create or run virtual machines must be documented with the ISSM/ISSO. Accounts nested within group accounts must be documented as individual accounts and not the group accounts.</t>
    </r>
  </si>
  <si>
    <t>V-220715</t>
  </si>
  <si>
    <r>
      <rPr>
        <sz val="11"/>
        <rFont val="Calibri"/>
      </rPr>
      <t>Standard local user accounts must not exist on a system in a domain.</t>
    </r>
  </si>
  <si>
    <r>
      <rPr>
        <sz val="11"/>
        <color rgb="FF000000"/>
        <rFont val="Calibri"/>
      </rPr>
      <t>Limit local user accounts on domain-joined systems. Remove any unauthorized local accounts.</t>
    </r>
  </si>
  <si>
    <r>
      <rPr>
        <sz val="11"/>
        <color rgb="FF000000"/>
        <rFont val="Calibri"/>
      </rPr>
      <t>To minimize potential points of attack, local user accounts, other than built-in accounts and local administrator accounts, must not exist on a workstation in a domain. Users must log on to workstations in a domain with their domain accounts.</t>
    </r>
  </si>
  <si>
    <r>
      <rPr>
        <sz val="11"/>
        <color rgb="FF000000"/>
        <rFont val="Calibri"/>
      </rPr>
      <t>For standalone or nondomain-joined systems, this is Not Applicable.</t>
    </r>
    <r>
      <rPr>
        <sz val="11"/>
        <color rgb="FF000000"/>
        <rFont val="Calibri"/>
      </rPr>
      <t xml:space="preserve">
</t>
    </r>
    <r>
      <rPr>
        <sz val="11"/>
        <color rgb="FF000000"/>
        <rFont val="Calibri"/>
      </rPr>
      <t>Run "Computer Management".</t>
    </r>
    <r>
      <rPr>
        <sz val="11"/>
        <color rgb="FF000000"/>
        <rFont val="Calibri"/>
      </rPr>
      <t xml:space="preserve">
</t>
    </r>
    <r>
      <rPr>
        <sz val="11"/>
        <color rgb="FF000000"/>
        <rFont val="Calibri"/>
      </rPr>
      <t>Navigate to System Tools &gt;&gt; Local Users and Groups &gt;&gt; Users.</t>
    </r>
    <r>
      <rPr>
        <sz val="11"/>
        <color rgb="FF000000"/>
        <rFont val="Calibri"/>
      </rPr>
      <t xml:space="preserve">
</t>
    </r>
    <r>
      <rPr>
        <sz val="11"/>
        <color rgb="FF000000"/>
        <rFont val="Calibri"/>
      </rPr>
      <t>If local users other than the accounts listed below exist on a workstation in a domain, this is a finding.</t>
    </r>
    <r>
      <rPr>
        <sz val="11"/>
        <color rgb="FF000000"/>
        <rFont val="Calibri"/>
      </rPr>
      <t xml:space="preserve">
</t>
    </r>
    <r>
      <rPr>
        <sz val="11"/>
        <color rgb="FF000000"/>
        <rFont val="Calibri"/>
      </rPr>
      <t>Built-in Administrator account (Disabled)</t>
    </r>
    <r>
      <rPr>
        <sz val="11"/>
        <color rgb="FF000000"/>
        <rFont val="Calibri"/>
      </rPr>
      <t xml:space="preserve">
</t>
    </r>
    <r>
      <rPr>
        <sz val="11"/>
        <color rgb="FF000000"/>
        <rFont val="Calibri"/>
      </rPr>
      <t>Built-in Guest account (Disabled)</t>
    </r>
    <r>
      <rPr>
        <sz val="11"/>
        <color rgb="FF000000"/>
        <rFont val="Calibri"/>
      </rPr>
      <t xml:space="preserve">
</t>
    </r>
    <r>
      <rPr>
        <sz val="11"/>
        <color rgb="FF000000"/>
        <rFont val="Calibri"/>
      </rPr>
      <t>Built-in DefaultAccount (Disabled)</t>
    </r>
    <r>
      <rPr>
        <sz val="11"/>
        <color rgb="FF000000"/>
        <rFont val="Calibri"/>
      </rPr>
      <t xml:space="preserve">
</t>
    </r>
    <r>
      <rPr>
        <sz val="11"/>
        <color rgb="FF000000"/>
        <rFont val="Calibri"/>
      </rPr>
      <t>Built-in defaultuser0 (Disabled)</t>
    </r>
    <r>
      <rPr>
        <sz val="11"/>
        <color rgb="FF000000"/>
        <rFont val="Calibri"/>
      </rPr>
      <t xml:space="preserve">
</t>
    </r>
    <r>
      <rPr>
        <sz val="11"/>
        <color rgb="FF000000"/>
        <rFont val="Calibri"/>
      </rPr>
      <t>Built-in WDAGUtilityAccount (Disabled)</t>
    </r>
    <r>
      <rPr>
        <sz val="11"/>
        <color rgb="FF000000"/>
        <rFont val="Calibri"/>
      </rPr>
      <t xml:space="preserve">
</t>
    </r>
    <r>
      <rPr>
        <sz val="11"/>
        <color rgb="FF000000"/>
        <rFont val="Calibri"/>
      </rPr>
      <t>Local administrator account(s)</t>
    </r>
    <r>
      <rPr>
        <sz val="11"/>
        <color rgb="FF000000"/>
        <rFont val="Calibri"/>
      </rPr>
      <t xml:space="preserve">
</t>
    </r>
    <r>
      <rPr>
        <sz val="11"/>
        <color rgb="FF000000"/>
        <rFont val="Calibri"/>
      </rPr>
      <t>All of the built-in accounts may not exist on a system, depending on the Windows 10 version.</t>
    </r>
  </si>
  <si>
    <t>V-220716</t>
  </si>
  <si>
    <r>
      <rPr>
        <sz val="11"/>
        <rFont val="Calibri"/>
      </rPr>
      <t>Accounts must be configured to require password expiration.</t>
    </r>
  </si>
  <si>
    <r>
      <rPr>
        <sz val="11"/>
        <color rgb="FF000000"/>
        <rFont val="Calibri"/>
      </rPr>
      <t>Configure all passwords to expire.</t>
    </r>
    <r>
      <rPr>
        <sz val="11"/>
        <color rgb="FF000000"/>
        <rFont val="Calibri"/>
      </rPr>
      <t xml:space="preserve">
</t>
    </r>
    <r>
      <rPr>
        <sz val="11"/>
        <color rgb="FF000000"/>
        <rFont val="Calibri"/>
      </rPr>
      <t>Run "Computer Management".</t>
    </r>
    <r>
      <rPr>
        <sz val="11"/>
        <color rgb="FF000000"/>
        <rFont val="Calibri"/>
      </rPr>
      <t xml:space="preserve">
</t>
    </r>
    <r>
      <rPr>
        <sz val="11"/>
        <color rgb="FF000000"/>
        <rFont val="Calibri"/>
      </rPr>
      <t>Navigate to System Tools &gt;&gt; Local Users and Groups &gt;&gt; Users.</t>
    </r>
    <r>
      <rPr>
        <sz val="11"/>
        <color rgb="FF000000"/>
        <rFont val="Calibri"/>
      </rPr>
      <t xml:space="preserve">
</t>
    </r>
    <r>
      <rPr>
        <sz val="11"/>
        <color rgb="FF000000"/>
        <rFont val="Calibri"/>
      </rPr>
      <t>Double-click each active account.</t>
    </r>
    <r>
      <rPr>
        <sz val="11"/>
        <color rgb="FF000000"/>
        <rFont val="Calibri"/>
      </rPr>
      <t xml:space="preserve">
</t>
    </r>
    <r>
      <rPr>
        <sz val="11"/>
        <color rgb="FF000000"/>
        <rFont val="Calibri"/>
      </rPr>
      <t>Ensure "Password never expires" is not checked on all active accounts.</t>
    </r>
  </si>
  <si>
    <r>
      <rPr>
        <sz val="11"/>
        <color rgb="FF000000"/>
        <rFont val="Calibri"/>
      </rPr>
      <t>Passwords that do not expire increase exposure with a greater probability of being discovered or cracked.</t>
    </r>
  </si>
  <si>
    <r>
      <rPr>
        <sz val="11"/>
        <color rgb="FF000000"/>
        <rFont val="Calibri"/>
      </rPr>
      <t>Run "Computer Management".</t>
    </r>
    <r>
      <rPr>
        <sz val="11"/>
        <color rgb="FF000000"/>
        <rFont val="Calibri"/>
      </rPr>
      <t xml:space="preserve">
</t>
    </r>
    <r>
      <rPr>
        <sz val="11"/>
        <color rgb="FF000000"/>
        <rFont val="Calibri"/>
      </rPr>
      <t>Navigate to System Tools &gt;&gt; Local Users and Groups &gt;&gt; Users.</t>
    </r>
    <r>
      <rPr>
        <sz val="11"/>
        <color rgb="FF000000"/>
        <rFont val="Calibri"/>
      </rPr>
      <t xml:space="preserve">
</t>
    </r>
    <r>
      <rPr>
        <sz val="11"/>
        <color rgb="FF000000"/>
        <rFont val="Calibri"/>
      </rPr>
      <t>Double-click each active account.</t>
    </r>
    <r>
      <rPr>
        <sz val="11"/>
        <color rgb="FF000000"/>
        <rFont val="Calibri"/>
      </rPr>
      <t xml:space="preserve">
</t>
    </r>
    <r>
      <rPr>
        <sz val="11"/>
        <color rgb="FF000000"/>
        <rFont val="Calibri"/>
      </rPr>
      <t>If "Password never expires" is selected for any account, this is a finding.</t>
    </r>
  </si>
  <si>
    <t>V-220717</t>
  </si>
  <si>
    <r>
      <rPr>
        <sz val="11"/>
        <rFont val="Calibri"/>
      </rPr>
      <t>Permissions for system files and directories must conform to minimum requirements.</t>
    </r>
  </si>
  <si>
    <r>
      <rPr>
        <sz val="11"/>
        <color rgb="FF000000"/>
        <rFont val="Calibri"/>
      </rPr>
      <t>Maintain the default file system permissions and configure the Security Option: "Network access: Let everyone permissions apply to anonymous users" to "Disabled" (WN10-SO-000160).</t>
    </r>
  </si>
  <si>
    <r>
      <rPr>
        <sz val="11"/>
        <color rgb="FF000000"/>
        <rFont val="Calibri"/>
      </rPr>
      <t>Changing the system's file and directory permissions allows the possibility of unauthorized and anonymous modification to the operating system and installed applications.</t>
    </r>
  </si>
  <si>
    <r>
      <rPr>
        <sz val="11"/>
        <color rgb="FF000000"/>
        <rFont val="Calibri"/>
      </rPr>
      <t>The default file system permissions are adequate when the Security Option "Network access: Let Everyone permissions apply to anonymous users" is set to "Disabled" (WN10-SO-000160).</t>
    </r>
    <r>
      <rPr>
        <sz val="11"/>
        <color rgb="FF000000"/>
        <rFont val="Calibri"/>
      </rPr>
      <t xml:space="preserve">
</t>
    </r>
    <r>
      <rPr>
        <sz val="11"/>
        <color rgb="FF000000"/>
        <rFont val="Calibri"/>
      </rPr>
      <t>If the default file system permissions are maintained and the referenced option is set to "Disabled", this is not a finding.</t>
    </r>
    <r>
      <rPr>
        <sz val="11"/>
        <color rgb="FF000000"/>
        <rFont val="Calibri"/>
      </rPr>
      <t xml:space="preserve">
</t>
    </r>
    <r>
      <rPr>
        <sz val="11"/>
        <color rgb="FF000000"/>
        <rFont val="Calibri"/>
      </rPr>
      <t>Verify the default permissions for the sample directories below. Nonprivileged groups such as Users or Authenticated Users must not have greater than Read &amp; execute permissions except where noted as defaults. (Individual accounts must not be used to assign permissions.)</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Select the "Security" tab and then select "Advanced".</t>
    </r>
    <r>
      <rPr>
        <sz val="11"/>
        <color rgb="FF000000"/>
        <rFont val="Calibri"/>
      </rPr>
      <t xml:space="preserve">
</t>
    </r>
    <r>
      <rPr>
        <sz val="11"/>
        <color rgb="FF000000"/>
        <rFont val="Calibri"/>
      </rPr>
      <t xml:space="preserve">C:\ </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Authenticated Users - Modify - Subfolders and files only</t>
    </r>
    <r>
      <rPr>
        <sz val="11"/>
        <color rgb="FF000000"/>
        <rFont val="Calibri"/>
      </rPr>
      <t xml:space="preserve">
</t>
    </r>
    <r>
      <rPr>
        <sz val="11"/>
        <color rgb="FF000000"/>
        <rFont val="Calibri"/>
      </rPr>
      <t>Authenticated Users - Create folders / append data - This folder only</t>
    </r>
    <r>
      <rPr>
        <sz val="11"/>
        <color rgb="FF000000"/>
        <rFont val="Calibri"/>
      </rPr>
      <t xml:space="preserve">
</t>
    </r>
    <r>
      <rPr>
        <sz val="11"/>
        <color rgb="FF000000"/>
        <rFont val="Calibri"/>
      </rPr>
      <t>\Program Files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Run "CMD" as administrator.</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t>
    </r>
    <r>
      <rPr>
        <sz val="11"/>
        <color rgb="FF000000"/>
        <rFont val="Calibri"/>
      </rPr>
      <t xml:space="preserve">
</t>
    </r>
    <r>
      <rPr>
        <sz val="11"/>
        <color rgb="FF000000"/>
        <rFont val="Calibri"/>
      </rPr>
      <t>icacls "c:\program files"</t>
    </r>
    <r>
      <rPr>
        <sz val="11"/>
        <color rgb="FF000000"/>
        <rFont val="Calibri"/>
      </rPr>
      <t xml:space="preserve">
</t>
    </r>
    <r>
      <rPr>
        <sz val="11"/>
        <color rgb="FF000000"/>
        <rFont val="Calibri"/>
      </rPr>
      <t>icacls c:\windows</t>
    </r>
    <r>
      <rPr>
        <sz val="11"/>
        <color rgb="FF000000"/>
        <rFont val="Calibri"/>
      </rPr>
      <t xml:space="preserve">
</t>
    </r>
    <r>
      <rPr>
        <sz val="11"/>
        <color rgb="FF000000"/>
        <rFont val="Calibri"/>
      </rPr>
      <t>The following results will be displayed as each is entered:</t>
    </r>
    <r>
      <rPr>
        <sz val="11"/>
        <color rgb="FF000000"/>
        <rFont val="Calibri"/>
      </rPr>
      <t xml:space="preserve">
</t>
    </r>
    <r>
      <rPr>
        <sz val="11"/>
        <color rgb="FF000000"/>
        <rFont val="Calibri"/>
      </rPr>
      <t>c:\ S-1-15-3-65536-1888954469-739942743-1668119174-2468466756-4239452838-1296943325-355587736-700089176 (S,RD,X,RA)</t>
    </r>
    <r>
      <rPr>
        <sz val="11"/>
        <color rgb="FF000000"/>
        <rFont val="Calibri"/>
      </rPr>
      <t xml:space="preserve">
</t>
    </r>
    <r>
      <rPr>
        <sz val="11"/>
        <color rgb="FF000000"/>
        <rFont val="Calibri"/>
      </rPr>
      <t>BUILTIN\Administrators:(OI)(CI)(F)</t>
    </r>
    <r>
      <rPr>
        <sz val="11"/>
        <color rgb="FF000000"/>
        <rFont val="Calibri"/>
      </rPr>
      <t xml:space="preserve">
</t>
    </r>
    <r>
      <rPr>
        <sz val="11"/>
        <color rgb="FF000000"/>
        <rFont val="Calibri"/>
      </rPr>
      <t>NT AUTHORITY\SYSTEM:(OI)(CI)(F)</t>
    </r>
    <r>
      <rPr>
        <sz val="11"/>
        <color rgb="FF000000"/>
        <rFont val="Calibri"/>
      </rPr>
      <t xml:space="preserve">
</t>
    </r>
    <r>
      <rPr>
        <sz val="11"/>
        <color rgb="FF000000"/>
        <rFont val="Calibri"/>
      </rPr>
      <t>BUILTIN\Users:(OI)(CI)(RX)</t>
    </r>
    <r>
      <rPr>
        <sz val="11"/>
        <color rgb="FF000000"/>
        <rFont val="Calibri"/>
      </rPr>
      <t xml:space="preserve">
</t>
    </r>
    <r>
      <rPr>
        <sz val="11"/>
        <color rgb="FF000000"/>
        <rFont val="Calibri"/>
      </rPr>
      <t>NT AUTHORITY\Authenticated Users:(OI)(CI)(IO)(M)</t>
    </r>
    <r>
      <rPr>
        <sz val="11"/>
        <color rgb="FF000000"/>
        <rFont val="Calibri"/>
      </rPr>
      <t xml:space="preserve">
</t>
    </r>
    <r>
      <rPr>
        <sz val="11"/>
        <color rgb="FF000000"/>
        <rFont val="Calibri"/>
      </rPr>
      <t>NT AUTHORITY\Authenticated Users:(AD)</t>
    </r>
    <r>
      <rPr>
        <sz val="11"/>
        <color rgb="FF000000"/>
        <rFont val="Calibri"/>
      </rPr>
      <t xml:space="preserve">
</t>
    </r>
    <r>
      <rPr>
        <sz val="11"/>
        <color rgb="FF000000"/>
        <rFont val="Calibri"/>
      </rPr>
      <t>Mandatory Label\High Mandatory Level:(OI)(NP)(IO)(NW)</t>
    </r>
    <r>
      <rPr>
        <sz val="11"/>
        <color rgb="FF000000"/>
        <rFont val="Calibri"/>
      </rPr>
      <t xml:space="preserve">
</t>
    </r>
    <r>
      <rPr>
        <sz val="11"/>
        <color rgb="FF000000"/>
        <rFont val="Calibri"/>
      </rPr>
      <t>Successfully processed 1 files; Failed processing 0 files</t>
    </r>
    <r>
      <rPr>
        <sz val="11"/>
        <color rgb="FF000000"/>
        <rFont val="Calibri"/>
      </rPr>
      <t xml:space="preserve">
</t>
    </r>
    <r>
      <rPr>
        <sz val="11"/>
        <color rgb="FF000000"/>
        <rFont val="Calibri"/>
      </rPr>
      <t xml:space="preserve">c:\program files </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r>
      <rPr>
        <sz val="11"/>
        <color rgb="FF000000"/>
        <rFont val="Calibri"/>
      </rPr>
      <t xml:space="preserve">
</t>
    </r>
    <r>
      <rPr>
        <sz val="11"/>
        <color rgb="FF000000"/>
        <rFont val="Calibri"/>
      </rPr>
      <t>c:\windows</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</si>
  <si>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V-220718</t>
  </si>
  <si>
    <r>
      <rPr>
        <sz val="11"/>
        <rFont val="Calibri"/>
      </rPr>
      <t>Internet Information System (IIS) or its subcomponents must not be installed on a workstation.</t>
    </r>
  </si>
  <si>
    <r>
      <rPr>
        <sz val="11"/>
        <color rgb="FF000000"/>
        <rFont val="Calibri"/>
      </rPr>
      <t>Uninstall "Internet Information Services" or "Internet Information Services Hostable Web Core" from the system.</t>
    </r>
  </si>
  <si>
    <r>
      <rPr>
        <sz val="11"/>
        <color rgb="FF000000"/>
        <rFont val="Calibri"/>
      </rPr>
      <t>Installation of Internet Information System (IIS) may allow unauthorized internet services to be hosted.  Websites must only be hosted on servers that have been designed for that purpose and can be adequately secured.</t>
    </r>
  </si>
  <si>
    <r>
      <rPr>
        <sz val="11"/>
        <color rgb="FF000000"/>
        <rFont val="Calibri"/>
      </rPr>
      <t>IIS is not installed by default.  Verify it has not been installed on the system.</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If the entries for "Internet Information Services" or "Internet Information Services Hostable Web Core" are selected, this is a finding.</t>
    </r>
    <r>
      <rPr>
        <sz val="11"/>
        <color rgb="FF000000"/>
        <rFont val="Calibri"/>
      </rPr>
      <t xml:space="preserve">
</t>
    </r>
    <r>
      <rPr>
        <sz val="11"/>
        <color rgb="FF000000"/>
        <rFont val="Calibri"/>
      </rPr>
      <t>If an application requires IIS or a subset to be installed to function, this needs be documented with the ISSO.  In addition, any applicable requirements from the IIS STIG must be addressed.</t>
    </r>
  </si>
  <si>
    <t>V-220719</t>
  </si>
  <si>
    <r>
      <rPr>
        <sz val="11"/>
        <rFont val="Calibri"/>
      </rPr>
      <t>Simple Network Management Protocol (SNMP) must not be installed on the system.</t>
    </r>
  </si>
  <si>
    <r>
      <rPr>
        <sz val="11"/>
        <color rgb="FF000000"/>
        <rFont val="Calibri"/>
      </rPr>
      <t>Uninstall "Simple Network Management Protocol (SNMP)" from the system.</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De-select "Simple Network Management Protocol (SNMP)".</t>
    </r>
  </si>
  <si>
    <r>
      <rPr>
        <sz val="11"/>
        <color rgb="FF000000"/>
        <rFont val="Calibri"/>
      </rPr>
      <t>Some protocols and services do not support required security features, such as encrypting passwords or traffic.</t>
    </r>
  </si>
  <si>
    <r>
      <rPr>
        <sz val="11"/>
        <color rgb="FF000000"/>
        <rFont val="Calibri"/>
      </rPr>
      <t>"SNMP" is not installed by default.  Verify it has not been installed.</t>
    </r>
    <r>
      <rPr>
        <sz val="11"/>
        <color rgb="FF000000"/>
        <rFont val="Calibri"/>
      </rPr>
      <t xml:space="preserve">
</t>
    </r>
    <r>
      <rPr>
        <sz val="11"/>
        <color rgb="FF000000"/>
        <rFont val="Calibri"/>
      </rPr>
      <t>Navigate to the Windows\System32 directory.</t>
    </r>
    <r>
      <rPr>
        <sz val="11"/>
        <color rgb="FF000000"/>
        <rFont val="Calibri"/>
      </rPr>
      <t xml:space="preserve">
</t>
    </r>
    <r>
      <rPr>
        <sz val="11"/>
        <color rgb="FF000000"/>
        <rFont val="Calibri"/>
      </rPr>
      <t>If the "SNMP" application exists, this is a finding.</t>
    </r>
  </si>
  <si>
    <t>V-220720</t>
  </si>
  <si>
    <r>
      <rPr>
        <sz val="11"/>
        <rFont val="Calibri"/>
      </rPr>
      <t>Simple TCP/IP Services must not be installed on the system.</t>
    </r>
  </si>
  <si>
    <r>
      <rPr>
        <sz val="11"/>
        <color rgb="FF000000"/>
        <rFont val="Calibri"/>
      </rPr>
      <t>Uninstall "Simple TCPIP Services (i.e. echo, daytime etc)" from the system.</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De-select "Simple TCPIP Services (i.e. echo, daytime etc)".</t>
    </r>
  </si>
  <si>
    <r>
      <rPr>
        <sz val="11"/>
        <color rgb="FF000000"/>
        <rFont val="Calibri"/>
      </rPr>
      <t>"Simple TCP/IP Services" is not installed by default.  Verify it has not been installed.</t>
    </r>
    <r>
      <rPr>
        <sz val="11"/>
        <color rgb="FF000000"/>
        <rFont val="Calibri"/>
      </rPr>
      <t xml:space="preserve">
</t>
    </r>
    <r>
      <rPr>
        <sz val="11"/>
        <color rgb="FF000000"/>
        <rFont val="Calibri"/>
      </rPr>
      <t>Run "Services.msc".</t>
    </r>
    <r>
      <rPr>
        <sz val="11"/>
        <color rgb="FF000000"/>
        <rFont val="Calibri"/>
      </rPr>
      <t xml:space="preserve">
</t>
    </r>
    <r>
      <rPr>
        <sz val="11"/>
        <color rgb="FF000000"/>
        <rFont val="Calibri"/>
      </rPr>
      <t>If "Simple TCP/IP Services" is listed, this is a finding.</t>
    </r>
  </si>
  <si>
    <t>V-220721</t>
  </si>
  <si>
    <r>
      <rPr>
        <sz val="11"/>
        <rFont val="Calibri"/>
      </rPr>
      <t>The Telnet Client must not be installed on the system.</t>
    </r>
  </si>
  <si>
    <r>
      <rPr>
        <sz val="11"/>
        <color rgb="FF000000"/>
        <rFont val="Calibri"/>
      </rPr>
      <t>Uninstall "Telnet Client" from the system.</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De-select "Telnet Client".</t>
    </r>
  </si>
  <si>
    <r>
      <rPr>
        <sz val="11"/>
        <color rgb="FF000000"/>
        <rFont val="Calibri"/>
      </rPr>
      <t>The "Telnet Client" is not installed by default.  Verify it has not been installed.</t>
    </r>
    <r>
      <rPr>
        <sz val="11"/>
        <color rgb="FF000000"/>
        <rFont val="Calibri"/>
      </rPr>
      <t xml:space="preserve">
</t>
    </r>
    <r>
      <rPr>
        <sz val="11"/>
        <color rgb="FF000000"/>
        <rFont val="Calibri"/>
      </rPr>
      <t>Navigate to the Windows\System32 directory.</t>
    </r>
    <r>
      <rPr>
        <sz val="11"/>
        <color rgb="FF000000"/>
        <rFont val="Calibri"/>
      </rPr>
      <t xml:space="preserve">
</t>
    </r>
    <r>
      <rPr>
        <sz val="11"/>
        <color rgb="FF000000"/>
        <rFont val="Calibri"/>
      </rPr>
      <t>If the "telnet" application exists, this is a finding.</t>
    </r>
  </si>
  <si>
    <t>V-220722</t>
  </si>
  <si>
    <r>
      <rPr>
        <sz val="11"/>
        <rFont val="Calibri"/>
      </rPr>
      <t>The TFTP Client must not be installed on the system.</t>
    </r>
  </si>
  <si>
    <r>
      <rPr>
        <sz val="11"/>
        <color rgb="FF000000"/>
        <rFont val="Calibri"/>
      </rPr>
      <t>Uninstall "TFTP Client" from the system.</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De-select "TFTP Client".</t>
    </r>
  </si>
  <si>
    <r>
      <rPr>
        <sz val="11"/>
        <color rgb="FF000000"/>
        <rFont val="Calibri"/>
      </rPr>
      <t>The "TFTP Client" is not installed by default.  Verify it has not been installed.</t>
    </r>
    <r>
      <rPr>
        <sz val="11"/>
        <color rgb="FF000000"/>
        <rFont val="Calibri"/>
      </rPr>
      <t xml:space="preserve">
</t>
    </r>
    <r>
      <rPr>
        <sz val="11"/>
        <color rgb="FF000000"/>
        <rFont val="Calibri"/>
      </rPr>
      <t>Navigate to the Windows\System32 directory.</t>
    </r>
    <r>
      <rPr>
        <sz val="11"/>
        <color rgb="FF000000"/>
        <rFont val="Calibri"/>
      </rPr>
      <t xml:space="preserve">
</t>
    </r>
    <r>
      <rPr>
        <sz val="11"/>
        <color rgb="FF000000"/>
        <rFont val="Calibri"/>
      </rPr>
      <t>If the "TFTP" application exists, this is a finding.</t>
    </r>
  </si>
  <si>
    <t>V-220723</t>
  </si>
  <si>
    <r>
      <rPr>
        <sz val="11"/>
        <rFont val="Calibri"/>
      </rPr>
      <t>Software certificate installation files must be removed from Windows 10.</t>
    </r>
  </si>
  <si>
    <r>
      <rPr>
        <sz val="11"/>
        <color rgb="FF000000"/>
        <rFont val="Calibri"/>
      </rPr>
      <t>Remove any certificate installation files (*.p12 and *.pfx) found on a system.</t>
    </r>
    <r>
      <rPr>
        <sz val="11"/>
        <color rgb="FF000000"/>
        <rFont val="Calibri"/>
      </rPr>
      <t xml:space="preserve">
</t>
    </r>
    <r>
      <rPr>
        <sz val="11"/>
        <color rgb="FF000000"/>
        <rFont val="Calibri"/>
      </rPr>
      <t>Note: This does not apply to server-based applications that have a requirement for .p12 certificate files (e.g., Oracle Wallet Manager) or Adobe PreFlight certificate files.</t>
    </r>
  </si>
  <si>
    <r>
      <rPr>
        <sz val="11"/>
        <color rgb="FF000000"/>
        <rFont val="Calibri"/>
      </rPr>
      <t>Use of software certificates and their accompanying installation files for end users to access resources is less secure than the use of hardware-based certificates.</t>
    </r>
  </si>
  <si>
    <r>
      <rPr>
        <sz val="11"/>
        <color rgb="FF000000"/>
        <rFont val="Calibri"/>
      </rPr>
      <t>Search all drives for *.p12 and *.pfx files.</t>
    </r>
    <r>
      <rPr>
        <sz val="11"/>
        <color rgb="FF000000"/>
        <rFont val="Calibri"/>
      </rPr>
      <t xml:space="preserve">
</t>
    </r>
    <r>
      <rPr>
        <sz val="11"/>
        <color rgb="FF000000"/>
        <rFont val="Calibri"/>
      </rPr>
      <t>If any files with these extensions exist, this is a finding.</t>
    </r>
    <r>
      <rPr>
        <sz val="11"/>
        <color rgb="FF000000"/>
        <rFont val="Calibri"/>
      </rPr>
      <t xml:space="preserve">
</t>
    </r>
    <r>
      <rPr>
        <sz val="11"/>
        <color rgb="FF000000"/>
        <rFont val="Calibri"/>
      </rPr>
      <t>This does not apply to server-based applications that have a requirement for .p12 certificate files (e.g., Oracle Wallet Manager) or Adobe PreFlight certificate files. Some applications create files with extensions of .p12 that are not certificate installation files. Removal of non-certificate installation files from systems is not required. These must be documented with the ISSO.</t>
    </r>
  </si>
  <si>
    <t>V-220724</t>
  </si>
  <si>
    <r>
      <rPr>
        <sz val="11"/>
        <rFont val="Calibri"/>
      </rPr>
      <t>A host-based firewall must be installed and enabled on the system.</t>
    </r>
  </si>
  <si>
    <r>
      <rPr>
        <sz val="11"/>
        <color rgb="FF000000"/>
        <rFont val="Calibri"/>
      </rPr>
      <t>Install and enable a host-based firewall on the system.</t>
    </r>
  </si>
  <si>
    <r>
      <rPr>
        <sz val="11"/>
        <color rgb="FF000000"/>
        <rFont val="Calibri"/>
      </rPr>
      <t>A firewall provides a line of defense against attack, allowing or blocking inbound and outbound connections based on a set of rules.</t>
    </r>
  </si>
  <si>
    <r>
      <rPr>
        <sz val="11"/>
        <color rgb="FF000000"/>
        <rFont val="Calibri"/>
      </rPr>
      <t>Determine if a host-based firewall is installed and enabled on the system.  If a host-based firewall is not installed and enabled on the system, this is a finding.</t>
    </r>
    <r>
      <rPr>
        <sz val="11"/>
        <color rgb="FF000000"/>
        <rFont val="Calibri"/>
      </rPr>
      <t xml:space="preserve">
</t>
    </r>
    <r>
      <rPr>
        <sz val="11"/>
        <color rgb="FF000000"/>
        <rFont val="Calibri"/>
      </rPr>
      <t>The configuration requirements will be determined by the applicable firewall STIG.</t>
    </r>
  </si>
  <si>
    <t>V-220725</t>
  </si>
  <si>
    <r>
      <rPr>
        <sz val="11"/>
        <rFont val="Calibri"/>
      </rPr>
      <t>Inbound exceptions to the firewall on Windows 10 domain workstations must only allow authorized remote management hosts.</t>
    </r>
  </si>
  <si>
    <r>
      <rPr>
        <sz val="11"/>
        <color rgb="FF000000"/>
        <rFont val="Calibri"/>
      </rPr>
      <t>Configure firewall exceptions to inbound connections on domain workstations to include only authorized remote management hosts.</t>
    </r>
    <r>
      <rPr>
        <sz val="11"/>
        <color rgb="FF000000"/>
        <rFont val="Calibri"/>
      </rPr>
      <t xml:space="preserve">
</t>
    </r>
    <r>
      <rPr>
        <sz val="11"/>
        <color rgb="FF000000"/>
        <rFont val="Calibri"/>
      </rPr>
      <t>Configure only inbound connection exceptions for authorized remote management hosts.</t>
    </r>
    <r>
      <rPr>
        <sz val="11"/>
        <color rgb="FF000000"/>
        <rFont val="Calibri"/>
      </rPr>
      <t xml:space="preserve">
</t>
    </r>
    <r>
      <rPr>
        <sz val="11"/>
        <color rgb="FF000000"/>
        <rFont val="Calibri"/>
      </rPr>
      <t>Computer Configuration &gt;&gt; Windows Settings &gt;&gt; Security Settings &gt;&gt; Windows Defender Firewall with Advanced Security &gt;&gt; Windows Defender Firewall with Advanced Security &gt;&gt; Inbound Rules (this link will be in the right pane)</t>
    </r>
    <r>
      <rPr>
        <sz val="11"/>
        <color rgb="FF000000"/>
        <rFont val="Calibri"/>
      </rPr>
      <t xml:space="preserve">
</t>
    </r>
    <r>
      <rPr>
        <sz val="11"/>
        <color rgb="FF000000"/>
        <rFont val="Calibri"/>
      </rPr>
      <t>For any inbound rules that allow connections, configure the Scope for Remote IP address to those of authorized remote management hosts. This may be defined as an IP address, subnet or range. Apply the rule to all firewall profiles.</t>
    </r>
    <r>
      <rPr>
        <sz val="11"/>
        <color rgb="FF000000"/>
        <rFont val="Calibri"/>
      </rPr>
      <t xml:space="preserve">
</t>
    </r>
    <r>
      <rPr>
        <sz val="11"/>
        <color rgb="FF000000"/>
        <rFont val="Calibri"/>
      </rPr>
      <t>If a third-party firewall is used, configure inbound exceptions to only include authorized remote management hosts.</t>
    </r>
  </si>
  <si>
    <r>
      <rPr>
        <sz val="11"/>
        <color rgb="FF000000"/>
        <rFont val="Calibri"/>
      </rPr>
      <t>Allowing inbound access to domain workstations from other systems may allow lateral movement across systems if credentials are compromised.  Limiting inbound connections only from authorized remote management systems will help limit this exposure.</t>
    </r>
  </si>
  <si>
    <r>
      <rPr>
        <sz val="11"/>
        <color rgb="FF000000"/>
        <rFont val="Calibri"/>
      </rPr>
      <t>Verify firewall exceptions to inbound connections on domain workstations include only authorized remote management hosts.</t>
    </r>
    <r>
      <rPr>
        <sz val="11"/>
        <color rgb="FF000000"/>
        <rFont val="Calibri"/>
      </rPr>
      <t xml:space="preserve">
</t>
    </r>
    <r>
      <rPr>
        <sz val="11"/>
        <color rgb="FF000000"/>
        <rFont val="Calibri"/>
      </rPr>
      <t>If allowed inbound exceptions are not limited to authorized remote management hosts, this is a finding.</t>
    </r>
    <r>
      <rPr>
        <sz val="11"/>
        <color rgb="FF000000"/>
        <rFont val="Calibri"/>
      </rPr>
      <t xml:space="preserve">
</t>
    </r>
    <r>
      <rPr>
        <sz val="11"/>
        <color rgb="FF000000"/>
        <rFont val="Calibri"/>
      </rPr>
      <t>Review inbound firewall exceptions.</t>
    </r>
    <r>
      <rPr>
        <sz val="11"/>
        <color rgb="FF000000"/>
        <rFont val="Calibri"/>
      </rPr>
      <t xml:space="preserve">
</t>
    </r>
    <r>
      <rPr>
        <sz val="11"/>
        <color rgb="FF000000"/>
        <rFont val="Calibri"/>
      </rPr>
      <t>Computer Configuration &gt;&gt; Windows Settings &gt;&gt; Security Settings &gt;&gt; Windows Defender Firewall with Advanced Security &gt;&gt; Windows Defender Firewall with Advanced Security &gt;&gt; Inbound Rules (this link will be in the right pane)</t>
    </r>
    <r>
      <rPr>
        <sz val="11"/>
        <color rgb="FF000000"/>
        <rFont val="Calibri"/>
      </rPr>
      <t xml:space="preserve">
</t>
    </r>
    <r>
      <rPr>
        <sz val="11"/>
        <color rgb="FF000000"/>
        <rFont val="Calibri"/>
      </rPr>
      <t>For any inbound rules that allow connections view the Scope for Remote IP address. This may be defined as an IP address, subnet, or range. The rule must apply to all firewall profiles.</t>
    </r>
    <r>
      <rPr>
        <sz val="11"/>
        <color rgb="FF000000"/>
        <rFont val="Calibri"/>
      </rPr>
      <t xml:space="preserve">
</t>
    </r>
    <r>
      <rPr>
        <sz val="11"/>
        <color rgb="FF000000"/>
        <rFont val="Calibri"/>
      </rPr>
      <t>If a third-party firewall is used, ensure comparable settings are in place.</t>
    </r>
  </si>
  <si>
    <t>V-220727</t>
  </si>
  <si>
    <r>
      <rPr>
        <sz val="11"/>
        <rFont val="Calibri"/>
      </rPr>
      <t>Structured Exception Handling Overwrite Protection (SEHOP) must be enabled.</t>
    </r>
  </si>
  <si>
    <r>
      <rPr>
        <sz val="11"/>
        <color rgb="FF000000"/>
        <rFont val="Calibri"/>
      </rPr>
      <t>Configure the policy value for Computer Configuration &gt;&gt; Administrative Templates &gt;&gt; MS Security Guide &gt;&gt; "Enable Structured Exception Handling Overwrite Protection (SEHOP)" to "Enabled".</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</si>
  <si>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Attackers are constantly looking for vulnerabilities in systems and applications. Structured Exception Handling Overwrite Protection (SEHOP) blocks exploits that use the Structured Exception Handling overwrite technique, a common buffer overflow attack.</t>
    </r>
  </si>
  <si>
    <r>
      <rPr>
        <sz val="11"/>
        <color rgb="FF000000"/>
        <rFont val="Calibri"/>
      </rPr>
      <t>This is applicable to Windows 10 prior to v1709.</t>
    </r>
    <r>
      <rPr>
        <sz val="11"/>
        <color rgb="FF000000"/>
        <rFont val="Calibri"/>
      </rPr>
      <t xml:space="preserve">
</t>
    </r>
    <r>
      <rPr>
        <sz val="11"/>
        <color rgb="FF000000"/>
        <rFont val="Calibri"/>
      </rPr>
      <t>Verify SEHOP is turned on.</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\SYSTEM\CurrentControlSet\Control\Session Manager\kernel\</t>
    </r>
    <r>
      <rPr>
        <sz val="11"/>
        <color rgb="FF000000"/>
        <rFont val="Calibri"/>
      </rPr>
      <t xml:space="preserve">
</t>
    </r>
    <r>
      <rPr>
        <sz val="11"/>
        <color rgb="FF000000"/>
        <rFont val="Calibri"/>
      </rPr>
      <t>Value Name: DisableExceptionChainValidation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</si>
  <si>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V-220728</t>
  </si>
  <si>
    <r>
      <rPr>
        <sz val="11"/>
        <rFont val="Calibri"/>
      </rPr>
      <t>The Windows PowerShell 2.0 feature must be disabled on the system.</t>
    </r>
  </si>
  <si>
    <r>
      <rPr>
        <sz val="11"/>
        <color rgb="FF000000"/>
        <rFont val="Calibri"/>
      </rPr>
      <t>Disable "Windows PowerShell 2.0" on the system.</t>
    </r>
    <r>
      <rPr>
        <sz val="11"/>
        <color rgb="FF000000"/>
        <rFont val="Calibri"/>
      </rPr>
      <t xml:space="preserve">
</t>
    </r>
    <r>
      <rPr>
        <sz val="11"/>
        <color rgb="FF000000"/>
        <rFont val="Calibri"/>
      </rPr>
      <t>Run "Windows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Disable-WindowsOptionalFeature -Online -FeatureName MicrosoftWindowsPowerShellV2Root</t>
    </r>
    <r>
      <rPr>
        <sz val="11"/>
        <color rgb="FF000000"/>
        <rFont val="Calibri"/>
      </rPr>
      <t xml:space="preserve">
</t>
    </r>
    <r>
      <rPr>
        <sz val="11"/>
        <color rgb="FF000000"/>
        <rFont val="Calibri"/>
      </rPr>
      <t>This command should disable both "MicrosoftWindowsPowerShellV2Root" and "MicrosoftWindowsPowerShellV2" which correspond to "Windows PowerShell 2.0" and "Windows PowerShell 2.0 Engine" respectively in "Turn Windows features on or off".</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Search for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De-select "Windows PowerShell 2.0".</t>
    </r>
  </si>
  <si>
    <r>
      <rPr>
        <sz val="11"/>
        <color rgb="FF000000"/>
        <rFont val="Calibri"/>
      </rPr>
      <t>Windows PowerShell 5.0 added advanced logging features which can provide additional detail when malware has been run on a system.  Disabling the Windows PowerShell 2.0 mitigates against a downgrade attack that evades the Windows PowerShell 5.0 script block logging feature.</t>
    </r>
  </si>
  <si>
    <r>
      <rPr>
        <sz val="11"/>
        <color rgb="FF000000"/>
        <rFont val="Calibri"/>
      </rPr>
      <t>Run "Windows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Get-WindowsOptionalFeature -Online | Where FeatureName -like *PowerShellv2*</t>
    </r>
    <r>
      <rPr>
        <sz val="11"/>
        <color rgb="FF000000"/>
        <rFont val="Calibri"/>
      </rPr>
      <t xml:space="preserve">
</t>
    </r>
    <r>
      <rPr>
        <sz val="11"/>
        <color rgb="FF000000"/>
        <rFont val="Calibri"/>
      </rPr>
      <t>If either of the following have a "State" of "Enabled", this is a finding.</t>
    </r>
    <r>
      <rPr>
        <sz val="11"/>
        <color rgb="FF000000"/>
        <rFont val="Calibri"/>
      </rPr>
      <t xml:space="preserve">
</t>
    </r>
    <r>
      <rPr>
        <sz val="11"/>
        <color rgb="FF000000"/>
        <rFont val="Calibri"/>
      </rPr>
      <t>FeatureName : MicrosoftWindowsPowerShellV2</t>
    </r>
    <r>
      <rPr>
        <sz val="11"/>
        <color rgb="FF000000"/>
        <rFont val="Calibri"/>
      </rPr>
      <t xml:space="preserve">
</t>
    </r>
    <r>
      <rPr>
        <sz val="11"/>
        <color rgb="FF000000"/>
        <rFont val="Calibri"/>
      </rPr>
      <t>State : Enabled</t>
    </r>
    <r>
      <rPr>
        <sz val="11"/>
        <color rgb="FF000000"/>
        <rFont val="Calibri"/>
      </rPr>
      <t xml:space="preserve">
</t>
    </r>
    <r>
      <rPr>
        <sz val="11"/>
        <color rgb="FF000000"/>
        <rFont val="Calibri"/>
      </rPr>
      <t>FeatureName : MicrosoftWindowsPowerShellV2Root</t>
    </r>
    <r>
      <rPr>
        <sz val="11"/>
        <color rgb="FF000000"/>
        <rFont val="Calibri"/>
      </rPr>
      <t xml:space="preserve">
</t>
    </r>
    <r>
      <rPr>
        <sz val="11"/>
        <color rgb="FF000000"/>
        <rFont val="Calibri"/>
      </rPr>
      <t>State : Enabled</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Search for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If "Windows PowerShell 2.0" (whether the subcategory of "Windows PowerShell 2.0 Engine" is selected or not) is selected, this is a finding.</t>
    </r>
  </si>
  <si>
    <t>V-220729</t>
  </si>
  <si>
    <r>
      <rPr>
        <sz val="11"/>
        <rFont val="Calibri"/>
      </rPr>
      <t>The Server Message Block (SMB) v1 protocol must be disabled on the system.</t>
    </r>
  </si>
  <si>
    <r>
      <rPr>
        <sz val="11"/>
        <color rgb="FF000000"/>
        <rFont val="Calibri"/>
      </rPr>
      <t>Disable the SMBv1 protocol.</t>
    </r>
    <r>
      <rPr>
        <sz val="11"/>
        <color rgb="FF000000"/>
        <rFont val="Calibri"/>
      </rPr>
      <t xml:space="preserve">
</t>
    </r>
    <r>
      <rPr>
        <sz val="11"/>
        <color rgb="FF000000"/>
        <rFont val="Calibri"/>
      </rPr>
      <t>Run "Windows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Disable-WindowsOptionalFeature -Online -FeatureName SMB1Protocol</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Search for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De-select "SMB 1.0/CIFS File Sharing Support".</t>
    </r>
  </si>
  <si>
    <r>
      <rPr>
        <sz val="11"/>
        <color rgb="FF000000"/>
        <rFont val="Calibri"/>
      </rPr>
      <t>SMBv1 is a legacy protocol that uses the MD5 algorithm as part of SMB. MD5 is known to be vulnerable to a number of attacks such as collision and preimage attacks as well as not being FIPS compliant.</t>
    </r>
    <r>
      <rPr>
        <sz val="11"/>
        <color rgb="FF000000"/>
        <rFont val="Calibri"/>
      </rPr>
      <t xml:space="preserve">
</t>
    </r>
    <r>
      <rPr>
        <sz val="11"/>
        <color rgb="FF000000"/>
        <rFont val="Calibri"/>
      </rPr>
      <t>Disabling SMBv1 support may prevent access to file or print sharing resources with systems or devices that only support SMBv1. File shares and print services hosted on Windows Server 2003 are an example, however Windows Server 2003 is no longer a supported operating system. Some older Network Attached Storage (NAS) devices may only support SMBv1.</t>
    </r>
  </si>
  <si>
    <r>
      <rPr>
        <sz val="11"/>
        <color rgb="FF000000"/>
        <rFont val="Calibri"/>
      </rPr>
      <t>Different methods are available to disable SMBv1 on Windows 10.  This is the preferred method, however if V-220730 and V-220731 are configured, this is NA.</t>
    </r>
    <r>
      <rPr>
        <sz val="11"/>
        <color rgb="FF000000"/>
        <rFont val="Calibri"/>
      </rPr>
      <t xml:space="preserve">
</t>
    </r>
    <r>
      <rPr>
        <sz val="11"/>
        <color rgb="FF000000"/>
        <rFont val="Calibri"/>
      </rPr>
      <t>Run "Windows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Get-WindowsOptionalFeature -Online | Where FeatureName -eq SMB1Protocol</t>
    </r>
    <r>
      <rPr>
        <sz val="11"/>
        <color rgb="FF000000"/>
        <rFont val="Calibri"/>
      </rPr>
      <t xml:space="preserve">
</t>
    </r>
    <r>
      <rPr>
        <sz val="11"/>
        <color rgb="FF000000"/>
        <rFont val="Calibri"/>
      </rPr>
      <t>If "State : Enabled" is returned,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Search for "Features".</t>
    </r>
    <r>
      <rPr>
        <sz val="11"/>
        <color rgb="FF000000"/>
        <rFont val="Calibri"/>
      </rPr>
      <t xml:space="preserve">
</t>
    </r>
    <r>
      <rPr>
        <sz val="11"/>
        <color rgb="FF000000"/>
        <rFont val="Calibri"/>
      </rPr>
      <t>Select "Turn Windows features on or off".</t>
    </r>
    <r>
      <rPr>
        <sz val="11"/>
        <color rgb="FF000000"/>
        <rFont val="Calibri"/>
      </rPr>
      <t xml:space="preserve">
</t>
    </r>
    <r>
      <rPr>
        <sz val="11"/>
        <color rgb="FF000000"/>
        <rFont val="Calibri"/>
      </rPr>
      <t>If "SMB 1.0/CIFS File Sharing Support" is selected, this is a finding.</t>
    </r>
  </si>
  <si>
    <t>V-220730</t>
  </si>
  <si>
    <r>
      <rPr>
        <sz val="11"/>
        <rFont val="Calibri"/>
      </rPr>
      <t>The Server Message Block (SMB) v1 protocol must be disabled on the SMB server.</t>
    </r>
  </si>
  <si>
    <r>
      <rPr>
        <sz val="11"/>
        <color rgb="FF000000"/>
        <rFont val="Calibri"/>
      </rPr>
      <t>Configure the policy value for Computer Configuration &gt;&gt; Administrative Templates &gt;&gt; MS Security Guide &gt;&gt; "Configure SMBv1 Server" to "Disabled".</t>
    </r>
    <r>
      <rPr>
        <sz val="11"/>
        <color rgb="FF000000"/>
        <rFont val="Calibri"/>
      </rPr>
      <t xml:space="preserve">
</t>
    </r>
    <r>
      <rPr>
        <sz val="11"/>
        <color rgb="FF000000"/>
        <rFont val="Calibri"/>
      </rPr>
      <t xml:space="preserve">This policy setting requires the installation of the SecGuide custom templates included with the STIG package. "SecGuide.admx" and "SecGuide.adml" must be copied to the \Windows\PolicyDefinitions and \Windows\PolicyDefinitions\en-US directories respectively.   </t>
    </r>
    <r>
      <rPr>
        <sz val="11"/>
        <color rgb="FF000000"/>
        <rFont val="Calibri"/>
      </rPr>
      <t xml:space="preserve">
</t>
    </r>
    <r>
      <rPr>
        <sz val="11"/>
        <color rgb="FF000000"/>
        <rFont val="Calibri"/>
      </rPr>
      <t>The system must be restarted for the change to take effect.</t>
    </r>
  </si>
  <si>
    <r>
      <rPr>
        <sz val="11"/>
        <color rgb="FF000000"/>
        <rFont val="Calibri"/>
      </rPr>
      <t>SMBv1 is a legacy protocol that uses the MD5 algorithm as part of SMB. MD5 is known to be vulnerable to a number of attacks such as collision and preimage attacks as well as not being FIPS compliant.</t>
    </r>
    <r>
      <rPr>
        <sz val="11"/>
        <color rgb="FF000000"/>
        <rFont val="Calibri"/>
      </rPr>
      <t xml:space="preserve">
</t>
    </r>
    <r>
      <rPr>
        <sz val="11"/>
        <color rgb="FF000000"/>
        <rFont val="Calibri"/>
      </rPr>
      <t>Disabling SMBv1 support may prevent access to file or print sharing resources with systems or devices that only support SMBv1. File shares and print services hosted on Windows Server 2003 are an example, however Windows Server 2003 is no longer a supported operating system. Some older network attached devices may only support SMBv1.</t>
    </r>
  </si>
  <si>
    <r>
      <rPr>
        <sz val="11"/>
        <color rgb="FF000000"/>
        <rFont val="Calibri"/>
      </rPr>
      <t>Different methods are available to disable SMBv1 on Windows 10, if V-220729 is configured,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SMB1</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</si>
  <si>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V-220731</t>
  </si>
  <si>
    <r>
      <rPr>
        <sz val="11"/>
        <rFont val="Calibri"/>
      </rPr>
      <t>The Server Message Block (SMB) v1 protocol must be disabled on the SMB client.</t>
    </r>
  </si>
  <si>
    <r>
      <rPr>
        <sz val="11"/>
        <color rgb="FF000000"/>
        <rFont val="Calibri"/>
      </rPr>
      <t>Configure the policy value for Computer Configuration &gt;&gt; Administrative Templates &gt;&gt; MS Security Guide &gt;&gt; "Configure SMBv1 client driver" to "Enabled" with "Disable driver (recommended)" selected for "Configure MrxSmb10 driver".</t>
    </r>
    <r>
      <rPr>
        <sz val="11"/>
        <color rgb="FF000000"/>
        <rFont val="Calibri"/>
      </rPr>
      <t xml:space="preserve">
</t>
    </r>
    <r>
      <rPr>
        <sz val="11"/>
        <color rgb="FF000000"/>
        <rFont val="Calibri"/>
      </rPr>
      <t xml:space="preserve">This policy setting requires the installation of the SecGuide custom templates included with the STIG package. "SecGuide.admx" and "SecGuide.adml" must be copied to the \Windows\PolicyDefinitions and \Windows\PolicyDefinitions\en-US directories respectively.   </t>
    </r>
    <r>
      <rPr>
        <sz val="11"/>
        <color rgb="FF000000"/>
        <rFont val="Calibri"/>
      </rPr>
      <t xml:space="preserve">
</t>
    </r>
    <r>
      <rPr>
        <sz val="11"/>
        <color rgb="FF000000"/>
        <rFont val="Calibri"/>
      </rPr>
      <t>The system must be restarted for the changes to take effect.</t>
    </r>
  </si>
  <si>
    <r>
      <rPr>
        <sz val="11"/>
        <color rgb="FF000000"/>
        <rFont val="Calibri"/>
      </rPr>
      <t>Different methods are available to disable SMBv1 on Windows 10, if V-220729 is configured, this is NA.</t>
    </r>
    <r>
      <rPr>
        <sz val="11"/>
        <color rgb="FF000000"/>
        <rFont val="Calibri"/>
      </rPr>
      <t xml:space="preserve">
</t>
    </r>
    <r>
      <rPr>
        <sz val="11"/>
        <color rgb="FF000000"/>
        <rFont val="Calibri"/>
      </rPr>
      <t>If the following registry value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\SYSTEM\CurrentControlSet\Services\mrxsmb10\</t>
    </r>
    <r>
      <rPr>
        <sz val="11"/>
        <color rgb="FF000000"/>
        <rFont val="Calibri"/>
      </rPr>
      <t xml:space="preserve">
</t>
    </r>
    <r>
      <rPr>
        <sz val="11"/>
        <color rgb="FF000000"/>
        <rFont val="Calibri"/>
      </rPr>
      <t>Value Name: Start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0x00000004 (4)</t>
    </r>
  </si>
  <si>
    <t>V-220732</t>
  </si>
  <si>
    <r>
      <rPr>
        <sz val="11"/>
        <rFont val="Calibri"/>
      </rPr>
      <t>The Secondary Logon service must be disabled on Windows 10.</t>
    </r>
  </si>
  <si>
    <r>
      <rPr>
        <sz val="11"/>
        <color rgb="FF000000"/>
        <rFont val="Calibri"/>
      </rPr>
      <t>Configure the "Secondary Logon" service "Startup Type" to "Disabled".</t>
    </r>
  </si>
  <si>
    <r>
      <rPr>
        <sz val="11"/>
        <color rgb="FF000000"/>
        <rFont val="Calibri"/>
      </rPr>
      <t>The Secondary Logon service provides a means for entering alternate credentials, typically used to run commands with elevated privileges.  Using privileged credentials in a standard user session can expose those credentials to theft.</t>
    </r>
  </si>
  <si>
    <r>
      <rPr>
        <sz val="11"/>
        <color rgb="FF000000"/>
        <rFont val="Calibri"/>
      </rPr>
      <t>Run "Services.msc".</t>
    </r>
    <r>
      <rPr>
        <sz val="11"/>
        <color rgb="FF000000"/>
        <rFont val="Calibri"/>
      </rPr>
      <t xml:space="preserve">
</t>
    </r>
    <r>
      <rPr>
        <sz val="11"/>
        <color rgb="FF000000"/>
        <rFont val="Calibri"/>
      </rPr>
      <t>Locate the "Secondary Logon" service.</t>
    </r>
    <r>
      <rPr>
        <sz val="11"/>
        <color rgb="FF000000"/>
        <rFont val="Calibri"/>
      </rPr>
      <t xml:space="preserve">
</t>
    </r>
    <r>
      <rPr>
        <sz val="11"/>
        <color rgb="FF000000"/>
        <rFont val="Calibri"/>
      </rPr>
      <t>If the "Startup Type" is not "Disabled" or the "Status" is "Running", this is a finding.</t>
    </r>
  </si>
  <si>
    <t>V-220733</t>
  </si>
  <si>
    <r>
      <rPr>
        <sz val="11"/>
        <rFont val="Calibri"/>
      </rPr>
      <t>Orphaned security identifiers (SIDs) must be removed from user rights on Windows 10.</t>
    </r>
  </si>
  <si>
    <r>
      <rPr>
        <sz val="11"/>
        <color rgb="FF000000"/>
        <rFont val="Calibri"/>
      </rPr>
      <t>Remove any unresolved SIDs found in User Rights assignments and determined to not be for currently valid accounts or groups by removing the accounts or groups from the appropriate group policy.</t>
    </r>
  </si>
  <si>
    <r>
      <rPr>
        <sz val="11"/>
        <color rgb="FF000000"/>
        <rFont val="Calibri"/>
      </rPr>
      <t>Accounts or groups given rights on a system may show up as unresolved SIDs for various reasons including deletion of the accounts or groups.  If the account or group objects are reanimated, there is a potential they may still have rights no longer intended.  Valid domain accounts or groups may also show up as unresolved SIDs if a connection to the domain cannot be established for some reason.</t>
    </r>
  </si>
  <si>
    <r>
      <rPr>
        <sz val="11"/>
        <color rgb="FF000000"/>
        <rFont val="Calibri"/>
      </rPr>
      <t>Review the effective User Rights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Review each User Right listed for any unresolved SIDs to determine whether they are valid, such as due to being temporarily disconnected from the domain. (Unresolved SIDs have the format of "*S-1-…".)</t>
    </r>
    <r>
      <rPr>
        <sz val="11"/>
        <color rgb="FF000000"/>
        <rFont val="Calibri"/>
      </rPr>
      <t xml:space="preserve">
</t>
    </r>
    <r>
      <rPr>
        <sz val="11"/>
        <color rgb="FF000000"/>
        <rFont val="Calibri"/>
      </rPr>
      <t>If any unresolved SIDs exist and are not for currently valid accounts or groups, this is a finding.</t>
    </r>
  </si>
  <si>
    <t>V-220734</t>
  </si>
  <si>
    <r>
      <rPr>
        <sz val="11"/>
        <rFont val="Calibri"/>
      </rPr>
      <t>Bluetooth must be turned off unless approved by the organization.</t>
    </r>
  </si>
  <si>
    <r>
      <rPr>
        <sz val="11"/>
        <color rgb="FF000000"/>
        <rFont val="Calibri"/>
      </rPr>
      <t>Turn off Bluetooth radios not organizationally approved. Establish an organizational policy for the use of Bluetooth.</t>
    </r>
  </si>
  <si>
    <r>
      <rPr>
        <sz val="11"/>
        <color rgb="FF000000"/>
        <rFont val="Calibri"/>
      </rPr>
      <t>If not configured properly, Bluetooth may allow rogue devices to communicate with a system. If a rogue device is paired with a system, there is potential for sensitive information to be compromised.</t>
    </r>
  </si>
  <si>
    <r>
      <rPr>
        <sz val="11"/>
        <color rgb="FF000000"/>
        <rFont val="Calibri"/>
      </rPr>
      <t>This is NA if the system does not have Bluetooth.</t>
    </r>
    <r>
      <rPr>
        <sz val="11"/>
        <color rgb="FF000000"/>
        <rFont val="Calibri"/>
      </rPr>
      <t xml:space="preserve">
</t>
    </r>
    <r>
      <rPr>
        <sz val="11"/>
        <color rgb="FF000000"/>
        <rFont val="Calibri"/>
      </rPr>
      <t>Verify the Bluetooth radio is turned off unless approved by the organization. If it is not, this is a finding.</t>
    </r>
    <r>
      <rPr>
        <sz val="11"/>
        <color rgb="FF000000"/>
        <rFont val="Calibri"/>
      </rPr>
      <t xml:space="preserve">
</t>
    </r>
    <r>
      <rPr>
        <sz val="11"/>
        <color rgb="FF000000"/>
        <rFont val="Calibri"/>
      </rPr>
      <t>Approval must be documented with the ISSO.</t>
    </r>
  </si>
  <si>
    <t>V-220735</t>
  </si>
  <si>
    <r>
      <rPr>
        <sz val="11"/>
        <rFont val="Calibri"/>
      </rPr>
      <t>Bluetooth must be turned off when not in use.</t>
    </r>
  </si>
  <si>
    <r>
      <rPr>
        <sz val="11"/>
        <color rgb="FF000000"/>
        <rFont val="Calibri"/>
      </rPr>
      <t>Turn off Bluetooth radios when not in use. Establish an organizational policy for the use of Bluetooth to include training of personnel.</t>
    </r>
  </si>
  <si>
    <r>
      <rPr>
        <sz val="11"/>
        <color rgb="FF000000"/>
        <rFont val="Calibri"/>
      </rPr>
      <t>This is NA if the system does not have Bluetooth.</t>
    </r>
    <r>
      <rPr>
        <sz val="11"/>
        <color rgb="FF000000"/>
        <rFont val="Calibri"/>
      </rPr>
      <t xml:space="preserve">
</t>
    </r>
    <r>
      <rPr>
        <sz val="11"/>
        <color rgb="FF000000"/>
        <rFont val="Calibri"/>
      </rPr>
      <t>Verify the organization has a policy to turn off Bluetooth when not in use and personnel are trained. If it does not, this is a finding.</t>
    </r>
  </si>
  <si>
    <t>V-220736</t>
  </si>
  <si>
    <r>
      <rPr>
        <sz val="11"/>
        <rFont val="Calibri"/>
      </rPr>
      <t>The system must notify the user when a Bluetooth device attempts to connect.</t>
    </r>
  </si>
  <si>
    <r>
      <rPr>
        <sz val="11"/>
        <color rgb="FF000000"/>
        <rFont val="Calibri"/>
      </rPr>
      <t>Configure Bluetooth to notify users if devices attempt to connect.</t>
    </r>
    <r>
      <rPr>
        <sz val="11"/>
        <color rgb="FF000000"/>
        <rFont val="Calibri"/>
      </rPr>
      <t xml:space="preserve">
</t>
    </r>
    <r>
      <rPr>
        <sz val="11"/>
        <color rgb="FF000000"/>
        <rFont val="Calibri"/>
      </rPr>
      <t>View Bluetooth Settings.</t>
    </r>
    <r>
      <rPr>
        <sz val="11"/>
        <color rgb="FF000000"/>
        <rFont val="Calibri"/>
      </rPr>
      <t xml:space="preserve">
</t>
    </r>
    <r>
      <rPr>
        <sz val="11"/>
        <color rgb="FF000000"/>
        <rFont val="Calibri"/>
      </rPr>
      <t>Ensure "Alert me when a new Bluetooth device wants to connect" is checked.</t>
    </r>
  </si>
  <si>
    <r>
      <rPr>
        <sz val="11"/>
        <color rgb="FF000000"/>
        <rFont val="Calibri"/>
      </rPr>
      <t>If not configured properly, Bluetooth may allow rogue devices to communicate with a system. If a rogue device is paired with a system, there is potential for sensitive information to be compromised</t>
    </r>
  </si>
  <si>
    <r>
      <rPr>
        <sz val="11"/>
        <color rgb="FF000000"/>
        <rFont val="Calibri"/>
      </rPr>
      <t>This is NA if the system does not have Bluetooth, or if Bluetooth is turned off per the organizations policy.</t>
    </r>
    <r>
      <rPr>
        <sz val="11"/>
        <color rgb="FF000000"/>
        <rFont val="Calibri"/>
      </rPr>
      <t xml:space="preserve">
</t>
    </r>
    <r>
      <rPr>
        <sz val="11"/>
        <color rgb="FF000000"/>
        <rFont val="Calibri"/>
      </rPr>
      <t>Search for "Bluetooth".</t>
    </r>
    <r>
      <rPr>
        <sz val="11"/>
        <color rgb="FF000000"/>
        <rFont val="Calibri"/>
      </rPr>
      <t xml:space="preserve">
</t>
    </r>
    <r>
      <rPr>
        <sz val="11"/>
        <color rgb="FF000000"/>
        <rFont val="Calibri"/>
      </rPr>
      <t>View Bluetooth Settings.</t>
    </r>
    <r>
      <rPr>
        <sz val="11"/>
        <color rgb="FF000000"/>
        <rFont val="Calibri"/>
      </rPr>
      <t xml:space="preserve">
</t>
    </r>
    <r>
      <rPr>
        <sz val="11"/>
        <color rgb="FF000000"/>
        <rFont val="Calibri"/>
      </rPr>
      <t>Select "More Bluetooth Options"</t>
    </r>
    <r>
      <rPr>
        <sz val="11"/>
        <color rgb="FF000000"/>
        <rFont val="Calibri"/>
      </rPr>
      <t xml:space="preserve">
</t>
    </r>
    <r>
      <rPr>
        <sz val="11"/>
        <color rgb="FF000000"/>
        <rFont val="Calibri"/>
      </rPr>
      <t>If "Alert me when a new Bluetooth device wants to connect" is not checked, this is a finding.</t>
    </r>
  </si>
  <si>
    <t>V-220737</t>
  </si>
  <si>
    <r>
      <rPr>
        <sz val="11"/>
        <rFont val="Calibri"/>
      </rPr>
      <t>Administrative accounts must not be used with applications that access the Internet, such as web browsers, or with potential Internet sources, such as email.</t>
    </r>
  </si>
  <si>
    <r>
      <rPr>
        <sz val="11"/>
        <color rgb="FF000000"/>
        <rFont val="Calibri"/>
      </rPr>
      <t>Establish and enforce a policy that prohibits administrative accounts from using applications that access the Internet, such as web browsers, or with potential Internet sources, such as email. Define specific exceptions for local service administration. These exceptions may include HTTP(S)-based tools that are used for the administration of the local system, services, or attached devices.</t>
    </r>
    <r>
      <rPr>
        <sz val="11"/>
        <color rgb="FF000000"/>
        <rFont val="Calibri"/>
      </rPr>
      <t xml:space="preserve">
</t>
    </r>
    <r>
      <rPr>
        <sz val="11"/>
        <color rgb="FF000000"/>
        <rFont val="Calibri"/>
      </rPr>
      <t>Implement technical measures where feasible such as removal of applications or use of application whitelisting to restrict the use of applications that can access the Internet.</t>
    </r>
  </si>
  <si>
    <r>
      <rPr>
        <sz val="11"/>
        <color rgb="FF000000"/>
        <rFont val="Calibri"/>
      </rPr>
      <t>Using applications that access the Internet or have potential Internet sources using administrative privileges exposes a system to compromise. If a flaw in an application is exploited while running as a privileged user, the entire system could be compromised. Web browsers and email are common attack vectors for introducing malicious code and must not be run with an administrative account.</t>
    </r>
    <r>
      <rPr>
        <sz val="11"/>
        <color rgb="FF000000"/>
        <rFont val="Calibri"/>
      </rPr>
      <t xml:space="preserve">
</t>
    </r>
    <r>
      <rPr>
        <sz val="11"/>
        <color rgb="FF000000"/>
        <rFont val="Calibri"/>
      </rPr>
      <t>Since administrative accounts may generally change or work around technical restrictions for running a web browser or other applications, it is essential that policy requires administrative accounts to not access the Internet or use applications, such as email.</t>
    </r>
    <r>
      <rPr>
        <sz val="11"/>
        <color rgb="FF000000"/>
        <rFont val="Calibri"/>
      </rPr>
      <t xml:space="preserve">
</t>
    </r>
    <r>
      <rPr>
        <sz val="11"/>
        <color rgb="FF000000"/>
        <rFont val="Calibri"/>
      </rPr>
      <t>The policy should define specific exceptions for local service administration. These exceptions may include HTTP(S)-based tools that are used for the administration of the local system, services, or attached devices.</t>
    </r>
    <r>
      <rPr>
        <sz val="11"/>
        <color rgb="FF000000"/>
        <rFont val="Calibri"/>
      </rPr>
      <t xml:space="preserve">
</t>
    </r>
    <r>
      <rPr>
        <sz val="11"/>
        <color rgb="FF000000"/>
        <rFont val="Calibri"/>
      </rPr>
      <t>Technical means such as application whitelisting can be used to enforce the policy to ensure compliance.</t>
    </r>
  </si>
  <si>
    <r>
      <rPr>
        <sz val="11"/>
        <color rgb="FF000000"/>
        <rFont val="Calibri"/>
      </rPr>
      <t>Determine whether administrative accounts are prevented from using applications that access the Internet, such as web browsers, or with potential Internet sources, such as email, except as necessary for local service administration.</t>
    </r>
    <r>
      <rPr>
        <sz val="11"/>
        <color rgb="FF000000"/>
        <rFont val="Calibri"/>
      </rPr>
      <t xml:space="preserve">
</t>
    </r>
    <r>
      <rPr>
        <sz val="11"/>
        <color rgb="FF000000"/>
        <rFont val="Calibri"/>
      </rPr>
      <t>The organization must have a policy that prohibits administrative accounts from using applications that access the Internet, such as web browsers, or with potential Internet sources, such as email, except as necessary for local service administration. The policy should define specific exceptions for local service administration. These exceptions may include HTTP(S)-based tools that are used for the administration of the local system, services, or attached devices.</t>
    </r>
    <r>
      <rPr>
        <sz val="11"/>
        <color rgb="FF000000"/>
        <rFont val="Calibri"/>
      </rPr>
      <t xml:space="preserve">
</t>
    </r>
    <r>
      <rPr>
        <sz val="11"/>
        <color rgb="FF000000"/>
        <rFont val="Calibri"/>
      </rPr>
      <t xml:space="preserve">Technical measures such as the removal of applications or application whitelisting must be used where feasible to prevent the use of applications that access the Internet. </t>
    </r>
    <r>
      <rPr>
        <sz val="11"/>
        <color rgb="FF000000"/>
        <rFont val="Calibri"/>
      </rPr>
      <t xml:space="preserve">
</t>
    </r>
    <r>
      <rPr>
        <sz val="11"/>
        <color rgb="FF000000"/>
        <rFont val="Calibri"/>
      </rPr>
      <t>If accounts with administrative privileges are not prevented from using applications that access the Internet or with potential Internet sources, this is a finding.</t>
    </r>
  </si>
  <si>
    <t>V-220738</t>
  </si>
  <si>
    <r>
      <rPr>
        <sz val="11"/>
        <rFont val="Calibri"/>
      </rPr>
      <t>Windows 10 nonpersistent VM sessions must not exceed 24 hours.</t>
    </r>
  </si>
  <si>
    <r>
      <rPr>
        <sz val="11"/>
        <color rgb="FF000000"/>
        <rFont val="Calibri"/>
      </rPr>
      <t>Set nonpersistent VM sessions to not exceed 24 hours.</t>
    </r>
  </si>
  <si>
    <r>
      <rPr>
        <sz val="11"/>
        <color rgb="FF000000"/>
        <rFont val="Calibri"/>
      </rPr>
      <t>For virtual desktop implementations (VDIs) where the virtual desktop instance is deleted or refreshed upon logoff, the organization should enforce that sessions be terminated within 24 hours. This would ensure any data stored on the VM that is not encrypted or covered by Credential Guard is deleted.</t>
    </r>
  </si>
  <si>
    <r>
      <rPr>
        <sz val="11"/>
        <color rgb="FF000000"/>
        <rFont val="Calibri"/>
      </rPr>
      <t>Ensure there is a documented policy or procedure in place that nonpersistent VM sessions do not exceed 24 hours. If the system is NOT a nonpersistent VM, this is Not Applicable.</t>
    </r>
    <r>
      <rPr>
        <sz val="11"/>
        <color rgb="FF000000"/>
        <rFont val="Calibri"/>
      </rPr>
      <t xml:space="preserve">
</t>
    </r>
    <r>
      <rPr>
        <sz val="11"/>
        <color rgb="FF000000"/>
        <rFont val="Calibri"/>
      </rPr>
      <t>If no such documented policy or procedure is in place, this is a finding.</t>
    </r>
  </si>
  <si>
    <t>V-220739</t>
  </si>
  <si>
    <r>
      <rPr>
        <sz val="11"/>
        <rFont val="Calibri"/>
      </rPr>
      <t>Windows 10 account lockout duration must be configured to 15 minutes or greater.</t>
    </r>
  </si>
  <si>
    <r>
      <rPr>
        <sz val="11"/>
        <color rgb="FF000000"/>
        <rFont val="Calibri"/>
      </rPr>
      <t>Configure the policy value for Computer Configuration &gt;&gt; Windows Settings &gt;&gt; Security Settings &gt;&gt; Account Policies &gt;&gt; Account Lockout Policy &gt;&gt; "Account lockout duration" to "15" minutes or greater.</t>
    </r>
    <r>
      <rPr>
        <sz val="11"/>
        <color rgb="FF000000"/>
        <rFont val="Calibri"/>
      </rPr>
      <t xml:space="preserve">
</t>
    </r>
    <r>
      <rPr>
        <sz val="11"/>
        <color rgb="FF000000"/>
        <rFont val="Calibri"/>
      </rPr>
      <t>A value of "0" is also acceptable, requiring an administrator to unlock the account.</t>
    </r>
  </si>
  <si>
    <r>
      <rPr>
        <sz val="11"/>
        <color rgb="FF000000"/>
        <rFont val="Calibri"/>
      </rPr>
      <t>The account lockout feature, when enabled, prevents brute-force password attacks on the system.   This parameter specifies the amount of time that an account will remain locked after the specified number of failed logon attempts.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</si>
  <si>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duration" is less than "15" minutes (excluding "0"), this is a finding.</t>
    </r>
    <r>
      <rPr>
        <sz val="11"/>
        <color rgb="FF000000"/>
        <rFont val="Calibri"/>
      </rPr>
      <t xml:space="preserve">
</t>
    </r>
    <r>
      <rPr>
        <sz val="11"/>
        <color rgb="FF000000"/>
        <rFont val="Calibri"/>
      </rPr>
      <t>Configuring this to "0", requiring an administrator to unlock the account, is more restrictive and is not a finding.</t>
    </r>
  </si>
  <si>
    <t>V-220740</t>
  </si>
  <si>
    <r>
      <rPr>
        <sz val="11"/>
        <rFont val="Calibri"/>
      </rPr>
      <t>The number of allowed bad logon attempts must be configured to 3 or less.</t>
    </r>
  </si>
  <si>
    <r>
      <rPr>
        <sz val="11"/>
        <color rgb="FF000000"/>
        <rFont val="Calibri"/>
      </rPr>
      <t>Configure the policy value for Computer Configuration &gt;&gt; Windows Settings &gt;&gt; Security Settings &gt;&gt; Account Policies &gt;&gt; Account Lockout Policy &gt;&gt; "Account lockout threshold" to "3" or less invalid logon attempts (excluding "0" which is unacceptable).</t>
    </r>
  </si>
  <si>
    <r>
      <rPr>
        <sz val="11"/>
        <color rgb="FF000000"/>
        <rFont val="Calibri"/>
      </rPr>
      <t>The account lockout feature, when enabled, prevents brute-force password attacks on the system.  The higher this value is, the less effective the account lockout feature will be in protecting the local system.  The number of bad logon attempts must be reasonably small to minimize the possibility of a successful password attack, while allowing for honest errors made during a normal user logon.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</si>
  <si>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threshold" is "0" or more than "3" attempts, this is a finding.</t>
    </r>
  </si>
  <si>
    <t>V-220741</t>
  </si>
  <si>
    <r>
      <rPr>
        <sz val="11"/>
        <rFont val="Calibri"/>
      </rPr>
      <t>The period of time before the bad logon counter is reset must be configured to 15 minutes.</t>
    </r>
  </si>
  <si>
    <r>
      <rPr>
        <sz val="11"/>
        <color rgb="FF000000"/>
        <rFont val="Calibri"/>
      </rPr>
      <t>Configure the policy value for Computer Configuration &gt;&gt; Windows Settings &gt;&gt; Security Settings &gt;&gt; Account Policies &gt;&gt; Account Lockout Policy &gt;&gt; "Reset account lockout counter after" to "15" minutes.</t>
    </r>
  </si>
  <si>
    <r>
      <rPr>
        <sz val="11"/>
        <color rgb="FF000000"/>
        <rFont val="Calibri"/>
      </rPr>
      <t>The account lockout feature, when enabled, prevents brute-force password attacks on the system.  This parameter specifies the period of time that must pass after failed logon attempts before the counter is reset to 0.  The smaller this value is, the less effective the account lockout feature will be in protecting the local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</si>
  <si>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"Reset account lockout counter after" value is less than "15" minutes, this is a finding.</t>
    </r>
  </si>
  <si>
    <t>V-220742</t>
  </si>
  <si>
    <r>
      <rPr>
        <sz val="11"/>
        <rFont val="Calibri"/>
      </rPr>
      <t>The password history must be configured to 24 passwords remembered.</t>
    </r>
  </si>
  <si>
    <r>
      <rPr>
        <sz val="11"/>
        <color rgb="FF000000"/>
        <rFont val="Calibri"/>
      </rPr>
      <t>Configure the policy value for Computer Configuration &gt;&gt; Windows Settings &gt;&gt; Security Settings &gt;&gt; Account Policies &gt;&gt; Password Policy &gt;&gt; "Enforce password history" to "24" passwords remembered.</t>
    </r>
  </si>
  <si>
    <r>
      <rPr>
        <sz val="11"/>
        <color rgb="FF000000"/>
        <rFont val="Calibri"/>
      </rPr>
      <t>A system is more vulnerable to unauthorized access when system users recycle the same password several times without being required to change a password to a unique password on a regularly scheduled basis. This enables users to effectively negate the purpose of mandating periodic password changes. The default value is 24 for Windows domain systems. DOD has decided this is the appropriate value for all Windows systems.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</si>
  <si>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"Enforce password history" is less than "24" passwords remembered, this is a finding.</t>
    </r>
  </si>
  <si>
    <t>V-220743</t>
  </si>
  <si>
    <r>
      <rPr>
        <sz val="11"/>
        <rFont val="Calibri"/>
      </rPr>
      <t>The maximum password age must be configured to 60 days or less.</t>
    </r>
  </si>
  <si>
    <r>
      <rPr>
        <sz val="11"/>
        <color rgb="FF000000"/>
        <rFont val="Calibri"/>
      </rPr>
      <t>Configure the policy value for Computer Configuration &gt;&gt; Windows Settings &gt;&gt; Security Settings &gt;&gt; Account Policies &gt;&gt; Password Policy &gt;&gt; "Maximum Password Age" to "60" days or less (excluding "0" which is unacceptable).</t>
    </r>
  </si>
  <si>
    <r>
      <rPr>
        <sz val="11"/>
        <color rgb="FF000000"/>
        <rFont val="Calibri"/>
      </rPr>
      <t>The longer a password is in use, the greater the opportunity for someone to gain unauthorized knowledge of the passwords. Scheduled changing of passwords hinders the ability of unauthorized system users to crack passwords and gain access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</si>
  <si>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"Maximum password age" is greater than "60" days, this is a finding.  If the value is set to "0" (never expires), this is a finding.</t>
    </r>
  </si>
  <si>
    <t>V-220744</t>
  </si>
  <si>
    <r>
      <rPr>
        <sz val="11"/>
        <rFont val="Calibri"/>
      </rPr>
      <t>The minimum password age must be configured to at least 1 day.</t>
    </r>
  </si>
  <si>
    <r>
      <rPr>
        <sz val="11"/>
        <color rgb="FF000000"/>
        <rFont val="Calibri"/>
      </rPr>
      <t>Configure the policy value for Computer Configuration &gt;&gt; Windows Settings &gt;&gt; Security Settings &gt;&gt; Account Policies &gt;&gt; Password Policy &gt;&gt; "Minimum Password Age" to at least "1" day.</t>
    </r>
  </si>
  <si>
    <r>
      <rPr>
        <sz val="11"/>
        <color rgb="FF000000"/>
        <rFont val="Calibri"/>
      </rPr>
      <t>Permitting passwords to be changed in immediate succession within the same day allows users to cycle passwords through their history database. This enables users to effectively negate the purpose of mandating periodic password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</si>
  <si>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age" is less than "1" day, this is a finding.</t>
    </r>
  </si>
  <si>
    <t>V-220745</t>
  </si>
  <si>
    <r>
      <rPr>
        <sz val="11"/>
        <rFont val="Calibri"/>
      </rPr>
      <t>Passwords must, at a minimum, be 14 characters.</t>
    </r>
  </si>
  <si>
    <r>
      <rPr>
        <sz val="11"/>
        <color rgb="FF000000"/>
        <rFont val="Calibri"/>
      </rPr>
      <t>Configure the policy value for Computer Configuration &gt;&gt; Windows Settings &gt;&gt; Security Settings &gt;&gt; Account Policies &gt;&gt; Password Policy &gt;&gt; "Minimum password length" to "14" characters.</t>
    </r>
  </si>
  <si>
    <r>
      <rPr>
        <sz val="11"/>
        <color rgb="FF000000"/>
        <rFont val="Calibri"/>
      </rPr>
      <t>Information systems not protected with strong password schemes (including passwords of minimum length) provide the opportunity for anyone to crack the password, thus gaining access to the system and compromising the device, information, or the local network.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</si>
  <si>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length," is less than "14" characters, this is a finding.</t>
    </r>
  </si>
  <si>
    <t>V-220746</t>
  </si>
  <si>
    <r>
      <rPr>
        <sz val="11"/>
        <rFont val="Calibri"/>
      </rPr>
      <t>The built-in Microsoft password complexity filter must be enabled.</t>
    </r>
  </si>
  <si>
    <r>
      <rPr>
        <sz val="11"/>
        <color rgb="FF000000"/>
        <rFont val="Calibri"/>
      </rPr>
      <t>Configure the policy value for Computer Configuration &gt;&gt; Windows Settings &gt;&gt; Security Settings &gt;&gt; Account Policies &gt;&gt; Password Policy &gt;&gt; "Password must meet complexity requirements" to "Enabled".</t>
    </r>
  </si>
  <si>
    <r>
      <rPr>
        <sz val="11"/>
        <color rgb="FF000000"/>
        <rFont val="Calibri"/>
      </rPr>
      <t>The use of complex passwords increases their strength against guessing and brute-force attacks.  This setting configures the system to verify that newly created passwords conform to the Windows password complexity policy.</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</si>
  <si>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"Password must meet complexity requirements" is not set to "Enabled", this is a finding.</t>
    </r>
    <r>
      <rPr>
        <sz val="11"/>
        <color rgb="FF000000"/>
        <rFont val="Calibri"/>
      </rPr>
      <t xml:space="preserve">
</t>
    </r>
    <r>
      <rPr>
        <sz val="11"/>
        <color rgb="FF000000"/>
        <rFont val="Calibri"/>
      </rPr>
      <t>If the site is using a password filter that requires this setting be set to "Disabled" for the filter to be used, this would not be considered a finding.</t>
    </r>
  </si>
  <si>
    <t>V-220747</t>
  </si>
  <si>
    <r>
      <rPr>
        <sz val="11"/>
        <rFont val="Calibri"/>
      </rPr>
      <t>Reversible password encryption must be disabled.</t>
    </r>
  </si>
  <si>
    <r>
      <rPr>
        <sz val="11"/>
        <color rgb="FF000000"/>
        <rFont val="Calibri"/>
      </rPr>
      <t>Configure the policy value for Computer Configuration &gt;&gt; Windows Settings &gt;&gt; Security Settings &gt;&gt; Account Policies &gt;&gt; Password Policy &gt;&gt; "Store passwords using reversible encryption" to "Disabled".</t>
    </r>
  </si>
  <si>
    <r>
      <rPr>
        <sz val="11"/>
        <color rgb="FF000000"/>
        <rFont val="Calibri"/>
      </rPr>
      <t>Storing passwords using reversible encryption is essentially the same as storing clear-text versions of the passwords. For this reason, this policy must never be enabled.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</si>
  <si>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"Store password using reversible encryption" is not set to "Disabled", this is a finding.</t>
    </r>
  </si>
  <si>
    <t>V-220748</t>
  </si>
  <si>
    <r>
      <rPr>
        <sz val="11"/>
        <rFont val="Calibri"/>
      </rPr>
      <t>The system must be configured to audit Account Logon - Credential Validation failures.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</si>
  <si>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</si>
  <si>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Credential validation records events related to validation tests on credentials for a user account logon.</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</si>
  <si>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Account Logon &gt;&gt; Credential Validation - Failure</t>
    </r>
  </si>
  <si>
    <t>V-220749</t>
  </si>
  <si>
    <r>
      <rPr>
        <sz val="11"/>
        <rFont val="Calibri"/>
      </rPr>
      <t>The system must be configured to audit Account Logon - Credential Validation successes.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</si>
  <si>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"Success"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</si>
  <si>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Account Logon &gt;&gt; Credential Validation - Success</t>
    </r>
  </si>
  <si>
    <t>V-220750</t>
  </si>
  <si>
    <r>
      <rPr>
        <sz val="11"/>
        <rFont val="Calibri"/>
      </rPr>
      <t>The system must be configured to audit Account Management - Security Group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</si>
  <si>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Security Group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</si>
  <si>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Group Management records events such as creating, deleting or changing of security groups, including changes in group members.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</si>
  <si>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Account Management &gt;&gt; Security Group Management - Success</t>
    </r>
  </si>
  <si>
    <t>V-220751</t>
  </si>
  <si>
    <r>
      <rPr>
        <sz val="11"/>
        <rFont val="Calibri"/>
      </rPr>
      <t>The system must be configured to audit Account Management - User Account Management failures.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</si>
  <si>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</si>
  <si>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User Account Management records events such as creating, changing, deleting, renaming, disabling, or enabling user accounts.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</si>
  <si>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Account Management &gt;&gt; User Account Management - Failure</t>
    </r>
  </si>
  <si>
    <t>V-220752</t>
  </si>
  <si>
    <r>
      <rPr>
        <sz val="11"/>
        <rFont val="Calibri"/>
      </rPr>
      <t>The system must be configured to audit Account Management - User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</si>
  <si>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"Success"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</si>
  <si>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Account Management &gt;&gt; User Account Management - Success</t>
    </r>
  </si>
  <si>
    <t>V-220753</t>
  </si>
  <si>
    <r>
      <rPr>
        <sz val="11"/>
        <rFont val="Calibri"/>
      </rPr>
      <t>The system must be configured to audit Detailed Tracking - PNP Activity successes.</t>
    </r>
  </si>
  <si>
    <r>
      <rPr>
        <sz val="11"/>
        <color rgb="FF000000"/>
        <rFont val="Calibri"/>
      </rPr>
      <t>Computer Configuration &gt;&gt; Windows Settings &gt;&gt; Advanced Audit Policy Configuration &gt;&gt; System Audit Policies &gt;&gt; Detailed Tracking &gt;&gt; "Audit PNP Activity"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</si>
  <si>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Plug and Play activity records events related to the successful connection of external devices.</t>
    </r>
  </si>
  <si>
    <r>
      <rPr>
        <sz val="11"/>
        <color rgb="FF000000"/>
        <rFont val="Calibri"/>
      </rPr>
      <t xml:space="preserve">Security Option "Audit: Force audit policy subcategory settings (Windows Vista or later) to override audit policy category settings" must be set to "Enabled" (WN10-SO-000030)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Detailed Tracking &gt;&gt; Plug and Play Events - Success</t>
    </r>
  </si>
  <si>
    <t>V-220754</t>
  </si>
  <si>
    <r>
      <rPr>
        <sz val="11"/>
        <rFont val="Calibri"/>
      </rPr>
      <t>The system must be configured to audit Detailed Tracking - Process Creation successes.</t>
    </r>
  </si>
  <si>
    <r>
      <rPr>
        <sz val="11"/>
        <color rgb="FF000000"/>
        <rFont val="Calibri"/>
      </rPr>
      <t>Configure the policy value for Computer Configuration &gt;&gt; Windows Settings &gt;&gt; Security Settings &gt;&gt; Advanced Audit Policy Configuration &gt;&gt; System Audit Policies &gt;&gt; Detailed Tracking &gt;&gt; "Audit Process Creation"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</si>
  <si>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Process creation records events related to the creation of a process and the source.</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</si>
  <si>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Detailed Tracking &gt;&gt; Process Creation - Success</t>
    </r>
  </si>
  <si>
    <t>V-220755</t>
  </si>
  <si>
    <r>
      <rPr>
        <sz val="11"/>
        <rFont val="Calibri"/>
      </rPr>
      <t>The system must be configured to audit Logon/Logoff - Account Lockout failures.</t>
    </r>
  </si>
  <si>
    <r>
      <rPr>
        <sz val="11"/>
        <color rgb="FF000000"/>
        <rFont val="Calibri"/>
      </rPr>
      <t>Configure the policy value for Computer Configuration &gt;&gt; Windows Settings &gt;&gt; Security Settings &gt;&gt; Advanced Audit Policy Configuration &gt;&gt; System Audit Policies &gt;&gt; Logon/Logoff &gt;&gt; "Audit Account Lockout"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</si>
  <si>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Account Lockout events can be used to identify potentially malicious logon attempts.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</si>
  <si>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Account Lockout - Failure</t>
    </r>
  </si>
  <si>
    <t>V-220756</t>
  </si>
  <si>
    <r>
      <rPr>
        <sz val="11"/>
        <rFont val="Calibri"/>
      </rPr>
      <t>The system must be configured to audit Logon/Logoff - Group Membership successes.</t>
    </r>
  </si>
  <si>
    <r>
      <rPr>
        <sz val="11"/>
        <color rgb="FF000000"/>
        <rFont val="Calibri"/>
      </rPr>
      <t>Configure the policy value for Computer Configuration &gt;&gt; Windows Settings &gt;&gt; Advanced Audit Policy Configuration &gt;&gt; System Audit Policies &gt;&gt; Logon/Logoff &gt;&gt; "Audit Group Membership"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</si>
  <si>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Group Membership records information related to the group membership of a user's logon token.</t>
    </r>
  </si>
  <si>
    <r>
      <rPr>
        <sz val="11"/>
        <color rgb="FF000000"/>
        <rFont val="Calibri"/>
      </rPr>
      <t xml:space="preserve">Security Option "Audit: Force audit policy subcategory settings (Windows Vista or later) to override audit policy category settings" must be set to "Enabled" (WN10-SO-000030)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Group Membership - Success</t>
    </r>
  </si>
  <si>
    <t>V-220757</t>
  </si>
  <si>
    <r>
      <rPr>
        <sz val="11"/>
        <rFont val="Calibri"/>
      </rPr>
      <t>The system must be configured to audit Logon/Logoff - Logoff successes.</t>
    </r>
  </si>
  <si>
    <r>
      <rPr>
        <sz val="11"/>
        <color rgb="FF000000"/>
        <rFont val="Calibri"/>
      </rPr>
      <t>Configure the policy value for Computer Configuration &gt;&gt; Windows Settings &gt;&gt; Security Settings &gt;&gt; Advanced Audit Policy Configuration &gt;&gt; System Audit Policies &gt;&gt; Logon/Logoff &gt;&gt; "Audit Logoff"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</si>
  <si>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Logoff records user logoffs. If this is an interactive logoff, it is recorded on the local system. If it is to a network share, it is recorded on the system accessed.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</si>
  <si>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Logoff - Success</t>
    </r>
  </si>
  <si>
    <t>V-220758</t>
  </si>
  <si>
    <r>
      <rPr>
        <sz val="11"/>
        <rFont val="Calibri"/>
      </rPr>
      <t>The system must be configured to audit Logon/Logoff - Logon failures.</t>
    </r>
  </si>
  <si>
    <r>
      <rPr>
        <sz val="11"/>
        <color rgb="FF000000"/>
        <rFont val="Calibri"/>
      </rPr>
      <t>Configure the policy value for Computer Configuration &gt;&gt; Windows Settings &gt;&gt; Security Settings &gt;&gt; Advanced Audit Policy Configuration &gt;&gt; System Audit Policies &gt;&gt; Logon/Logoff &gt;&gt; "Audit Logon"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</si>
  <si>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Logon records user logons. If this is an interactive logon, it is recorded on the local system. If it is to a network share, it is recorded on the system accessed.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</si>
  <si>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Logon - Failure</t>
    </r>
  </si>
  <si>
    <t>V-220759</t>
  </si>
  <si>
    <r>
      <rPr>
        <sz val="11"/>
        <rFont val="Calibri"/>
      </rPr>
      <t>The system must be configured to audit Logon/Logoff - Logon successes.</t>
    </r>
  </si>
  <si>
    <r>
      <rPr>
        <sz val="11"/>
        <color rgb="FF000000"/>
        <rFont val="Calibri"/>
      </rPr>
      <t>Configure the policy value for Computer Configuration &gt;&gt; Windows Settings &gt;&gt; Security Settings &gt;&gt; Advanced Audit Policy Configuration &gt;&gt; System Audit Policies &gt;&gt; Logon/Logoff &gt;&gt; "Audit Logon" with "Success"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</si>
  <si>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Logon - Success</t>
    </r>
  </si>
  <si>
    <t>V-220760</t>
  </si>
  <si>
    <r>
      <rPr>
        <sz val="11"/>
        <rFont val="Calibri"/>
      </rPr>
      <t>The system must be configured to audit Logon/Logoff - Special Logon successes.</t>
    </r>
  </si>
  <si>
    <r>
      <rPr>
        <sz val="11"/>
        <color rgb="FF000000"/>
        <rFont val="Calibri"/>
      </rPr>
      <t>Configure the policy value for Computer Configuration &gt;&gt; Windows Settings &gt;&gt; Security Settings &gt;&gt; Advanced Audit Policy Configuration &gt;&gt; System Audit Policies &gt;&gt; Logon/Logoff &gt;&gt; "Audit Special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</si>
  <si>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Special Logon records special logons which have administrative privileges and can be used to elevate processes.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</si>
  <si>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Special Logon - Success</t>
    </r>
  </si>
  <si>
    <t>V-220761</t>
  </si>
  <si>
    <r>
      <rPr>
        <sz val="11"/>
        <rFont val="Calibri"/>
      </rPr>
      <t>Windows 10 must be configured to audit Object Access - File Share failures.</t>
    </r>
  </si>
  <si>
    <r>
      <rPr>
        <sz val="11"/>
        <color rgb="FF000000"/>
        <rFont val="Calibri"/>
      </rPr>
      <t>Configure the policy value for Computer Configuration &gt;&gt; Windows Settings &gt;&gt; Security Settings &gt;&gt; Advanced Audit Policy Configuration &gt;&gt; System Audit Policies &gt;&gt; Object Access &gt;&gt; "Audit File Share"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</si>
  <si>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Auditing file shares records events related to connection to shares on a system including system shares such as C$.</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</si>
  <si>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Object Access &gt;&gt; File Share - Failure</t>
    </r>
    <r>
      <rPr>
        <sz val="11"/>
        <color rgb="FF000000"/>
        <rFont val="Calibri"/>
      </rPr>
      <t xml:space="preserve">
</t>
    </r>
    <r>
      <rPr>
        <sz val="11"/>
        <color rgb="FF000000"/>
        <rFont val="Calibri"/>
      </rPr>
      <t>If the system does not audit the above, this is a finding.</t>
    </r>
  </si>
  <si>
    <t>V-220762</t>
  </si>
  <si>
    <r>
      <rPr>
        <sz val="11"/>
        <rFont val="Calibri"/>
      </rPr>
      <t>Windows 10 must be configured to audit Object Access - File Share successes.</t>
    </r>
  </si>
  <si>
    <r>
      <rPr>
        <sz val="11"/>
        <color rgb="FF000000"/>
        <rFont val="Calibri"/>
      </rPr>
      <t>Configure the policy value for Computer Configuration &gt;&gt; Windows Settings &gt;&gt; Security Settings &gt;&gt; Advanced Audit Policy Configuration &gt;&gt; System Audit Policies &gt;&gt; Object Access &gt;&gt; "Audit File Share" with "Success"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</si>
  <si>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Object Access &gt;&gt; File Share - Success</t>
    </r>
    <r>
      <rPr>
        <sz val="11"/>
        <color rgb="FF000000"/>
        <rFont val="Calibri"/>
      </rPr>
      <t xml:space="preserve">
</t>
    </r>
    <r>
      <rPr>
        <sz val="11"/>
        <color rgb="FF000000"/>
        <rFont val="Calibri"/>
      </rPr>
      <t>If the system does not audit the above, this is a finding.</t>
    </r>
  </si>
  <si>
    <t>V-220763</t>
  </si>
  <si>
    <r>
      <rPr>
        <sz val="11"/>
        <rFont val="Calibri"/>
      </rPr>
      <t>Windows 10 must be configured to audit Object Access - Other Object Access Events successes.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</si>
  <si>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</si>
  <si>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Auditing for other object access records events related to the management of task scheduler jobs and COM+ objects.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</si>
  <si>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Object Access &gt;&gt; Other Object Access Events - Success</t>
    </r>
    <r>
      <rPr>
        <sz val="11"/>
        <color rgb="FF000000"/>
        <rFont val="Calibri"/>
      </rPr>
      <t xml:space="preserve">
</t>
    </r>
    <r>
      <rPr>
        <sz val="11"/>
        <color rgb="FF000000"/>
        <rFont val="Calibri"/>
      </rPr>
      <t>If the system does not audit the above, this is a finding.</t>
    </r>
  </si>
  <si>
    <t>V-220764</t>
  </si>
  <si>
    <r>
      <rPr>
        <sz val="11"/>
        <rFont val="Calibri"/>
      </rPr>
      <t>Windows 10 must be configured to audit Object Access - Other Object Access Events failures.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</si>
  <si>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"Failure"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</si>
  <si>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Object Access &gt;&gt; Other Object Access Events - Failure</t>
    </r>
    <r>
      <rPr>
        <sz val="11"/>
        <color rgb="FF000000"/>
        <rFont val="Calibri"/>
      </rPr>
      <t xml:space="preserve">
</t>
    </r>
    <r>
      <rPr>
        <sz val="11"/>
        <color rgb="FF000000"/>
        <rFont val="Calibri"/>
      </rPr>
      <t>If the system does not audit the above, this is a finding.</t>
    </r>
  </si>
  <si>
    <t>V-220765</t>
  </si>
  <si>
    <r>
      <rPr>
        <sz val="11"/>
        <rFont val="Calibri"/>
      </rPr>
      <t>The system must be configured to audit Object Access - Removable Storage failures.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</si>
  <si>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</si>
  <si>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Auditing object access for removable media records events related to access attempts on file system objects on removable storage devices.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</si>
  <si>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Object Access &gt;&gt; Removable Storage - Failure</t>
    </r>
    <r>
      <rPr>
        <sz val="11"/>
        <color rgb="FF000000"/>
        <rFont val="Calibri"/>
      </rPr>
      <t xml:space="preserve">
</t>
    </r>
    <r>
      <rPr>
        <sz val="11"/>
        <color rgb="FF000000"/>
        <rFont val="Calibri"/>
      </rPr>
      <t>Some virtual machines may generate excessive audit events for access to the virtual hard disk itself when this setting is enabled. This may be set to Not Configured in such cases and would not be a finding.  This must be documented with the ISSO to include mitigations such as monitoring or restricting any actual removable storage connected to the VM.</t>
    </r>
  </si>
  <si>
    <t>V-220766</t>
  </si>
  <si>
    <r>
      <rPr>
        <sz val="11"/>
        <rFont val="Calibri"/>
      </rPr>
      <t>The system must be configured to audit Object Access - Removable Storage successes.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</si>
  <si>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"Success"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</si>
  <si>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Object Access &gt;&gt; Removable Storage - Success</t>
    </r>
    <r>
      <rPr>
        <sz val="11"/>
        <color rgb="FF000000"/>
        <rFont val="Calibri"/>
      </rPr>
      <t xml:space="preserve">
</t>
    </r>
    <r>
      <rPr>
        <sz val="11"/>
        <color rgb="FF000000"/>
        <rFont val="Calibri"/>
      </rPr>
      <t>Some virtual machines may generate excessive audit events for access to the virtual hard disk itself when this setting is enabled. This may be set to Not Configured in such cases and would not be a finding.  This must be documented with the ISSO to include mitigations such as monitoring or restricting any actual removable storage connected to the VM.</t>
    </r>
  </si>
  <si>
    <t>V-220767</t>
  </si>
  <si>
    <r>
      <rPr>
        <sz val="11"/>
        <rFont val="Calibri"/>
      </rPr>
      <t>The system must be configured to audit Policy Change - Audit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</si>
  <si>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</si>
  <si>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Policy Change records events related to changes in audit policy.</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</si>
  <si>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Policy Change &gt;&gt; Audit Policy Change - Success</t>
    </r>
  </si>
  <si>
    <t>V-220768</t>
  </si>
  <si>
    <r>
      <rPr>
        <sz val="11"/>
        <rFont val="Calibri"/>
      </rPr>
      <t>The system must be configured to audit Policy Change - Authentication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</si>
  <si>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Authentication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</si>
  <si>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Authentication Policy Change records events related to changes in authentication policy including Kerberos policy and Trust changes.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</si>
  <si>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Policy Change &gt;&gt; Authentication Policy Change - Success</t>
    </r>
  </si>
  <si>
    <t>V-220769</t>
  </si>
  <si>
    <r>
      <rPr>
        <sz val="11"/>
        <rFont val="Calibri"/>
      </rPr>
      <t>The system must be configured to audit Policy Change - Authorization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</si>
  <si>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Authorization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</si>
  <si>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Authorization Policy Change records events related to changes in user rights, such as Create a token object.</t>
    </r>
  </si>
  <si>
    <r>
      <rPr>
        <sz val="11"/>
        <color rgb="FF000000"/>
        <rFont val="Calibri"/>
      </rPr>
      <t xml:space="preserve">Security Option "Audit: Force audit policy subcategory settings (Windows Vista or later) to override audit policy category settings" must be set to "Enabled" (WN10-SO-000030)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Policy Change &gt;&gt; Authorization Policy Change - Success</t>
    </r>
  </si>
  <si>
    <t>V-220770</t>
  </si>
  <si>
    <r>
      <rPr>
        <sz val="11"/>
        <rFont val="Calibri"/>
      </rPr>
      <t>The system must be configured to audit Privilege Use - Sensitive Privilege Use failures.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</si>
  <si>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</si>
  <si>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Sensitive Privilege Use records events related to use of sensitive privileges, such as "Act as part of the operating system" or "Debug programs".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</si>
  <si>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Privilege Use &gt;&gt; Sensitive Privilege Use - Failure</t>
    </r>
  </si>
  <si>
    <t>V-220771</t>
  </si>
  <si>
    <r>
      <rPr>
        <sz val="11"/>
        <rFont val="Calibri"/>
      </rPr>
      <t>The system must be configured to audit Privilege Use - Sensitive Privilege Use successes.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</si>
  <si>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"Success"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</si>
  <si>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Privilege Use &gt;&gt; Sensitive Privilege Use - Success</t>
    </r>
  </si>
  <si>
    <t>V-220772</t>
  </si>
  <si>
    <r>
      <rPr>
        <sz val="11"/>
        <rFont val="Calibri"/>
      </rPr>
      <t>The system must be configured to audit System - IPSec Driver failures.</t>
    </r>
  </si>
  <si>
    <r>
      <rPr>
        <sz val="11"/>
        <color rgb="FF000000"/>
        <rFont val="Calibri"/>
      </rPr>
      <t>Configure the policy value for Computer Configuration &gt;&gt; Windows Settings &gt;&gt; Security Settings &gt;&gt; Advanced Audit Policy Configuration &gt;&gt; System Audit Policies &gt;&gt; System &gt;&gt; "Audit IPSec Driver"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</si>
  <si>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IPSec Driver records events related to the IPSec Driver such as dropped packets.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</si>
  <si>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System &gt;&gt; IPSec Driver - Failure</t>
    </r>
  </si>
  <si>
    <t>V-220773</t>
  </si>
  <si>
    <r>
      <rPr>
        <sz val="11"/>
        <rFont val="Calibri"/>
      </rPr>
      <t>The system must be configured to audit System - Other System Events successes.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</si>
  <si>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</si>
  <si>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Other System Events records information related to cryptographic key operations and the Windows Firewall service.</t>
    </r>
  </si>
  <si>
    <r>
      <rPr>
        <sz val="11"/>
        <color rgb="FF000000"/>
        <rFont val="Calibri"/>
      </rPr>
      <t xml:space="preserve">Security Option "Audit: Force audit policy subcategory settings (Windows Vista or later) to override audit policy category settings" must be set to "Enabled" (WN10-SO-000030)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System &gt;&gt; Other System Events - Success</t>
    </r>
  </si>
  <si>
    <t>V-220774</t>
  </si>
  <si>
    <r>
      <rPr>
        <sz val="11"/>
        <rFont val="Calibri"/>
      </rPr>
      <t>The system must be configured to audit System - Other System Events failures.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</si>
  <si>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"Failure" selected.</t>
    </r>
  </si>
  <si>
    <r>
      <rPr>
        <sz val="11"/>
        <color rgb="FF000000"/>
        <rFont val="Calibri"/>
      </rPr>
      <t xml:space="preserve">Security Option "Audit: Force audit policy subcategory settings (Windows Vista or later) to override audit policy category settings" must be set to "Enabled" (WN10-SO-000030)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System &gt;&gt; Other System Events - Failure</t>
    </r>
  </si>
  <si>
    <t>V-220775</t>
  </si>
  <si>
    <r>
      <rPr>
        <sz val="11"/>
        <rFont val="Calibri"/>
      </rPr>
      <t>The system must be configured to audit System - Security State Change successes.</t>
    </r>
  </si>
  <si>
    <r>
      <rPr>
        <sz val="11"/>
        <color rgb="FF000000"/>
        <rFont val="Calibri"/>
      </rPr>
      <t>Configure the policy value for Computer Configuration &gt;&gt; Windows Settings &gt;&gt; Security Settings &gt;&gt; Advanced Audit Policy Configuration &gt;&gt; System Audit Policies &gt;&gt; System &gt;&gt; "Audit Security State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</si>
  <si>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State Change records events related to changes in the security state, such as startup and shutdown of the system.</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</si>
  <si>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System &gt;&gt; Security State Change - Success</t>
    </r>
  </si>
  <si>
    <t>V-220776</t>
  </si>
  <si>
    <r>
      <rPr>
        <sz val="11"/>
        <rFont val="Calibri"/>
      </rPr>
      <t>The system must be configured to audit System - Security System Extension successes.</t>
    </r>
  </si>
  <si>
    <r>
      <rPr>
        <sz val="11"/>
        <color rgb="FF000000"/>
        <rFont val="Calibri"/>
      </rPr>
      <t>Configure the policy value for Computer Configuration &gt;&gt; Windows Settings &gt;&gt; Security Settings &gt;&gt; Advanced Audit Policy Configuration &gt;&gt; System Audit Policies &gt;&gt; System &gt;&gt; "Audit Security System Extension"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</si>
  <si>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System Extension records events related to extension code being loaded by the security subsystem.</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</si>
  <si>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System &gt;&gt; Security System Extension - Success</t>
    </r>
  </si>
  <si>
    <t>V-220777</t>
  </si>
  <si>
    <r>
      <rPr>
        <sz val="11"/>
        <rFont val="Calibri"/>
      </rPr>
      <t>The system must be configured to audit System - System Integrity failures.</t>
    </r>
  </si>
  <si>
    <r>
      <rPr>
        <sz val="11"/>
        <color rgb="FF000000"/>
        <rFont val="Calibri"/>
      </rPr>
      <t>Configure the policy value for Computer Configuration &gt;&gt; Windows Settings &gt;&gt; Security Settings &gt;&gt; Advanced Audit Policy Configuration &gt;&gt; System Audit Policies &gt;&gt; System &gt;&gt; "Audit System Integrity"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</si>
  <si>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System Integrity records events related to violations of integrity to the security subsystem.</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</si>
  <si>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System &gt;&gt; System Integrity - Failure</t>
    </r>
  </si>
  <si>
    <t>V-220778</t>
  </si>
  <si>
    <r>
      <rPr>
        <sz val="11"/>
        <rFont val="Calibri"/>
      </rPr>
      <t>The system must be configured to audit System - System Integrity successes.</t>
    </r>
  </si>
  <si>
    <r>
      <rPr>
        <sz val="11"/>
        <color rgb="FF000000"/>
        <rFont val="Calibri"/>
      </rPr>
      <t>Configure the policy value for Computer Configuration &gt;&gt; Windows Settings &gt;&gt; Security Settings &gt;&gt; Advanced Audit Policy Configuration &gt;&gt; System Audit Policies &gt;&gt; System &gt;&gt; "Audit System Integrity" with "Success"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</si>
  <si>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System &gt;&gt; System Integrity - Success</t>
    </r>
  </si>
  <si>
    <t>V-220779</t>
  </si>
  <si>
    <r>
      <rPr>
        <sz val="11"/>
        <rFont val="Calibri"/>
      </rPr>
      <t>The Application event log size must be configured to 32768 KB or greater.</t>
    </r>
  </si>
  <si>
    <r>
      <rPr>
        <sz val="11"/>
        <color rgb="FF000000"/>
        <rFont val="Calibri"/>
      </rPr>
      <t>If the system is configured to send audit records directly to an audit server, this is NA.  This must be documented with the ISSO.</t>
    </r>
    <r>
      <rPr>
        <sz val="11"/>
        <color rgb="FF000000"/>
        <rFont val="Calibri"/>
      </rPr>
      <t xml:space="preserve">
</t>
    </r>
    <r>
      <rPr>
        <sz val="11"/>
        <color rgb="FF000000"/>
        <rFont val="Calibri"/>
      </rPr>
      <t>Configure the policy value for Computer Configuration &gt;&gt; Administrative Templates &gt;&gt; Windows Components &gt;&gt; Event Log Service &gt;&gt; Application &gt;&gt; "Specify the maximum log file size (KB)" to "Enabled" with a "Maximum Log Size (KB)" of "32768" or greater.</t>
    </r>
  </si>
  <si>
    <r>
      <rPr>
        <sz val="11"/>
        <color rgb="FF000000"/>
        <rFont val="Calibri"/>
      </rPr>
      <t>Inadequate log size will cause the log to fill up quickly.  This may prevent audit events from being recorded properly and require frequent attention by administrative personnel.</t>
    </r>
  </si>
  <si>
    <r>
      <rPr>
        <sz val="11"/>
        <color rgb="FF000000"/>
        <rFont val="Calibri"/>
      </rPr>
      <t>If the system is configured to send audit records directly to an audit server, this is NA.  This must be documented with the ISSO.</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\SOFTWARE\Policies\Microsoft\Windows\EventLog\Application\</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0x00008000 (32768) (or greater)</t>
    </r>
  </si>
  <si>
    <t>V-220780</t>
  </si>
  <si>
    <r>
      <rPr>
        <sz val="11"/>
        <rFont val="Calibri"/>
      </rPr>
      <t>The Security event log size must be configured to 1024000 KB or greater.</t>
    </r>
  </si>
  <si>
    <r>
      <rPr>
        <sz val="11"/>
        <color rgb="FF000000"/>
        <rFont val="Calibri"/>
      </rPr>
      <t>Configure the policy value for Computer Configuration &gt;&gt; Administrative Templates &gt;&gt; Windows Components &gt;&gt; Event Log Service &gt;&gt; Security &gt;&gt; "Specify the maximum log file size (KB)" to "Enabled" with a "Maximum Log Size (KB)" of "1024000" or greater.</t>
    </r>
    <r>
      <rPr>
        <sz val="11"/>
        <color rgb="FF000000"/>
        <rFont val="Calibri"/>
      </rPr>
      <t xml:space="preserve">
</t>
    </r>
    <r>
      <rPr>
        <sz val="11"/>
        <color rgb="FF000000"/>
        <rFont val="Calibri"/>
      </rPr>
      <t>If the system is configured to send audit records directly to an audit server, documented with the ISSO.</t>
    </r>
  </si>
  <si>
    <r>
      <rPr>
        <sz val="11"/>
        <color rgb="FF000000"/>
        <rFont val="Calibri"/>
      </rPr>
      <t>If the system is configured to send audit records directly to an audit server, this is NA. This must be documented with the ISSO.</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\SOFTWARE\Policies\Microsoft\Windows\EventLog\Security\</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0x000fa000 (1024000) (or greater)</t>
    </r>
  </si>
  <si>
    <t>V-220781</t>
  </si>
  <si>
    <r>
      <rPr>
        <sz val="11"/>
        <rFont val="Calibri"/>
      </rPr>
      <t>The System event log size must be configured to 32768 KB or greater.</t>
    </r>
  </si>
  <si>
    <r>
      <rPr>
        <sz val="11"/>
        <color rgb="FF000000"/>
        <rFont val="Calibri"/>
      </rPr>
      <t>If the system is configured to send audit records directly to an audit server, this is NA.  This must be documented with the ISSO.</t>
    </r>
    <r>
      <rPr>
        <sz val="11"/>
        <color rgb="FF000000"/>
        <rFont val="Calibri"/>
      </rPr>
      <t xml:space="preserve">
</t>
    </r>
    <r>
      <rPr>
        <sz val="11"/>
        <color rgb="FF000000"/>
        <rFont val="Calibri"/>
      </rPr>
      <t>Configure the policy value for Computer Configuration &gt;&gt; Administrative Templates &gt;&gt; Windows Components &gt;&gt; Event Log Service &gt;&gt; System &gt;&gt; "Specify the maximum log file size (KB)" to "Enabled" with a "Maximum Log Size (KB)" of "32768" or greater.</t>
    </r>
  </si>
  <si>
    <r>
      <rPr>
        <sz val="11"/>
        <color rgb="FF000000"/>
        <rFont val="Calibri"/>
      </rPr>
      <t>If the system is configured to send audit records directly to an audit server, this is NA.  This must be documented with the ISSO.</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\SOFTWARE\Policies\Microsoft\Windows\EventLog\System\</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0x00008000 (32768) (or greater)</t>
    </r>
  </si>
  <si>
    <t>V-220782</t>
  </si>
  <si>
    <r>
      <rPr>
        <sz val="11"/>
        <rFont val="Calibri"/>
      </rPr>
      <t>Windows 10 permissions for the Application event log must prevent access by non-privileged accounts.</t>
    </r>
  </si>
  <si>
    <r>
      <rPr>
        <sz val="11"/>
        <color rgb="FF000000"/>
        <rFont val="Calibri"/>
      </rPr>
      <t>Ensure the permissions on the Application event log (Application.evtx) are configured to prevent standard user accounts or groups from having access.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directory.</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</si>
  <si>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Application event log may be  susceptible to tampering if proper permissions are not applied.</t>
    </r>
  </si>
  <si>
    <r>
      <rPr>
        <sz val="11"/>
        <color rgb="FF000000"/>
        <rFont val="Calibri"/>
      </rPr>
      <t>Verify the permissions on the Application event log (Application.evtx). Standard user accounts or groups must not have access.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directory. They may have been moved to another folder.</t>
    </r>
    <r>
      <rPr>
        <sz val="11"/>
        <color rgb="FF000000"/>
        <rFont val="Calibri"/>
      </rPr>
      <t xml:space="preserve">
</t>
    </r>
    <r>
      <rPr>
        <sz val="11"/>
        <color rgb="FF000000"/>
        <rFont val="Calibri"/>
      </rPr>
      <t>If the permissions for these files are not as restrictive as the ACLs listed, this is a finding.</t>
    </r>
    <r>
      <rPr>
        <sz val="11"/>
        <color rgb="FF000000"/>
        <rFont val="Calibri"/>
      </rPr>
      <t xml:space="preserve">
</t>
    </r>
    <r>
      <rPr>
        <sz val="11"/>
        <color rgb="FF000000"/>
        <rFont val="Calibri"/>
      </rPr>
      <t>NOTE: If "APPLICATION PACKAGE AUTHORITY\ALL APPLICATION PACKAGES" has Special Permissions, this would not be a finding.</t>
    </r>
  </si>
  <si>
    <t>V-220783</t>
  </si>
  <si>
    <r>
      <rPr>
        <sz val="11"/>
        <rFont val="Calibri"/>
      </rPr>
      <t>Windows 10 permissions for the Security event log must prevent access by non-privileged accounts.</t>
    </r>
  </si>
  <si>
    <r>
      <rPr>
        <sz val="11"/>
        <color rgb="FF000000"/>
        <rFont val="Calibri"/>
      </rPr>
      <t>Ensure the permissions on the Security event log (Security.evtx) are configured to prevent standard user accounts or groups from having access.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directory.</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</si>
  <si>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Security event log may disclose sensitive information or be  susceptible to tampering if proper permissions are not applied.</t>
    </r>
  </si>
  <si>
    <r>
      <rPr>
        <sz val="11"/>
        <color rgb="FF000000"/>
        <rFont val="Calibri"/>
      </rPr>
      <t>Verify the permissions on the Security event log (Security.evtx). Standard user accounts or groups must not have access.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directory. They may have been moved to another folder.</t>
    </r>
    <r>
      <rPr>
        <sz val="11"/>
        <color rgb="FF000000"/>
        <rFont val="Calibri"/>
      </rPr>
      <t xml:space="preserve">
</t>
    </r>
    <r>
      <rPr>
        <sz val="11"/>
        <color rgb="FF000000"/>
        <rFont val="Calibri"/>
      </rPr>
      <t>If the permissions for these files are not as restrictive as the ACLs listed, this is a finding.</t>
    </r>
    <r>
      <rPr>
        <sz val="11"/>
        <color rgb="FF000000"/>
        <rFont val="Calibri"/>
      </rPr>
      <t xml:space="preserve">
</t>
    </r>
    <r>
      <rPr>
        <sz val="11"/>
        <color rgb="FF000000"/>
        <rFont val="Calibri"/>
      </rPr>
      <t>NOTE: If "APPLICATION PACKAGE AUTHORITY\ALL APPLICATION PACKAGES" has Special Permissions, this would not be a finding.</t>
    </r>
  </si>
  <si>
    <t>V-220784</t>
  </si>
  <si>
    <r>
      <rPr>
        <sz val="11"/>
        <rFont val="Calibri"/>
      </rPr>
      <t>Windows 10 permissions for the System event log must prevent access by non-privileged accounts.</t>
    </r>
  </si>
  <si>
    <r>
      <rPr>
        <sz val="11"/>
        <color rgb="FF000000"/>
        <rFont val="Calibri"/>
      </rPr>
      <t>Ensure the permissions on the System event log (System.evtx) are configured to prevent standard user accounts or groups from having access.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directory.</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</si>
  <si>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System event log may be  susceptible to tampering if proper permissions are not applied.</t>
    </r>
  </si>
  <si>
    <r>
      <rPr>
        <sz val="11"/>
        <color rgb="FF000000"/>
        <rFont val="Calibri"/>
      </rPr>
      <t>Verify the permissions on the System event log (System.evtx). Standard user accounts or groups must not have access.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directory. They may have been moved to another folder.</t>
    </r>
    <r>
      <rPr>
        <sz val="11"/>
        <color rgb="FF000000"/>
        <rFont val="Calibri"/>
      </rPr>
      <t xml:space="preserve">
</t>
    </r>
    <r>
      <rPr>
        <sz val="11"/>
        <color rgb="FF000000"/>
        <rFont val="Calibri"/>
      </rPr>
      <t>If the permissions for these files are not as restrictive as the ACLs listed, this is a finding.</t>
    </r>
    <r>
      <rPr>
        <sz val="11"/>
        <color rgb="FF000000"/>
        <rFont val="Calibri"/>
      </rPr>
      <t xml:space="preserve">
</t>
    </r>
    <r>
      <rPr>
        <sz val="11"/>
        <color rgb="FF000000"/>
        <rFont val="Calibri"/>
      </rPr>
      <t>NOTE: If "APPLICATION PACKAGE AUTHORITY\ALL APPLICATION PACKAGES" has Special Permissions, this would not be a finding.</t>
    </r>
  </si>
  <si>
    <t>V-220786</t>
  </si>
  <si>
    <r>
      <rPr>
        <sz val="11"/>
        <rFont val="Calibri"/>
      </rPr>
      <t>Windows 10 must be configured to audit Other Policy Change Events Failures.</t>
    </r>
  </si>
  <si>
    <r>
      <rPr>
        <sz val="11"/>
        <color rgb="FF000000"/>
        <rFont val="Calibri"/>
      </rPr>
      <t>Configure the policy value for Computer Configuration &gt;&gt; Windows Settings &gt;&gt; Security Settings &gt;&gt; Advanced Audit Policy Configuration &gt;&gt; System Audit Policies &gt;&gt; Policy Change&gt;&gt; "Audit Other Policy Change Events"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</si>
  <si>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Other Policy Change Events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</si>
  <si>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Policy Change  &gt;&gt; Other Policy Change Events - Failure</t>
    </r>
  </si>
  <si>
    <t>V-220787</t>
  </si>
  <si>
    <r>
      <rPr>
        <sz val="11"/>
        <rFont val="Calibri"/>
      </rPr>
      <t>Windows 10 must be configured to audit other Logon/Logoff Events Successes.</t>
    </r>
  </si>
  <si>
    <r>
      <rPr>
        <sz val="11"/>
        <color rgb="FF000000"/>
        <rFont val="Calibri"/>
      </rPr>
      <t>Configure the policy value for Computer Configuration &gt;&gt; Windows Settings &gt;&gt; Security Settings &gt;&gt; Advanced Audit Policy Configuration &gt;&gt; System Audit Policies &gt;&gt; Logon/Logoff &gt;&gt; "Audit Other Logon/Logoff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</si>
  <si>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Other Logon/Logoff Events determines whether Windows generates audit events for other logon or logoff events. Logon events are essential to understanding user activity and detecting potential attacks.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</si>
  <si>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Other Logon/Logoff Events - Success</t>
    </r>
  </si>
  <si>
    <t>V-220788</t>
  </si>
  <si>
    <r>
      <rPr>
        <sz val="11"/>
        <rFont val="Calibri"/>
      </rPr>
      <t>Windows 10 must be configured to audit other Logon/Logoff Events Failures.</t>
    </r>
  </si>
  <si>
    <r>
      <rPr>
        <sz val="11"/>
        <color rgb="FF000000"/>
        <rFont val="Calibri"/>
      </rPr>
      <t>Configure the policy value for Computer Configuration &gt;&gt; Windows Settings &gt;&gt; Security Settings &gt;&gt; Advanced Audit Policy Configuration &gt;&gt; System Audit Policies &gt;&gt; Logon/Logoff &gt;&gt; "Audit Other Logon/Logoff Events" with "Failure"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</si>
  <si>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Other Logon/Logoff Events - Failure</t>
    </r>
  </si>
  <si>
    <t>V-220789</t>
  </si>
  <si>
    <r>
      <rPr>
        <sz val="11"/>
        <rFont val="Calibri"/>
      </rPr>
      <t>Windows 10 must be configured to audit Detailed File Share Failures.</t>
    </r>
  </si>
  <si>
    <r>
      <rPr>
        <sz val="11"/>
        <color rgb="FF000000"/>
        <rFont val="Calibri"/>
      </rPr>
      <t>Configure the policy value for Computer Configuration &gt;&gt; Windows Settings &gt;&gt; Security Settings &gt;&gt; Advanced Audit Policy Configuration &gt;&gt; System Audit Policies &gt;&gt; Object Access &gt;&gt; “Audit Detailed File Share"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</si>
  <si>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Detailed File Share allows the auditing of attempts to access files and folders on a shared folder.</t>
    </r>
    <r>
      <rPr>
        <sz val="11"/>
        <color rgb="FF000000"/>
        <rFont val="Calibri"/>
      </rPr>
      <t xml:space="preserve">
</t>
    </r>
    <r>
      <rPr>
        <sz val="11"/>
        <color rgb="FF000000"/>
        <rFont val="Calibri"/>
      </rPr>
      <t>The Detailed File Share setting logs an event every time a file or folder is accessed, whereas the File Share setting only records one event for any connection established between a client and file share. Detailed File Share audit events include detailed information about the permissions or other criteria used to grant or deny access.</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</si>
  <si>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Object Access  &gt;&gt; Detailed File Share - Failure</t>
    </r>
  </si>
  <si>
    <t>V-220790</t>
  </si>
  <si>
    <r>
      <rPr>
        <sz val="11"/>
        <rFont val="Calibri"/>
      </rPr>
      <t>Windows 10 must be configured to audit MPSSVC Rule-Level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</si>
  <si>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MPSSVC Rule-Level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</si>
  <si>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MPSSVC Rule-Level Policy Change determines whether the operating system generates audit events when changes are made to policy rules for the Microsoft Protection Service (MPSSVC.exe).</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</si>
  <si>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Policy Change  &gt;&gt; MPSSVC Rule-Level Policy Change - Success</t>
    </r>
  </si>
  <si>
    <t>V-220791</t>
  </si>
  <si>
    <r>
      <rPr>
        <sz val="11"/>
        <rFont val="Calibri"/>
      </rPr>
      <t>Windows 10 must be configured to audit MPSSVC Rule-Level Policy Change Failures.</t>
    </r>
  </si>
  <si>
    <r>
      <rPr>
        <sz val="11"/>
        <color rgb="FF000000"/>
        <rFont val="Calibri"/>
      </rPr>
      <t>Configure the policy value for Computer Configuration &gt;&gt; Windows Settings &gt;&gt; Security Settings &gt;&gt; Advanced Audit Policy Configuration &gt;&gt; System Audit Policies &gt;&gt; Policy Change &gt;&gt; “Audit MPSSVC Rule-Level Policy Change" with "Failure" selected.</t>
    </r>
  </si>
  <si>
    <r>
      <rPr>
        <sz val="11"/>
        <color rgb="FF000000"/>
        <rFont val="Calibri"/>
      </rPr>
      <t>Security Option "Audit: Force audit policy subcategory settings (Windows Vista or later) to override audit policy category settings" must be set to "Enabled" (WN10-SO-000030)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Policy Change  &gt;&gt; MPSSVC Rule-Level Policy Change - Failure</t>
    </r>
  </si>
  <si>
    <t>V-220792</t>
  </si>
  <si>
    <r>
      <rPr>
        <sz val="11"/>
        <rFont val="Calibri"/>
      </rPr>
      <t>Camera access from the lock screen must be disabled.</t>
    </r>
  </si>
  <si>
    <r>
      <rPr>
        <sz val="11"/>
        <color rgb="FF000000"/>
        <rFont val="Calibri"/>
      </rPr>
      <t>If the device does not have a camera, this is NA.</t>
    </r>
    <r>
      <rPr>
        <sz val="11"/>
        <color rgb="FF000000"/>
        <rFont val="Calibri"/>
      </rPr>
      <t xml:space="preserve">
</t>
    </r>
    <r>
      <rPr>
        <sz val="11"/>
        <color rgb="FF000000"/>
        <rFont val="Calibri"/>
      </rPr>
      <t>Configure the policy value for Computer Configuration &gt;&gt; Administrative Templates &gt;&gt; Control Panel &gt;&gt; Personalization &gt;&gt; "Prevent enabling lock screen camera" to "Enabled".</t>
    </r>
  </si>
  <si>
    <r>
      <rPr>
        <sz val="11"/>
        <color rgb="FF000000"/>
        <rFont val="Calibri"/>
      </rPr>
      <t>Enabling camera access from the lock screen could allow for unauthorized use.  Requiring logon will ensure the device is only used by authorized personnel.</t>
    </r>
  </si>
  <si>
    <r>
      <rPr>
        <sz val="11"/>
        <color rgb="FF000000"/>
        <rFont val="Calibri"/>
      </rPr>
      <t>If the device does not have a camera,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\SOFTWARE\Policies\Microsoft\Windows\Personalization\</t>
    </r>
    <r>
      <rPr>
        <sz val="11"/>
        <color rgb="FF000000"/>
        <rFont val="Calibri"/>
      </rPr>
      <t xml:space="preserve">
</t>
    </r>
    <r>
      <rPr>
        <sz val="11"/>
        <color rgb="FF000000"/>
        <rFont val="Calibri"/>
      </rPr>
      <t>Value Name: NoLockScreenCamera</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</si>
  <si>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V-220793</t>
  </si>
  <si>
    <r>
      <rPr>
        <sz val="11"/>
        <rFont val="Calibri"/>
      </rPr>
      <t>Windows 10 must cover or disable the built-in or attached camera when not in use.</t>
    </r>
  </si>
  <si>
    <r>
      <rPr>
        <sz val="11"/>
        <color rgb="FF000000"/>
        <rFont val="Calibri"/>
      </rPr>
      <t>If the camera is not disconnected or covered, the following registry entry is required: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RegistryPath\SOFTWARE\Microsoft\Windows\CurrentVersion\CapabilityAccessManager\ConsentStore\webcam</t>
    </r>
    <r>
      <rPr>
        <sz val="11"/>
        <color rgb="FF000000"/>
        <rFont val="Calibri"/>
      </rPr>
      <t xml:space="preserve">
</t>
    </r>
    <r>
      <rPr>
        <sz val="11"/>
        <color rgb="FF000000"/>
        <rFont val="Calibri"/>
      </rPr>
      <t>Value Name: Value</t>
    </r>
    <r>
      <rPr>
        <sz val="11"/>
        <color rgb="FF000000"/>
        <rFont val="Calibri"/>
      </rPr>
      <t xml:space="preserve">
</t>
    </r>
    <r>
      <rPr>
        <sz val="11"/>
        <color rgb="FF000000"/>
        <rFont val="Calibri"/>
      </rPr>
      <t>Value Data: Deny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</si>
  <si>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that participants actually carry out the disconnect activity without having to go through complex and tedious procedures.</t>
    </r>
    <r>
      <rPr>
        <sz val="11"/>
        <color rgb="FF000000"/>
        <rFont val="Calibri"/>
      </rPr>
      <t xml:space="preserve">
</t>
    </r>
    <r>
      <rPr>
        <sz val="11"/>
        <color rgb="FF000000"/>
        <rFont val="Calibri"/>
      </rPr>
      <t>Satisfies: SRG-OS-000095-GPOS-00049, SRG-OS-000370-GPOS-00155</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</si>
  <si>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the camera at the end of collaborative computing sessions, this is a finding.</t>
    </r>
    <r>
      <rPr>
        <sz val="11"/>
        <color rgb="FF000000"/>
        <rFont val="Calibri"/>
      </rPr>
      <t xml:space="preserve">
</t>
    </r>
    <r>
      <rPr>
        <sz val="11"/>
        <color rgb="FF000000"/>
        <rFont val="Calibri"/>
      </rPr>
      <t xml:space="preserve">For a built-in camera, the camera must be protected by a camera cover (e.g., laptop camera cover slide) when not in use. </t>
    </r>
    <r>
      <rPr>
        <sz val="11"/>
        <color rgb="FF000000"/>
        <rFont val="Calibri"/>
      </rPr>
      <t xml:space="preserve">
</t>
    </r>
    <r>
      <rPr>
        <sz val="11"/>
        <color rgb="FF000000"/>
        <rFont val="Calibri"/>
      </rPr>
      <t>If the built-in camera is not protected with a camera cover, or if the built-in camera is not disabled in the bios, this is a finding.</t>
    </r>
    <r>
      <rPr>
        <sz val="11"/>
        <color rgb="FF000000"/>
        <rFont val="Calibri"/>
      </rPr>
      <t xml:space="preserve">
</t>
    </r>
    <r>
      <rPr>
        <sz val="11"/>
        <color rgb="FF000000"/>
        <rFont val="Calibri"/>
      </rPr>
      <t>If the camera is not disconnected or covered, the following registry entry is required: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RegistryPath\SOFTWARE\Microsoft\Windows\CurrentVersion\CapabilityAccessManager\ConsentStore\webcam</t>
    </r>
    <r>
      <rPr>
        <sz val="11"/>
        <color rgb="FF000000"/>
        <rFont val="Calibri"/>
      </rPr>
      <t xml:space="preserve">
</t>
    </r>
    <r>
      <rPr>
        <sz val="11"/>
        <color rgb="FF000000"/>
        <rFont val="Calibri"/>
      </rPr>
      <t>Value Name: Value</t>
    </r>
    <r>
      <rPr>
        <sz val="11"/>
        <color rgb="FF000000"/>
        <rFont val="Calibri"/>
      </rPr>
      <t xml:space="preserve">
</t>
    </r>
    <r>
      <rPr>
        <sz val="11"/>
        <color rgb="FF000000"/>
        <rFont val="Calibri"/>
      </rPr>
      <t>Value Data: Deny</t>
    </r>
    <r>
      <rPr>
        <sz val="11"/>
        <color rgb="FF000000"/>
        <rFont val="Calibri"/>
      </rPr>
      <t xml:space="preserve">
</t>
    </r>
    <r>
      <rPr>
        <sz val="11"/>
        <color rgb="FF000000"/>
        <rFont val="Calibri"/>
      </rPr>
      <t>If "Value" is set to a value other than "Deny" and the collaborative computing device has not been authorized for use, this is a finding.</t>
    </r>
  </si>
  <si>
    <t>V-220794</t>
  </si>
  <si>
    <r>
      <rPr>
        <sz val="11"/>
        <rFont val="Calibri"/>
      </rPr>
      <t>The display of slide shows on the lock screen must be disabled.</t>
    </r>
  </si>
  <si>
    <r>
      <rPr>
        <sz val="11"/>
        <color rgb="FF000000"/>
        <rFont val="Calibri"/>
      </rPr>
      <t>Configure the policy value for Computer Configuration &gt;&gt; Administrative Templates &gt;&gt; Control Panel &gt;&gt; Personalization &gt;&gt; "Prevent enabling lock screen slide show" to "Enabled".</t>
    </r>
  </si>
  <si>
    <r>
      <rPr>
        <sz val="11"/>
        <color rgb="FF000000"/>
        <rFont val="Calibri"/>
      </rPr>
      <t>Slide shows that are displayed on the lock screen could display sensitive information to unauthorized personnel.  Turning off this feature will limit access to the information to a logged on user.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</si>
  <si>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\SOFTWARE\Policies\Microsoft\Windows\Personalization\</t>
    </r>
    <r>
      <rPr>
        <sz val="11"/>
        <color rgb="FF000000"/>
        <rFont val="Calibri"/>
      </rPr>
      <t xml:space="preserve">
</t>
    </r>
    <r>
      <rPr>
        <sz val="11"/>
        <color rgb="FF000000"/>
        <rFont val="Calibri"/>
      </rPr>
      <t>Value Name: NoLockScreenSlideshow</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</si>
  <si>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V-220795</t>
  </si>
  <si>
    <r>
      <rPr>
        <sz val="11"/>
        <rFont val="Calibri"/>
      </rPr>
      <t>IPv6 source routing must be configured to highest protection.</t>
    </r>
  </si>
  <si>
    <r>
      <rPr>
        <sz val="11"/>
        <color rgb="FF000000"/>
        <rFont val="Calibri"/>
      </rPr>
      <t>Configure the policy value for Computer Configuration &gt;&gt; Administrative Templates &gt;&gt; MSS (Legacy) &gt;&gt; "MSS: (DisableIPSourceRouting IPv6) IP source routing protection level (protects against packet spoofing)" to "Highest protection, source routing is completely disabled".</t>
    </r>
    <r>
      <rPr>
        <sz val="11"/>
        <color rgb="FF000000"/>
        <rFont val="Calibri"/>
      </rPr>
      <t xml:space="preserve">
</t>
    </r>
    <r>
      <rPr>
        <sz val="11"/>
        <color rgb="FF000000"/>
        <rFont val="Calibri"/>
      </rPr>
      <t>This policy setting requires the installation of the MSS-Legacy custom templates included with the STIG package.  "MSS-Legacy.admx" and " MSS-Legacy.adml" must be copied to the \Windows\PolicyDefinitions and \Windows\PolicyDefinitions\en-US directories respectively.</t>
    </r>
  </si>
  <si>
    <r>
      <rPr>
        <sz val="11"/>
        <color rgb="FF000000"/>
        <rFont val="Calibri"/>
      </rPr>
      <t>Configuring the system to disable IPv6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</si>
  <si>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2</t>
    </r>
  </si>
  <si>
    <t>V-220796</t>
  </si>
  <si>
    <r>
      <rPr>
        <sz val="11"/>
        <rFont val="Calibri"/>
      </rPr>
      <t>The system must be configured to prevent IP source routing.</t>
    </r>
  </si>
  <si>
    <r>
      <rPr>
        <sz val="11"/>
        <color rgb="FF000000"/>
        <rFont val="Calibri"/>
      </rPr>
      <t>Configure the policy value for Computer Configuration &gt;&gt; Administrative Templates &gt;&gt; MSS (Legacy) &gt;&gt; "MSS: (DisableIPSourceRouting) IP source routing protection level (protects against packet spoofing)" to "Highest protection, source routing is completely disabled".</t>
    </r>
    <r>
      <rPr>
        <sz val="11"/>
        <color rgb="FF000000"/>
        <rFont val="Calibri"/>
      </rPr>
      <t xml:space="preserve">
</t>
    </r>
    <r>
      <rPr>
        <sz val="11"/>
        <color rgb="FF000000"/>
        <rFont val="Calibri"/>
      </rPr>
      <t>This policy setting requires the installation of the MSS-Legacy custom templates included with the STIG package.  "MSS-Legacy.admx" and " MSS-Legacy.adml" must be copied to the \Windows\PolicyDefinitions and \Windows\PolicyDefinitions\en-US directories respectively.</t>
    </r>
  </si>
  <si>
    <r>
      <rPr>
        <sz val="11"/>
        <color rgb="FF000000"/>
        <rFont val="Calibri"/>
      </rPr>
      <t>Configuring the system to disable IP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</si>
  <si>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2</t>
    </r>
  </si>
  <si>
    <t>V-220797</t>
  </si>
  <si>
    <r>
      <rPr>
        <sz val="11"/>
        <rFont val="Calibri"/>
      </rPr>
      <t>The system must be configured to prevent Internet Control Message Protocol (ICMP) redirects from overriding Open Shortest Path First (OSPF) generated routes.</t>
    </r>
  </si>
  <si>
    <r>
      <rPr>
        <sz val="11"/>
        <color rgb="FF000000"/>
        <rFont val="Calibri"/>
      </rPr>
      <t>Configure the policy value for Computer Configuration &gt;&gt; Administrative Templates &gt;&gt; MSS (Legacy) &gt;&gt; "MSS: (EnableICMPRedirect) Allow ICMP redirects to override OSPF generated routes" to "Disabled".</t>
    </r>
    <r>
      <rPr>
        <sz val="11"/>
        <color rgb="FF000000"/>
        <rFont val="Calibri"/>
      </rPr>
      <t xml:space="preserve">
</t>
    </r>
    <r>
      <rPr>
        <sz val="11"/>
        <color rgb="FF000000"/>
        <rFont val="Calibri"/>
      </rPr>
      <t>This policy setting requires the installation of the MSS-Legacy custom templates included with the STIG package.  "MSS-Legacy.admx" and " MSS-Legacy.adml" must be copied to the \Windows\PolicyDefinitions and \Windows\PolicyDefinitions\en-US directories respectively.</t>
    </r>
  </si>
  <si>
    <r>
      <rPr>
        <sz val="11"/>
        <color rgb="FF000000"/>
        <rFont val="Calibri"/>
      </rPr>
      <t>Allowing ICMP redirect of routes can lead to traffic not being routed properly.   When disabled, this forces ICMP to be routed via shortest path first.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</si>
  <si>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EnableICMPRedirect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</si>
  <si>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V-220798</t>
  </si>
  <si>
    <r>
      <rPr>
        <sz val="11"/>
        <rFont val="Calibri"/>
      </rPr>
      <t>The system must be configured to ignore NetBIOS name release requests except from WINS servers.</t>
    </r>
  </si>
  <si>
    <r>
      <rPr>
        <sz val="11"/>
        <color rgb="FF000000"/>
        <rFont val="Calibri"/>
      </rPr>
      <t>Configure the policy value for Computer Configuration &gt;&gt; Administrative Templates &gt;&gt; MSS (Legacy) &gt;&gt; "MSS: (NoNameReleaseOnDemand) Allow the computer to ignore NetBIOS name release requests except from WINS servers" to "Enabled".</t>
    </r>
    <r>
      <rPr>
        <sz val="11"/>
        <color rgb="FF000000"/>
        <rFont val="Calibri"/>
      </rPr>
      <t xml:space="preserve">
</t>
    </r>
    <r>
      <rPr>
        <sz val="11"/>
        <color rgb="FF000000"/>
        <rFont val="Calibri"/>
      </rPr>
      <t>This policy setting requires the installation of the MSS-Legacy custom templates included with the STIG package.  "MSS-Legacy.admx" and " MSS-Legacy.adml" must be copied to the \Windows\PolicyDefinitions and \Windows\PolicyDefinitions\en-US directories respectively.</t>
    </r>
  </si>
  <si>
    <r>
      <rPr>
        <sz val="11"/>
        <color rgb="FF000000"/>
        <rFont val="Calibri"/>
      </rPr>
      <t>Configuring the system to ignore name release requests, except from WINS servers, prevents a denial of service (DoS) attack. The DoS consists of sending a NetBIOS name release request to the server for each entry in the server's cache, causing a response delay in the normal operation of the servers WINS resolution capability.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</si>
  <si>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\SYSTEM\CurrentControlSet\Services\Netbt\Parameters\</t>
    </r>
    <r>
      <rPr>
        <sz val="11"/>
        <color rgb="FF000000"/>
        <rFont val="Calibri"/>
      </rPr>
      <t xml:space="preserve">
</t>
    </r>
    <r>
      <rPr>
        <sz val="11"/>
        <color rgb="FF000000"/>
        <rFont val="Calibri"/>
      </rPr>
      <t>Value Name:  NoNameReleaseOnDemand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</si>
  <si>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V-220799</t>
  </si>
  <si>
    <r>
      <rPr>
        <sz val="11"/>
        <rFont val="Calibri"/>
      </rPr>
      <t>Local administrator accounts must have their privileged token filtered to prevent elevated privileges from being used over the network on domain systems.</t>
    </r>
  </si>
  <si>
    <r>
      <rPr>
        <sz val="11"/>
        <color rgb="FF000000"/>
        <rFont val="Calibri"/>
      </rPr>
      <t>Configure the policy value for Computer Configuration &gt;&gt; Administrative Templates &gt;&gt; MS Security Guide &gt;&gt; "Apply UAC restrictions to local accounts on network logons" to "Enabled".</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</si>
  <si>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A compromised local administrator account can provide means for an attacker to move laterally between domain systems.</t>
    </r>
    <r>
      <rPr>
        <sz val="11"/>
        <color rgb="FF000000"/>
        <rFont val="Calibri"/>
      </rPr>
      <t xml:space="preserve">
</t>
    </r>
    <r>
      <rPr>
        <sz val="11"/>
        <color rgb="FF000000"/>
        <rFont val="Calibri"/>
      </rPr>
      <t>With User Account Control enabled, filtering the privileged token for built-in administrator accounts will prevent the elevated privileges of these accounts from being used over the network.</t>
    </r>
  </si>
  <si>
    <r>
      <rPr>
        <sz val="11"/>
        <color rgb="FF000000"/>
        <rFont val="Calibri"/>
      </rPr>
      <t>If the system is not a member of a domain,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LocalAccountTokenFilterPolicy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</si>
  <si>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V-220800</t>
  </si>
  <si>
    <r>
      <rPr>
        <sz val="11"/>
        <rFont val="Calibri"/>
      </rPr>
      <t>WDigest Authentication must be disabled.</t>
    </r>
  </si>
  <si>
    <r>
      <rPr>
        <sz val="11"/>
        <color rgb="FF000000"/>
        <rFont val="Calibri"/>
      </rPr>
      <t>Configure the policy value for Computer Configuration &gt;&gt; Administrative Templates &gt;&gt; MS Security Guide &gt;&gt; "WDigest Authentication (disabling may require KB2871997)" to "Disabled".</t>
    </r>
    <r>
      <rPr>
        <sz val="11"/>
        <color rgb="FF000000"/>
        <rFont val="Calibri"/>
      </rPr>
      <t xml:space="preserve">
</t>
    </r>
    <r>
      <rPr>
        <sz val="11"/>
        <color rgb="FF000000"/>
        <rFont val="Calibri"/>
      </rPr>
      <t>The patch referenced in the policy title is not required for Windows 10.</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</si>
  <si>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When the WDigest Authentication protocol is enabled, plain text passwords are stored in the Local Security Authority Subsystem Service (LSASS) exposing them to theft.  WDigest is disabled by default in Windows 10.  This setting ensures this is enforced.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</si>
  <si>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\SYSTEM\CurrentControlSet\Control\SecurityProviders\Wdigest\</t>
    </r>
    <r>
      <rPr>
        <sz val="11"/>
        <color rgb="FF000000"/>
        <rFont val="Calibri"/>
      </rPr>
      <t xml:space="preserve">
</t>
    </r>
    <r>
      <rPr>
        <sz val="11"/>
        <color rgb="FF000000"/>
        <rFont val="Calibri"/>
      </rPr>
      <t>Value Name: UseLogonCredential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</si>
  <si>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V-220801</t>
  </si>
  <si>
    <r>
      <rPr>
        <sz val="11"/>
        <rFont val="Calibri"/>
      </rPr>
      <t>Run as different user must be removed from context menus.</t>
    </r>
  </si>
  <si>
    <r>
      <rPr>
        <sz val="11"/>
        <color rgb="FF000000"/>
        <rFont val="Calibri"/>
      </rPr>
      <t>Configure the policy value for Computer Configuration &gt;&gt; Administrative Templates &gt;&gt; MS Security Guide &gt;&gt; "Remove "Run as Different User" from context menus" to "Enabled".</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</si>
  <si>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The "Run as different user" selection from context menus allows the use of credentials other than the currently logged on user.  Using privileged credentials in a standard user session can expose those credentials to theft.  Removing this option from context menus helps prevent this from occurring.</t>
    </r>
  </si>
  <si>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The policy configures the same Value Name, Type and Value under four different registry paths.</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 xml:space="preserve">Registry Paths:  </t>
    </r>
    <r>
      <rPr>
        <sz val="11"/>
        <color rgb="FF000000"/>
        <rFont val="Calibri"/>
      </rPr>
      <t xml:space="preserve">
</t>
    </r>
    <r>
      <rPr>
        <sz val="11"/>
        <color rgb="FF000000"/>
        <rFont val="Calibri"/>
      </rPr>
      <t>\SOFTWARE\Classes\batfile\shell\runasuser\</t>
    </r>
    <r>
      <rPr>
        <sz val="11"/>
        <color rgb="FF000000"/>
        <rFont val="Calibri"/>
      </rPr>
      <t xml:space="preserve">
</t>
    </r>
    <r>
      <rPr>
        <sz val="11"/>
        <color rgb="FF000000"/>
        <rFont val="Calibri"/>
      </rPr>
      <t>\SOFTWARE\Classes\cmdfile\shell\runasuser\</t>
    </r>
    <r>
      <rPr>
        <sz val="11"/>
        <color rgb="FF000000"/>
        <rFont val="Calibri"/>
      </rPr>
      <t xml:space="preserve">
</t>
    </r>
    <r>
      <rPr>
        <sz val="11"/>
        <color rgb="FF000000"/>
        <rFont val="Calibri"/>
      </rPr>
      <t>\SOFTWARE\Classes\exefile\shell\runasuser\</t>
    </r>
    <r>
      <rPr>
        <sz val="11"/>
        <color rgb="FF000000"/>
        <rFont val="Calibri"/>
      </rPr>
      <t xml:space="preserve">
</t>
    </r>
    <r>
      <rPr>
        <sz val="11"/>
        <color rgb="FF000000"/>
        <rFont val="Calibri"/>
      </rPr>
      <t>\SOFTWARE\Classes\mscfile\shell\runasuser\</t>
    </r>
    <r>
      <rPr>
        <sz val="11"/>
        <color rgb="FF000000"/>
        <rFont val="Calibri"/>
      </rPr>
      <t xml:space="preserve">
</t>
    </r>
    <r>
      <rPr>
        <sz val="11"/>
        <color rgb="FF000000"/>
        <rFont val="Calibri"/>
      </rPr>
      <t>Value Name:  SuppressionPolicy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0x00001000 (4096)</t>
    </r>
  </si>
  <si>
    <t>V-220802</t>
  </si>
  <si>
    <r>
      <rPr>
        <sz val="11"/>
        <rFont val="Calibri"/>
      </rPr>
      <t>Insecure logons to an SMB server must be disabled.</t>
    </r>
  </si>
  <si>
    <r>
      <rPr>
        <sz val="11"/>
        <color rgb="FF000000"/>
        <rFont val="Calibri"/>
      </rPr>
      <t>Configure the policy value for Computer Configuration &gt;&gt; Administrative Templates &gt;&gt; Network &gt;&gt; Lanman Workstation &gt;&gt; "Enable insecure guest logons" to "Disabled".</t>
    </r>
  </si>
  <si>
    <r>
      <rPr>
        <sz val="11"/>
        <color rgb="FF000000"/>
        <rFont val="Calibri"/>
      </rPr>
      <t>Insecure guest logons allow unauthenticated access to shared folders.  Shared resources on a system must require authentication to establish proper access.</t>
    </r>
  </si>
  <si>
    <r>
      <rPr>
        <sz val="11"/>
        <color rgb="FF000000"/>
        <rFont val="Calibri"/>
      </rPr>
      <t>Windows 10 v1507 LTSB version does not include this setting; it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\SOFTWARE\Policies\Microsoft\Windows\LanmanWorkstation\</t>
    </r>
    <r>
      <rPr>
        <sz val="11"/>
        <color rgb="FF000000"/>
        <rFont val="Calibri"/>
      </rPr>
      <t xml:space="preserve">
</t>
    </r>
    <r>
      <rPr>
        <sz val="11"/>
        <color rgb="FF000000"/>
        <rFont val="Calibri"/>
      </rPr>
      <t>Value Name: AllowInsecureGuestAuth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</si>
  <si>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V-220803</t>
  </si>
  <si>
    <r>
      <rPr>
        <sz val="11"/>
        <rFont val="Calibri"/>
      </rPr>
      <t>Internet connection sharing must be disabled.</t>
    </r>
  </si>
  <si>
    <r>
      <rPr>
        <sz val="11"/>
        <color rgb="FF000000"/>
        <rFont val="Calibri"/>
      </rPr>
      <t>Configure the policy value for Computer Configuration &gt;&gt; Administrative Templates &gt;&gt; Network &gt;&gt; Network Connections &gt;&gt; "Prohibit use of Internet Connection Sharing on your DNS domain network" to "Enabled".</t>
    </r>
  </si>
  <si>
    <r>
      <rPr>
        <sz val="11"/>
        <color rgb="FF000000"/>
        <rFont val="Calibri"/>
      </rPr>
      <t>Internet connection sharing makes it possible for an existing internet connection, such as through wireless, to be shared and used by other systems essentially creating a mobile hotspot.  This exposes the system sharing the connection to others with potentially malicious purpose.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</si>
  <si>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\SOFTWARE\Policies\Microsoft\Windows\Network Connections\</t>
    </r>
    <r>
      <rPr>
        <sz val="11"/>
        <color rgb="FF000000"/>
        <rFont val="Calibri"/>
      </rPr>
      <t xml:space="preserve">
</t>
    </r>
    <r>
      <rPr>
        <sz val="11"/>
        <color rgb="FF000000"/>
        <rFont val="Calibri"/>
      </rPr>
      <t>Value Name: NC_ShowSharedAccessUI</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</si>
  <si>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V-220805</t>
  </si>
  <si>
    <r>
      <rPr>
        <sz val="11"/>
        <rFont val="Calibri"/>
      </rPr>
      <t>Windows 10 must be configured to prioritize ECC Curves with longer key lengths first.</t>
    </r>
  </si>
  <si>
    <r>
      <rPr>
        <sz val="11"/>
        <color rgb="FF000000"/>
        <rFont val="Calibri"/>
      </rPr>
      <t>Configure the policy value for Computer Configuration &gt;&gt; Administrative Templates &gt;&gt; Network &gt;&gt; SSL Configuration Settings &gt;&gt; "ECC Curve Order" to "Enabled" with "ECC Curve Order:" including the following in the order listed:</t>
    </r>
    <r>
      <rPr>
        <sz val="11"/>
        <color rgb="FF000000"/>
        <rFont val="Calibri"/>
      </rPr>
      <t xml:space="preserve">
</t>
    </r>
    <r>
      <rPr>
        <sz val="11"/>
        <color rgb="FF000000"/>
        <rFont val="Calibri"/>
      </rPr>
      <t>NistP384</t>
    </r>
    <r>
      <rPr>
        <sz val="11"/>
        <color rgb="FF000000"/>
        <rFont val="Calibri"/>
      </rPr>
      <t xml:space="preserve">
</t>
    </r>
    <r>
      <rPr>
        <sz val="11"/>
        <color rgb="FF000000"/>
        <rFont val="Calibri"/>
      </rPr>
      <t>NistP256</t>
    </r>
  </si>
  <si>
    <r>
      <rPr>
        <sz val="11"/>
        <color rgb="FF000000"/>
        <rFont val="Calibri"/>
      </rPr>
      <t>Use of weak or untested encryption algorithms undermines the purposes of utilizing encryption to protect data. By default Windows uses ECC curves with shorter key lengths first.  Requiring ECC curves with longer key lengths to be prioritized first helps ensure more secure algorithms are used.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</si>
  <si>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\SOFTWARE\Policies\Microsoft\Cryptography\Configuration\SSL\00010002\</t>
    </r>
    <r>
      <rPr>
        <sz val="11"/>
        <color rgb="FF000000"/>
        <rFont val="Calibri"/>
      </rPr>
      <t xml:space="preserve">
</t>
    </r>
    <r>
      <rPr>
        <sz val="11"/>
        <color rgb="FF000000"/>
        <rFont val="Calibri"/>
      </rPr>
      <t>Value Name: EccCurves</t>
    </r>
    <r>
      <rPr>
        <sz val="11"/>
        <color rgb="FF000000"/>
        <rFont val="Calibri"/>
      </rPr>
      <t xml:space="preserve">
</t>
    </r>
    <r>
      <rPr>
        <sz val="11"/>
        <color rgb="FF000000"/>
        <rFont val="Calibri"/>
      </rPr>
      <t>Value Type: REG_MULTI_SZ</t>
    </r>
    <r>
      <rPr>
        <sz val="11"/>
        <color rgb="FF000000"/>
        <rFont val="Calibri"/>
      </rPr>
      <t xml:space="preserve">
</t>
    </r>
    <r>
      <rPr>
        <sz val="11"/>
        <color rgb="FF000000"/>
        <rFont val="Calibri"/>
      </rPr>
      <t>Value: NistP384 NistP256</t>
    </r>
  </si>
  <si>
    <t>V-220806</t>
  </si>
  <si>
    <r>
      <rPr>
        <sz val="11"/>
        <rFont val="Calibri"/>
      </rPr>
      <t>Simultaneous connections to the internet or a Windows domain must be limited.</t>
    </r>
  </si>
  <si>
    <r>
      <rPr>
        <sz val="11"/>
        <color rgb="FF000000"/>
        <rFont val="Calibri"/>
      </rPr>
      <t>The default behavior for "Minimize the number of simultaneous connections to the Internet or a Windows Domain" is "Enabled".</t>
    </r>
    <r>
      <rPr>
        <sz val="11"/>
        <color rgb="FF000000"/>
        <rFont val="Calibri"/>
      </rPr>
      <t xml:space="preserve">
</t>
    </r>
    <r>
      <rPr>
        <sz val="11"/>
        <color rgb="FF000000"/>
        <rFont val="Calibri"/>
      </rPr>
      <t xml:space="preserve">If this must be corrected, configure the policy value for Computer Configuration &gt;&gt; Administrative Templates &gt;&gt; Network &gt;&gt; Windows Connection Manager &gt;&gt; "Minimize the number of simultaneous connections to the Internet or a Windows Domain" to "Enabled". </t>
    </r>
    <r>
      <rPr>
        <sz val="11"/>
        <color rgb="FF000000"/>
        <rFont val="Calibri"/>
      </rPr>
      <t xml:space="preserve">
</t>
    </r>
    <r>
      <rPr>
        <sz val="11"/>
        <color rgb="FF000000"/>
        <rFont val="Calibri"/>
      </rPr>
      <t>Under "Options", set "Minimize Policy Options" to "3 = Prevent Wi-Fi When on Ethernet".</t>
    </r>
  </si>
  <si>
    <r>
      <rPr>
        <sz val="11"/>
        <color rgb="FF000000"/>
        <rFont val="Calibri"/>
      </rPr>
      <t>Multiple network connections can provide additional attack vectors to a system and must be limited. The "Minimize the number of simultaneous connections to the Internet or a Windows Domain" setting prevents systems from automatically establishing multiple connections. When both wired and wireless connections are available, for example, the less-preferred connection (typically wireless) will be disconnected.</t>
    </r>
  </si>
  <si>
    <r>
      <rPr>
        <sz val="11"/>
        <color rgb="FF000000"/>
        <rFont val="Calibri"/>
      </rPr>
      <t>The default behavior for "Minimize the number of simultaneous connections to the Internet or a Windows Domain" is "Enabled".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"3", this is not a finding.</t>
    </r>
    <r>
      <rPr>
        <sz val="11"/>
        <color rgb="FF000000"/>
        <rFont val="Calibri"/>
      </rPr>
      <t xml:space="preserve">
</t>
    </r>
    <r>
      <rPr>
        <sz val="11"/>
        <color rgb="FF000000"/>
        <rFont val="Calibri"/>
      </rPr>
      <t>If it exists and is configured with a value of "0",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\SOFTWARE\Policies\Microsoft\Windows\WcmSvc\GroupPolicy\</t>
    </r>
    <r>
      <rPr>
        <sz val="11"/>
        <color rgb="FF000000"/>
        <rFont val="Calibri"/>
      </rPr>
      <t xml:space="preserve">
</t>
    </r>
    <r>
      <rPr>
        <sz val="11"/>
        <color rgb="FF000000"/>
        <rFont val="Calibri"/>
      </rPr>
      <t>Value Name: fMinimizeConnections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3 (or if the Value Name does not exist)</t>
    </r>
  </si>
  <si>
    <t>V-220807</t>
  </si>
  <si>
    <r>
      <rPr>
        <sz val="11"/>
        <rFont val="Calibri"/>
      </rPr>
      <t>Connections to non-domain networks when connected to a domain authenticated network must be blocked.</t>
    </r>
  </si>
  <si>
    <r>
      <rPr>
        <sz val="11"/>
        <color rgb="FF000000"/>
        <rFont val="Calibri"/>
      </rPr>
      <t>Configure the policy value for Computer Configuration &gt;&gt; Administrative Templates &gt;&gt; Network &gt;&gt; Windows Connection Manager &gt;&gt; "Prohibit connection to non-domain networks when connected to domain authenticated network" to "Enabled".</t>
    </r>
  </si>
  <si>
    <r>
      <rPr>
        <sz val="11"/>
        <color rgb="FF000000"/>
        <rFont val="Calibri"/>
      </rPr>
      <t>Multiple network connections can provide additional attack vectors to a system and should be limited.  When connected to a domain, communication must go through the domain connection.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</si>
  <si>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\SOFTWARE\Policies\Microsoft\Windows\WcmSvc\GroupPolicy\</t>
    </r>
    <r>
      <rPr>
        <sz val="11"/>
        <color rgb="FF000000"/>
        <rFont val="Calibri"/>
      </rPr>
      <t xml:space="preserve">
</t>
    </r>
    <r>
      <rPr>
        <sz val="11"/>
        <color rgb="FF000000"/>
        <rFont val="Calibri"/>
      </rPr>
      <t>Value Name: fBlockNonDomain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</si>
  <si>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V-220808</t>
  </si>
  <si>
    <r>
      <rPr>
        <sz val="11"/>
        <rFont val="Calibri"/>
      </rPr>
      <t>Wi-Fi Sense must be disabled.</t>
    </r>
  </si>
  <si>
    <r>
      <rPr>
        <sz val="11"/>
        <color rgb="FF000000"/>
        <rFont val="Calibri"/>
      </rPr>
      <t xml:space="preserve">Configure the policy value for Computer Configuration &gt;&gt; Administrative Templates &gt;&gt; Network &gt;&gt; WLAN Service &gt;&gt; WLAN Settings&gt;&gt; "Allow Windows to automatically connect to suggested open hotspots, to networks shared by contacts, and to hotspots offering paid services" to "Disabled".   </t>
    </r>
    <r>
      <rPr>
        <sz val="11"/>
        <color rgb="FF000000"/>
        <rFont val="Calibri"/>
      </rPr>
      <t xml:space="preserve">
</t>
    </r>
    <r>
      <rPr>
        <sz val="11"/>
        <color rgb="FF000000"/>
        <rFont val="Calibri"/>
      </rPr>
      <t>v1507 LTSB does not include this group policy setting.  It may be configured through other means such as using group policy from a later version of Windows 10 or a registry update.</t>
    </r>
  </si>
  <si>
    <r>
      <rPr>
        <sz val="11"/>
        <color rgb="FF000000"/>
        <rFont val="Calibri"/>
      </rPr>
      <t>Wi-Fi Sense automatically connects the system to known hotspots and networks that contacts have shared.  It also allows the sharing of the system's known networks to contacts.  Automatically connecting to hotspots and shared networks can expose a system to unsecured or potentially malicious systems.</t>
    </r>
  </si>
  <si>
    <r>
      <rPr>
        <sz val="11"/>
        <color rgb="FF000000"/>
        <rFont val="Calibri"/>
      </rPr>
      <t>This is NA as of v1803 of Windows 10; Wi-Fi sense is no longer available.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\SOFTWARE\Microsoft\WcmSvc\wifinetworkmanager\config\</t>
    </r>
    <r>
      <rPr>
        <sz val="11"/>
        <color rgb="FF000000"/>
        <rFont val="Calibri"/>
      </rPr>
      <t xml:space="preserve">
</t>
    </r>
    <r>
      <rPr>
        <sz val="11"/>
        <color rgb="FF000000"/>
        <rFont val="Calibri"/>
      </rPr>
      <t>Value Name: AutoConnectAllowedOEM</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</si>
  <si>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V-220809</t>
  </si>
  <si>
    <r>
      <rPr>
        <sz val="11"/>
        <rFont val="Calibri"/>
      </rPr>
      <t>Command line data must be included in process creation events.</t>
    </r>
  </si>
  <si>
    <r>
      <rPr>
        <sz val="11"/>
        <color rgb="FF000000"/>
        <rFont val="Calibri"/>
      </rPr>
      <t>Configure the policy value for Computer Configuration &gt;&gt; Administrative Templates &gt;&gt; System &gt;&gt; Audit Process Creation &gt;&gt; "Include command line in process creation events"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</si>
  <si>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"Include command line data for process creation events" will record the command line information with the process creation events in the log.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</si>
  <si>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\SOFTWARE\Microsoft\Windows\CurrentVersion\Policies\System\Audit\</t>
    </r>
    <r>
      <rPr>
        <sz val="11"/>
        <color rgb="FF000000"/>
        <rFont val="Calibri"/>
      </rPr>
      <t xml:space="preserve">
</t>
    </r>
    <r>
      <rPr>
        <sz val="11"/>
        <color rgb="FF000000"/>
        <rFont val="Calibri"/>
      </rPr>
      <t>Value Name: ProcessCreationIncludeCmdLine_Enabled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</si>
  <si>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V-220810</t>
  </si>
  <si>
    <r>
      <rPr>
        <sz val="11"/>
        <rFont val="Calibri"/>
      </rPr>
      <t>Windows 10 must be configured to enable Remote host allows delegation of non-exportable credentials.</t>
    </r>
  </si>
  <si>
    <r>
      <rPr>
        <sz val="11"/>
        <color rgb="FF000000"/>
        <rFont val="Calibri"/>
      </rPr>
      <t>Configure the policy value for Computer Configuration &gt;&gt; Administrative Templates &gt;&gt; System &gt;&gt; Credentials Delegation &gt;&gt; "Remote host allows delegation of non-exportable credentials" to "Enabled".</t>
    </r>
  </si>
  <si>
    <r>
      <rPr>
        <sz val="11"/>
        <color rgb="FF000000"/>
        <rFont val="Calibri"/>
      </rPr>
      <t>An exportable version of credentials is provided to remote hosts when using credential delegation which exposes them to theft on the remote host.  Restricted Admin mode or Remote Credential Guard allow delegation of non-exportable credentials providing additional protection of the credentials.  Enabling this configures the host to support Restricted Admin mode or Remote Credential Guard.</t>
    </r>
  </si>
  <si>
    <r>
      <rPr>
        <sz val="11"/>
        <color rgb="FF000000"/>
        <rFont val="Calibri"/>
      </rPr>
      <t>This is NA for Windows 10 LTSC\B versions 1507 and 1607.</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\SOFTWARE\Policies\Microsoft\Windows\CredentialsDelegation\</t>
    </r>
    <r>
      <rPr>
        <sz val="11"/>
        <color rgb="FF000000"/>
        <rFont val="Calibri"/>
      </rPr>
      <t xml:space="preserve">
</t>
    </r>
    <r>
      <rPr>
        <sz val="11"/>
        <color rgb="FF000000"/>
        <rFont val="Calibri"/>
      </rPr>
      <t>Value Name: AllowProtectedCreds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</si>
  <si>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V-220811</t>
  </si>
  <si>
    <r>
      <rPr>
        <sz val="11"/>
        <rFont val="Calibri"/>
      </rPr>
      <t>Virtualization Based Security must be enabled on Windows 10 with the platform security level configured to Secure Boot or Secure Boot with DMA Protection.</t>
    </r>
  </si>
  <si>
    <r>
      <rPr>
        <sz val="11"/>
        <color rgb="FF000000"/>
        <rFont val="Calibri"/>
      </rPr>
      <t>VBS, including Credential Guard, currently cannot be implemented in virtual desktop implementations (VDI)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NA.</t>
    </r>
    <r>
      <rPr>
        <sz val="11"/>
        <color rgb="FF000000"/>
        <rFont val="Calibri"/>
      </rPr>
      <t xml:space="preserve">
</t>
    </r>
    <r>
      <rPr>
        <sz val="11"/>
        <color rgb="FF000000"/>
        <rFont val="Calibri"/>
      </rPr>
      <t>Configure the policy value for Computer Configuration &gt;&gt; Administrative Templates &gt;&gt; System &gt;&gt; Device Guard &gt;&gt; "Turn On Virtualization Based Security" to "Enabled" with "Secure Boot" or "Secure Boot and DMA Protection" selected for "Select Platform Security Level:".</t>
    </r>
    <r>
      <rPr>
        <sz val="11"/>
        <color rgb="FF000000"/>
        <rFont val="Calibri"/>
      </rPr>
      <t xml:space="preserve">
</t>
    </r>
    <r>
      <rPr>
        <sz val="11"/>
        <color rgb="FF000000"/>
        <rFont val="Calibri"/>
      </rPr>
      <t>A Microsoft article on Credential Guard system requirements can be found at the following link:</t>
    </r>
    <r>
      <rPr>
        <sz val="11"/>
        <color rgb="FF000000"/>
        <rFont val="Calibri"/>
      </rPr>
      <t xml:space="preserve">
</t>
    </r>
    <r>
      <rPr>
        <sz val="11"/>
        <color rgb="FF000000"/>
        <rFont val="Calibri"/>
      </rPr>
      <t>https://technet.microsoft.com/en-us/itpro/windows/keep-secure/credential-guard-requirements</t>
    </r>
  </si>
  <si>
    <r>
      <rPr>
        <sz val="11"/>
        <color rgb="FF000000"/>
        <rFont val="Calibri"/>
      </rPr>
      <t>Virtualization Based Security (VBS) provides the platform for the additional security features, Credential Guard and Virtualization based protection of code integrity. Secure Boot is the minimum security level with DMA protection providing additional memory protection.  DMA Protection requires a CPU that supports input/output memory management unit (IOMMU).</t>
    </r>
  </si>
  <si>
    <r>
      <rPr>
        <sz val="11"/>
        <color rgb="FF000000"/>
        <rFont val="Calibri"/>
      </rPr>
      <t>Confirm virtualization-based security (VBS) is enabled and running with Secure Boot or Secure Boot and DMA Protection.</t>
    </r>
    <r>
      <rPr>
        <sz val="11"/>
        <color rgb="FF000000"/>
        <rFont val="Calibri"/>
      </rPr>
      <t xml:space="preserve">
</t>
    </r>
    <r>
      <rPr>
        <sz val="11"/>
        <color rgb="FF000000"/>
        <rFont val="Calibri"/>
      </rPr>
      <t>For those devices that support VBS features, including Credential Guard or protection of code integrity, this must be enabled. If the system meets the hardware and firmware dependencies for enabling VBS but it is not enabled, this is a CAT III finding.</t>
    </r>
    <r>
      <rPr>
        <sz val="11"/>
        <color rgb="FF000000"/>
        <rFont val="Calibri"/>
      </rPr>
      <t xml:space="preserve">
</t>
    </r>
    <r>
      <rPr>
        <sz val="11"/>
        <color rgb="FF000000"/>
        <rFont val="Calibri"/>
      </rPr>
      <t>VBS, including Credential Guard, currently cannot be implemented in virtual desktop implementations (VDI)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NA.</t>
    </r>
    <r>
      <rPr>
        <sz val="11"/>
        <color rgb="FF000000"/>
        <rFont val="Calibri"/>
      </rPr>
      <t xml:space="preserve">
</t>
    </r>
    <r>
      <rPr>
        <sz val="11"/>
        <color rgb="FF000000"/>
        <rFont val="Calibri"/>
      </rPr>
      <t>Run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"RequiredSecurityProperties" does not include a value of "2" indicating "Secure Boot" (e.g., "{1, 2}"), this is a finding.</t>
    </r>
    <r>
      <rPr>
        <sz val="11"/>
        <color rgb="FF000000"/>
        <rFont val="Calibri"/>
      </rPr>
      <t xml:space="preserve">
</t>
    </r>
    <r>
      <rPr>
        <sz val="11"/>
        <color rgb="FF000000"/>
        <rFont val="Calibri"/>
      </rPr>
      <t>If "Secure Boot and DMA Protection" is configured, "3" will also be displayed in the results (e.g., "{1, 2, 3}").</t>
    </r>
    <r>
      <rPr>
        <sz val="11"/>
        <color rgb="FF000000"/>
        <rFont val="Calibri"/>
      </rPr>
      <t xml:space="preserve">
</t>
    </r>
    <r>
      <rPr>
        <sz val="11"/>
        <color rgb="FF000000"/>
        <rFont val="Calibri"/>
      </rPr>
      <t>If "VirtualizationBasedSecurityStatus" is not a value of "2" indicating "Running",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Virtualization based security" does not display "Running", this is finding.</t>
    </r>
    <r>
      <rPr>
        <sz val="11"/>
        <color rgb="FF000000"/>
        <rFont val="Calibri"/>
      </rPr>
      <t xml:space="preserve">
</t>
    </r>
    <r>
      <rPr>
        <sz val="11"/>
        <color rgb="FF000000"/>
        <rFont val="Calibri"/>
      </rPr>
      <t>If "Device Guard Required Security Properties" does not display "Base Virtualization Support, Secure Boot", this is finding.</t>
    </r>
    <r>
      <rPr>
        <sz val="11"/>
        <color rgb="FF000000"/>
        <rFont val="Calibri"/>
      </rPr>
      <t xml:space="preserve">
</t>
    </r>
    <r>
      <rPr>
        <sz val="11"/>
        <color rgb="FF000000"/>
        <rFont val="Calibri"/>
      </rPr>
      <t>If "Secure Boot and DMA Protection" is configured, "DMA Protection" will also be displayed (e.g., "Base Virtualization Support, Secure Boot, DMA Protection").</t>
    </r>
    <r>
      <rPr>
        <sz val="11"/>
        <color rgb="FF000000"/>
        <rFont val="Calibri"/>
      </rPr>
      <t xml:space="preserve">
</t>
    </r>
    <r>
      <rPr>
        <sz val="11"/>
        <color rgb="FF000000"/>
        <rFont val="Calibri"/>
      </rPr>
      <t>The policy settings referenced in the Fix section will configure the following registry values. However, due to hardware requirements, the registry values alone do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EnableVirtualizationBasedSecurity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Value Name: RequirePlatformSecurityFeatures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 (Secure Boot only) or 3 (Secure Boot and DMA Protection)</t>
    </r>
    <r>
      <rPr>
        <sz val="11"/>
        <color rgb="FF000000"/>
        <rFont val="Calibri"/>
      </rPr>
      <t xml:space="preserve">
</t>
    </r>
    <r>
      <rPr>
        <sz val="11"/>
        <color rgb="FF000000"/>
        <rFont val="Calibri"/>
      </rPr>
      <t>A Microsoft article on Credential Guard system requirements can be found at the following link:</t>
    </r>
    <r>
      <rPr>
        <sz val="11"/>
        <color rgb="FF000000"/>
        <rFont val="Calibri"/>
      </rPr>
      <t xml:space="preserve">
</t>
    </r>
    <r>
      <rPr>
        <sz val="11"/>
        <color rgb="FF000000"/>
        <rFont val="Calibri"/>
      </rPr>
      <t>https://technet.microsoft.com/en-us/itpro/windows/keep-secure/credential-guard-requirements</t>
    </r>
  </si>
  <si>
    <t>V-220812</t>
  </si>
  <si>
    <r>
      <rPr>
        <sz val="11"/>
        <rFont val="Calibri"/>
      </rPr>
      <t>Credential Guard must be running on Windows 10 domain-joined systems.</t>
    </r>
  </si>
  <si>
    <r>
      <rPr>
        <sz val="11"/>
        <color rgb="FF000000"/>
        <rFont val="Calibri"/>
      </rPr>
      <t>Virtualization based security, including Credential Guard, currently cannot be implemented in VDIs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Not Applicable.</t>
    </r>
    <r>
      <rPr>
        <sz val="11"/>
        <color rgb="FF000000"/>
        <rFont val="Calibri"/>
      </rPr>
      <t xml:space="preserve">
</t>
    </r>
    <r>
      <rPr>
        <sz val="11"/>
        <color rgb="FF000000"/>
        <rFont val="Calibri"/>
      </rPr>
      <t>For VDIs with persistent desktops, this may be downgraded to a CAT II only where administrators have specific tokens for the VDI. Administrator accounts on virtual desktops must only be used on systems in the VDI; they may not have administrative privileges on any other systems such as servers and physical workstations.</t>
    </r>
    <r>
      <rPr>
        <sz val="11"/>
        <color rgb="FF000000"/>
        <rFont val="Calibri"/>
      </rPr>
      <t xml:space="preserve">
</t>
    </r>
    <r>
      <rPr>
        <sz val="11"/>
        <color rgb="FF000000"/>
        <rFont val="Calibri"/>
      </rPr>
      <t>Configure the policy value for Computer Configuration &gt;&gt; Administrative Templates &gt;&gt; System &gt;&gt; Device Guard &gt;&gt; "Turn On Virtualization Based Security" to "Enabled" with "Enabled with UEFI lock" selected for "Credential Guard Configuration:".</t>
    </r>
    <r>
      <rPr>
        <sz val="11"/>
        <color rgb="FF000000"/>
        <rFont val="Calibri"/>
      </rPr>
      <t xml:space="preserve">
</t>
    </r>
    <r>
      <rPr>
        <sz val="11"/>
        <color rgb="FF000000"/>
        <rFont val="Calibri"/>
      </rPr>
      <t>v1507 LTSB does not include selection options; select "Enable Credential Guard".</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https://docs.microsoft.com/en-us/windows/access-protection/credential-guard/credential-guard</t>
    </r>
  </si>
  <si>
    <r>
      <rPr>
        <sz val="11"/>
        <color rgb="FF000000"/>
        <rFont val="Calibri"/>
      </rPr>
      <t>Credential Guard uses virtualization based security to protect information that could be used in credential theft attacks if compromised. This authentication information, which was stored in the Local Security Authority (LSA) in previous versions of Windows, is isolated from the rest of operating system and can only be accessed by privileged system software.</t>
    </r>
  </si>
  <si>
    <r>
      <rPr>
        <sz val="11"/>
        <color rgb="FF000000"/>
        <rFont val="Calibri"/>
      </rPr>
      <t>Confirm Credential Guard is running on domain-joined systems.</t>
    </r>
    <r>
      <rPr>
        <sz val="11"/>
        <color rgb="FF000000"/>
        <rFont val="Calibri"/>
      </rPr>
      <t xml:space="preserve">
</t>
    </r>
    <r>
      <rPr>
        <sz val="11"/>
        <color rgb="FF000000"/>
        <rFont val="Calibri"/>
      </rPr>
      <t>For devices that support Credential Guard, this feature must be enabled. Organizations must take the appropriate action to acquire and implement compatible hardware with Credential Guard enabled.</t>
    </r>
    <r>
      <rPr>
        <sz val="11"/>
        <color rgb="FF000000"/>
        <rFont val="Calibri"/>
      </rPr>
      <t xml:space="preserve">
</t>
    </r>
    <r>
      <rPr>
        <sz val="11"/>
        <color rgb="FF000000"/>
        <rFont val="Calibri"/>
      </rPr>
      <t>Virtualization based security, including Credential Guard, currently cannot be implemented in virtual desktop implementations (VDIs)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Not Applicable.</t>
    </r>
    <r>
      <rPr>
        <sz val="11"/>
        <color rgb="FF000000"/>
        <rFont val="Calibri"/>
      </rPr>
      <t xml:space="preserve">
</t>
    </r>
    <r>
      <rPr>
        <sz val="11"/>
        <color rgb="FF000000"/>
        <rFont val="Calibri"/>
      </rPr>
      <t xml:space="preserve">Run "PowerShell" with elevated privileges (run as administrator). </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"SecurityServicesRunning" does not include a value of "1" (e.g., "{1, 2}"),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"Virtualization-based Security Services Running" does not list "Credential Guard", this is finding.</t>
    </r>
    <r>
      <rPr>
        <sz val="11"/>
        <color rgb="FF000000"/>
        <rFont val="Calibri"/>
      </rPr>
      <t xml:space="preserve">
</t>
    </r>
    <r>
      <rPr>
        <sz val="11"/>
        <color rgb="FF000000"/>
        <rFont val="Calibri"/>
      </rPr>
      <t>The policy settings referenced in the Fix section will configure the following registry value. However, due to hardware requirements, the registry value alone does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LsaCfgFlags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(Enabled with UEFI lock)</t>
    </r>
  </si>
  <si>
    <t>V-220813</t>
  </si>
  <si>
    <r>
      <rPr>
        <sz val="11"/>
        <rFont val="Calibri"/>
      </rPr>
      <t>Early Launch Antimalware, Boot-Start Driver Initialization Policy must prevent boot drivers.</t>
    </r>
  </si>
  <si>
    <r>
      <rPr>
        <sz val="11"/>
        <color rgb="FF000000"/>
        <rFont val="Calibri"/>
      </rPr>
      <t>Ensure that Early Launch Antimalware - Boot-Start Driver Initialization policy is set to enforce "Good, unknown and bad but critical" (preventing "bad").</t>
    </r>
    <r>
      <rPr>
        <sz val="11"/>
        <color rgb="FF000000"/>
        <rFont val="Calibri"/>
      </rPr>
      <t xml:space="preserve">
</t>
    </r>
    <r>
      <rPr>
        <sz val="11"/>
        <color rgb="FF000000"/>
        <rFont val="Calibri"/>
      </rPr>
      <t>If this needs to be corrected configure the policy value for Computer Configuration &gt;&gt; Administrative Templates &gt;&gt; System &gt;&gt; Early Launch Antimalware &gt;&gt; "Boot-Start Driver Initialization Policy" to "Enabled” with "Good, unknown and bad but critical" selected.</t>
    </r>
  </si>
  <si>
    <r>
      <rPr>
        <sz val="11"/>
        <color rgb="FF000000"/>
        <rFont val="Calibri"/>
      </rPr>
      <t>By being launched first by the kernel, ELAM ( Early Launch Antimalware) is ensured to be launched before any third-party software, and is therefore able to detect malware in the boot process and prevent it from initializing.</t>
    </r>
  </si>
  <si>
    <r>
      <rPr>
        <sz val="11"/>
        <color rgb="FF000000"/>
        <rFont val="Calibri"/>
      </rPr>
      <t>The default behavior is for Early Launch Antimalware - Boot-Start Driver Initialization policy is to enforce "Good, unknown and bad but critical" (preventing "bad").</t>
    </r>
    <r>
      <rPr>
        <sz val="11"/>
        <color rgb="FF000000"/>
        <rFont val="Calibri"/>
      </rPr>
      <t xml:space="preserve">
</t>
    </r>
    <r>
      <rPr>
        <sz val="11"/>
        <color rgb="FF000000"/>
        <rFont val="Calibri"/>
      </rPr>
      <t>If the registry value name below does not exist, this a finding.</t>
    </r>
    <r>
      <rPr>
        <sz val="11"/>
        <color rgb="FF000000"/>
        <rFont val="Calibri"/>
      </rPr>
      <t xml:space="preserve">
</t>
    </r>
    <r>
      <rPr>
        <sz val="11"/>
        <color rgb="FF000000"/>
        <rFont val="Calibri"/>
      </rPr>
      <t>If it exists and is configured with a value of "7",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\SYSTEM\CurrentControlSet\Policies\EarlyLaunch\</t>
    </r>
    <r>
      <rPr>
        <sz val="11"/>
        <color rgb="FF000000"/>
        <rFont val="Calibri"/>
      </rPr>
      <t xml:space="preserve">
</t>
    </r>
    <r>
      <rPr>
        <sz val="11"/>
        <color rgb="FF000000"/>
        <rFont val="Calibri"/>
      </rPr>
      <t>Value Name: DriverLoadPolicy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 xml:space="preserve">Value: 1, 3, or 8 </t>
    </r>
    <r>
      <rPr>
        <sz val="11"/>
        <color rgb="FF000000"/>
        <rFont val="Calibri"/>
      </rPr>
      <t xml:space="preserve">
</t>
    </r>
    <r>
      <rPr>
        <sz val="11"/>
        <color rgb="FF000000"/>
        <rFont val="Calibri"/>
      </rPr>
      <t>Possible values for this setting are:</t>
    </r>
    <r>
      <rPr>
        <sz val="11"/>
        <color rgb="FF000000"/>
        <rFont val="Calibri"/>
      </rPr>
      <t xml:space="preserve">
</t>
    </r>
    <r>
      <rPr>
        <sz val="11"/>
        <color rgb="FF000000"/>
        <rFont val="Calibri"/>
      </rPr>
      <t>8 - Good only</t>
    </r>
    <r>
      <rPr>
        <sz val="11"/>
        <color rgb="FF000000"/>
        <rFont val="Calibri"/>
      </rPr>
      <t xml:space="preserve">
</t>
    </r>
    <r>
      <rPr>
        <sz val="11"/>
        <color rgb="FF000000"/>
        <rFont val="Calibri"/>
      </rPr>
      <t>1 - Good and unknown</t>
    </r>
    <r>
      <rPr>
        <sz val="11"/>
        <color rgb="FF000000"/>
        <rFont val="Calibri"/>
      </rPr>
      <t xml:space="preserve">
</t>
    </r>
    <r>
      <rPr>
        <sz val="11"/>
        <color rgb="FF000000"/>
        <rFont val="Calibri"/>
      </rPr>
      <t>3 - Good, unknown and bad but critical</t>
    </r>
    <r>
      <rPr>
        <sz val="11"/>
        <color rgb="FF000000"/>
        <rFont val="Calibri"/>
      </rPr>
      <t xml:space="preserve">
</t>
    </r>
    <r>
      <rPr>
        <sz val="11"/>
        <color rgb="FF000000"/>
        <rFont val="Calibri"/>
      </rPr>
      <t>7 - All (which includes "Bad" and would be a finding)</t>
    </r>
  </si>
  <si>
    <t>V-220814</t>
  </si>
  <si>
    <r>
      <rPr>
        <sz val="11"/>
        <rFont val="Calibri"/>
      </rPr>
      <t>Group Policy objects must be reprocessed even if they have not changed.</t>
    </r>
  </si>
  <si>
    <r>
      <rPr>
        <sz val="11"/>
        <color rgb="FF000000"/>
        <rFont val="Calibri"/>
      </rPr>
      <t>Configure the policy value for Computer Configuration &gt;&gt; Administrative Templates &gt;&gt; System &gt;&gt; Group Policy &gt;&gt; "Configure registry policy processing" to "Enabled" and select the option "Process even if the Group Policy objects have not changed".</t>
    </r>
  </si>
  <si>
    <r>
      <rPr>
        <sz val="11"/>
        <color rgb="FF000000"/>
        <rFont val="Calibri"/>
      </rPr>
      <t>Enabling this setting and then selecting the "Process even if the Group Policy objects have not changed" option ensures that the policies will be reprocessed even if none have been changed. This way, any unauthorized changes are forced to match the domain-based group policy settings again.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</si>
  <si>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\SOFTWARE\Policies\Microsoft\Windows\Group Policy\{35378EAC-683F-11D2-A89A-00C04FBBCFA2}</t>
    </r>
    <r>
      <rPr>
        <sz val="11"/>
        <color rgb="FF000000"/>
        <rFont val="Calibri"/>
      </rPr>
      <t xml:space="preserve">
</t>
    </r>
    <r>
      <rPr>
        <sz val="11"/>
        <color rgb="FF000000"/>
        <rFont val="Calibri"/>
      </rPr>
      <t>Value Name: NoGPOListChanges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</si>
  <si>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V-220815</t>
  </si>
  <si>
    <r>
      <rPr>
        <sz val="11"/>
        <rFont val="Calibri"/>
      </rPr>
      <t>Downloading print driver packages over HTTP must be prevented.</t>
    </r>
  </si>
  <si>
    <r>
      <rPr>
        <sz val="11"/>
        <color rgb="FF000000"/>
        <rFont val="Calibri"/>
      </rPr>
      <t>Configure the policy value for Computer Configuration &gt;&gt; Administrative Templates &gt;&gt; System &gt;&gt; Internet Communication Management &gt;&gt; Internet Communication settings &gt;&gt; "Turn off downloading of print drivers over HTTP"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</si>
  <si>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uncontrolled updates to the system.  This setting prevents the computer from downloading print driver packages over HTTP.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</si>
  <si>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DisableWebPnPDownload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</si>
  <si>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V-220816</t>
  </si>
  <si>
    <r>
      <rPr>
        <sz val="11"/>
        <rFont val="Calibri"/>
      </rPr>
      <t>Web publishing and online ordering wizards must be prevented from downloading a list of providers.</t>
    </r>
  </si>
  <si>
    <r>
      <rPr>
        <sz val="11"/>
        <color rgb="FF000000"/>
        <rFont val="Calibri"/>
      </rPr>
      <t>Configure the policy value for Computer Configuration &gt;&gt; Administrative Templates &gt;&gt; System &gt;&gt; Internet Communication Management &gt;&gt; Internet Communication settings &gt;&gt; "Turn off Internet download for Web publishing and online ordering wizards"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</si>
  <si>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uncontrolled updates to the system.  This setting prevents Windows from downloading a list of providers for the Web publishing and online ordering wizards.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</si>
  <si>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NoWebServices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</si>
  <si>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V-220817</t>
  </si>
  <si>
    <r>
      <rPr>
        <sz val="11"/>
        <rFont val="Calibri"/>
      </rPr>
      <t>Printing over HTTP must be prevented.</t>
    </r>
  </si>
  <si>
    <r>
      <rPr>
        <sz val="11"/>
        <color rgb="FF000000"/>
        <rFont val="Calibri"/>
      </rPr>
      <t>Configure the policy value for Computer Configuration &gt;&gt; Administrative Templates &gt;&gt; System &gt;&gt; Internet Communication Management &gt;&gt; Internet Communication settings &gt;&gt; "Turn off printing over HTTP"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</si>
  <si>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uncontrolled updates to the system.  This setting prevents the client computer from printing over HTTP, which allows the computer to print to printers on the intranet as well as the Internet.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</si>
  <si>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DisableHTTPPrinting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</si>
  <si>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V-220818</t>
  </si>
  <si>
    <r>
      <rPr>
        <sz val="11"/>
        <rFont val="Calibri"/>
      </rPr>
      <t>Systems must at least attempt device authentication using certificates.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</si>
  <si>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The default behavior for "Support device authentication using certificate" is "Automatic".</t>
    </r>
    <r>
      <rPr>
        <sz val="11"/>
        <color rgb="FF000000"/>
        <rFont val="Calibri"/>
      </rPr>
      <t xml:space="preserve">
</t>
    </r>
    <r>
      <rPr>
        <sz val="11"/>
        <color rgb="FF000000"/>
        <rFont val="Calibri"/>
      </rPr>
      <t>If this needs to be corrected, configure the policy value for Computer Configuration &gt;&gt; Administrative Templates &gt;&gt; System &gt;&gt; Kerberos &gt;&gt; "Support device authentication using certificate" to "Not Configured or "Enabled" with either option selected in "Device authentication behavior using certificate:".</t>
    </r>
  </si>
  <si>
    <r>
      <rPr>
        <sz val="11"/>
        <color rgb="FF000000"/>
        <rFont val="Calibri"/>
      </rPr>
      <t>Using certificates to authenticate devices to the domain provides increased security over passwords.  By default systems will attempt to authenticate using certificates and fall back to passwords if the domain controller does not support certificates for devices.  This may also be configured to always use certificates for device authentication.</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</si>
  <si>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The default behavior for "Support device authentication using certificate" is "Automatic".</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"1", this is not a finding.</t>
    </r>
    <r>
      <rPr>
        <sz val="11"/>
        <color rgb="FF000000"/>
        <rFont val="Calibri"/>
      </rPr>
      <t xml:space="preserve">
</t>
    </r>
    <r>
      <rPr>
        <sz val="11"/>
        <color rgb="FF000000"/>
        <rFont val="Calibri"/>
      </rPr>
      <t>If it exists and is configured with a value of "0",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\SOFTWARE\Microsoft\Windows\CurrentVersion\Policies\System\Kerberos\Parameters\</t>
    </r>
    <r>
      <rPr>
        <sz val="11"/>
        <color rgb="FF000000"/>
        <rFont val="Calibri"/>
      </rPr>
      <t xml:space="preserve">
</t>
    </r>
    <r>
      <rPr>
        <sz val="11"/>
        <color rgb="FF000000"/>
        <rFont val="Calibri"/>
      </rPr>
      <t>Value Name:  DevicePKInitEnabled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 (or if the Value Name does not exist)</t>
    </r>
  </si>
  <si>
    <t>V-220819</t>
  </si>
  <si>
    <r>
      <rPr>
        <sz val="11"/>
        <rFont val="Calibri"/>
      </rPr>
      <t>The network selection user interface (UI) must not be displayed on the logon screen.</t>
    </r>
  </si>
  <si>
    <r>
      <rPr>
        <sz val="11"/>
        <color rgb="FF000000"/>
        <rFont val="Calibri"/>
      </rPr>
      <t>Configure the policy value for Computer Configuration &gt;&gt; Administrative Templates &gt;&gt; System &gt;&gt; Logon &gt;&gt; "Do not display network selection UI" to "Enabled".</t>
    </r>
  </si>
  <si>
    <r>
      <rPr>
        <sz val="11"/>
        <color rgb="FF000000"/>
        <rFont val="Calibri"/>
      </rPr>
      <t>Enabling interaction with the network selection UI allows users to change connections to available networks without signing into Windows.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</si>
  <si>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DontDisplayNetworkSelectionUI</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</si>
  <si>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V-220820</t>
  </si>
  <si>
    <r>
      <rPr>
        <sz val="11"/>
        <rFont val="Calibri"/>
      </rPr>
      <t>Local users on domain-joined computers must not be enumerated.</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</si>
  <si>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Configure the policy value for Computer Configuration &gt;&gt; Administrative Templates &gt;&gt; System &gt;&gt; Logon &gt;&gt; "Enumerate local users on domain-joined computers" to "Disabled".</t>
    </r>
  </si>
  <si>
    <r>
      <rPr>
        <sz val="11"/>
        <color rgb="FF000000"/>
        <rFont val="Calibri"/>
      </rPr>
      <t>The username is one part of logon credentials that could be used to gain access to a system. Preventing the enumeration of users limits this information to authorized personnel.</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</si>
  <si>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EnumerateLocalUsers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</si>
  <si>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V-220821</t>
  </si>
  <si>
    <r>
      <rPr>
        <sz val="11"/>
        <rFont val="Calibri"/>
      </rPr>
      <t>Users must be prompted for a password on resume from sleep (on battery).</t>
    </r>
  </si>
  <si>
    <r>
      <rPr>
        <sz val="11"/>
        <color rgb="FF000000"/>
        <rFont val="Calibri"/>
      </rPr>
      <t>Configure the policy value for Computer Configuration &gt;&gt; Administrative Templates &gt;&gt; System &gt;&gt; Power Management &gt;&gt; Sleep Settings &gt;&gt; "Require a password when a computer wakes (on battery)" to "Enabled".</t>
    </r>
  </si>
  <si>
    <r>
      <rPr>
        <sz val="11"/>
        <color rgb="FF000000"/>
        <rFont val="Calibri"/>
      </rPr>
      <t>Authentication must always be required when accessing a system. This setting ensures the user is prompted for a password on resume from sleep (on battery).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</si>
  <si>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DCSettingIndex</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</si>
  <si>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V-220822</t>
  </si>
  <si>
    <r>
      <rPr>
        <sz val="11"/>
        <rFont val="Calibri"/>
      </rPr>
      <t>The user must be prompted for a password on resume from sleep (plugged in).</t>
    </r>
  </si>
  <si>
    <r>
      <rPr>
        <sz val="11"/>
        <color rgb="FF000000"/>
        <rFont val="Calibri"/>
      </rPr>
      <t>Configure the policy value for Computer Configuration &gt;&gt; Administrative Templates &gt;&gt; System &gt;&gt; Power Management &gt;&gt; Sleep Settings &gt;&gt; "Require a password when a computer wakes (plugged in)" to "Enabled".</t>
    </r>
  </si>
  <si>
    <r>
      <rPr>
        <sz val="11"/>
        <color rgb="FF000000"/>
        <rFont val="Calibri"/>
      </rPr>
      <t>Authentication must always be required when accessing a system. This setting ensures the user is prompted for a password on resume from sleep (plugged 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</si>
  <si>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ACSettingIndex</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</si>
  <si>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V-220823</t>
  </si>
  <si>
    <r>
      <rPr>
        <sz val="11"/>
        <rFont val="Calibri"/>
      </rPr>
      <t>Solicited Remote Assistance must not be allowed.</t>
    </r>
  </si>
  <si>
    <r>
      <rPr>
        <sz val="11"/>
        <color rgb="FF000000"/>
        <rFont val="Calibri"/>
      </rPr>
      <t>Configure the policy value for Computer Configuration &gt;&gt; Administrative Templates &gt;&gt; System &gt;&gt; Remote Assistance &gt;&gt; "Configure Solicited Remote Assistance" to "Disabled".</t>
    </r>
  </si>
  <si>
    <r>
      <rPr>
        <sz val="11"/>
        <color rgb="FF000000"/>
        <rFont val="Calibri"/>
      </rPr>
      <t>Remote assistance allows another user to view or take control of the local session of a user.  Solicited assistance is help that is specifically requested by the local user.  This may allow unauthorized parties access to the resources on the computer.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</si>
  <si>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fAllowToGetHelp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</si>
  <si>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V-220824</t>
  </si>
  <si>
    <r>
      <rPr>
        <sz val="11"/>
        <rFont val="Calibri"/>
      </rPr>
      <t>Unauthenticated RPC clients must be restricted from connecting to the RPC server.</t>
    </r>
  </si>
  <si>
    <r>
      <rPr>
        <sz val="11"/>
        <color rgb="FF000000"/>
        <rFont val="Calibri"/>
      </rPr>
      <t>Configure the policy value for Computer Configuration &gt;&gt; Administrative Templates &gt;&gt; System &gt;&gt; Remote Procedure Call &gt;&gt; "Restrict Unauthenticated RPC clients" to "Enabled" and "Authenticated".</t>
    </r>
  </si>
  <si>
    <r>
      <rPr>
        <sz val="11"/>
        <color rgb="FF000000"/>
        <rFont val="Calibri"/>
      </rPr>
      <t>Configuring RPC to restrict unauthenticated RPC clients from connecting to the RPC server will prevent anonymous connections.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</si>
  <si>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NT\Rpc\</t>
    </r>
    <r>
      <rPr>
        <sz val="11"/>
        <color rgb="FF000000"/>
        <rFont val="Calibri"/>
      </rPr>
      <t xml:space="preserve">
</t>
    </r>
    <r>
      <rPr>
        <sz val="11"/>
        <color rgb="FF000000"/>
        <rFont val="Calibri"/>
      </rPr>
      <t>Value Name: RestrictRemoteClients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</si>
  <si>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V-220825</t>
  </si>
  <si>
    <r>
      <rPr>
        <sz val="11"/>
        <rFont val="Calibri"/>
      </rPr>
      <t>The setting to allow Microsoft accounts to be optional for modern style apps must be enabled.</t>
    </r>
  </si>
  <si>
    <r>
      <rPr>
        <sz val="11"/>
        <color rgb="FF000000"/>
        <rFont val="Calibri"/>
      </rPr>
      <t>Configure the policy value for Computer Configuration &gt;&gt; Administrative Templates &gt;&gt; Windows Components &gt;&gt; App Runtime &gt;&gt; "Allow Microsoft accounts to be optional" to "Enabled".</t>
    </r>
  </si>
  <si>
    <r>
      <rPr>
        <sz val="11"/>
        <color rgb="FF000000"/>
        <rFont val="Calibri"/>
      </rPr>
      <t>Control of credentials and the system must be maintained within the enterprise.  Enabling this setting allows enterprise credentials to be used with modern style apps that support this, instead of Microsoft accounts.</t>
    </r>
  </si>
  <si>
    <r>
      <rPr>
        <sz val="11"/>
        <color rgb="FF000000"/>
        <rFont val="Calibri"/>
      </rPr>
      <t>Windows 10 LTSC\B versions do not support the Microsoft Store and modern apps; this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MSAOptional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</si>
  <si>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V-220826</t>
  </si>
  <si>
    <r>
      <rPr>
        <sz val="11"/>
        <rFont val="Calibri"/>
      </rPr>
      <t>The Application Compatibility Program Inventory must be prevented from collecting data and sending the information to Microsoft.</t>
    </r>
  </si>
  <si>
    <r>
      <rPr>
        <sz val="11"/>
        <color rgb="FF000000"/>
        <rFont val="Calibri"/>
      </rPr>
      <t>Configure the policy value for Computer Configuration &gt;&gt; Administrative Templates &gt;&gt; Windows Components &gt;&gt; Application Compatibility &gt;&gt; "Turn off Inventory Collector"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</si>
  <si>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uncontrolled updates to the system.  This setting will prevent the Program Inventory from collecting data about a system and sending the information to Microsoft.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</si>
  <si>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\SOFTWARE\Policies\Microsoft\Windows\AppCompat\</t>
    </r>
    <r>
      <rPr>
        <sz val="11"/>
        <color rgb="FF000000"/>
        <rFont val="Calibri"/>
      </rPr>
      <t xml:space="preserve">
</t>
    </r>
    <r>
      <rPr>
        <sz val="11"/>
        <color rgb="FF000000"/>
        <rFont val="Calibri"/>
      </rPr>
      <t>Value Name: DisableInventory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</si>
  <si>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V-220827</t>
  </si>
  <si>
    <r>
      <rPr>
        <sz val="11"/>
        <rFont val="Calibri"/>
      </rPr>
      <t>Autoplay must be turned off for non-volume devices.</t>
    </r>
  </si>
  <si>
    <r>
      <rPr>
        <sz val="11"/>
        <color rgb="FF000000"/>
        <rFont val="Calibri"/>
      </rPr>
      <t>Configure the policy value for Computer Configuration &gt;&gt; Administrative Templates &gt;&gt; Windows Components &gt;&gt; AutoPlay Policies &gt;&gt; "Disallow Autoplay for non-volume devices" to "Enabled".</t>
    </r>
  </si>
  <si>
    <r>
      <rPr>
        <sz val="11"/>
        <color rgb="FF000000"/>
        <rFont val="Calibri"/>
      </rPr>
      <t>Allowing autoplay to execute may introduce malicious code to a system.  Autoplay begins reading from a drive as soon as you insert media in the drive.  As a result, the setup file of programs or music on audio media may start.  This setting will disable autoplay for non-volume devices (such as Media Transfer Protocol (MTP) devices).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</si>
  <si>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NoAutoplayfornonVolume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</si>
  <si>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V-220828</t>
  </si>
  <si>
    <r>
      <rPr>
        <sz val="11"/>
        <rFont val="Calibri"/>
      </rPr>
      <t>The default autorun behavior must be configured to prevent autorun commands.</t>
    </r>
  </si>
  <si>
    <r>
      <rPr>
        <sz val="11"/>
        <color rgb="FF000000"/>
        <rFont val="Calibri"/>
      </rPr>
      <t>Configure the policy value for Computer Configuration &gt;&gt; Administrative Templates &gt;&gt; Windows Components &gt;&gt; AutoPlay Policies &gt;&gt; "Set the default behavior for AutoRun" to "Enabled:Do not execute any autorun commands".</t>
    </r>
  </si>
  <si>
    <r>
      <rPr>
        <sz val="11"/>
        <color rgb="FF000000"/>
        <rFont val="Calibri"/>
      </rPr>
      <t>Allowing autorun commands to execute may introduce malicious code to a system.  Configuring this setting prevents autorun commands from executing.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</si>
  <si>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NoAutorun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</si>
  <si>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V-220829</t>
  </si>
  <si>
    <r>
      <rPr>
        <sz val="11"/>
        <rFont val="Calibri"/>
      </rPr>
      <t>Autoplay must be disabled for all drives.</t>
    </r>
  </si>
  <si>
    <r>
      <rPr>
        <sz val="11"/>
        <color rgb="FF000000"/>
        <rFont val="Calibri"/>
      </rPr>
      <t>Configure the policy value for Computer Configuration &gt;&gt; Administrative Templates &gt;&gt; Windows Components &gt;&gt; AutoPlay Policies &gt;&gt; "Turn off AutoPlay" to "Enabled:All Drives".</t>
    </r>
  </si>
  <si>
    <r>
      <rPr>
        <sz val="11"/>
        <color rgb="FF000000"/>
        <rFont val="Calibri"/>
      </rPr>
      <t>Allowing autoplay to execute may introduce malicious code to a system.  Autoplay begins reading from a drive as soon as you insert media in the drive.  As a result, the setup file of programs or music on audio media may start.  By default, autoplay is disabled on removable drives, such as the floppy disk drive (but not the CD-ROM drive) and on network drives.  If you enable this policy, you can also disable autoplay on all drives.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</si>
  <si>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NoDriveTypeAutoRun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0x000000ff (255)</t>
    </r>
    <r>
      <rPr>
        <sz val="11"/>
        <color rgb="FF000000"/>
        <rFont val="Calibri"/>
      </rPr>
      <t xml:space="preserve">
</t>
    </r>
    <r>
      <rPr>
        <sz val="11"/>
        <color rgb="FF000000"/>
        <rFont val="Calibri"/>
      </rPr>
      <t>Note: If the value for NoDriveTypeAutorun is entered manually, it must be entered as "ff" when Hexadecimal is selected, or "255" with Decimal selected.  Using the policy value specified in the Fix section will enter it correctly.</t>
    </r>
  </si>
  <si>
    <t>V-220830</t>
  </si>
  <si>
    <r>
      <rPr>
        <sz val="11"/>
        <rFont val="Calibri"/>
      </rPr>
      <t>Enhanced anti-spoofing for facial recognition must be enabled on Window 10.</t>
    </r>
  </si>
  <si>
    <r>
      <rPr>
        <sz val="11"/>
        <color rgb="FF000000"/>
        <rFont val="Calibri"/>
      </rPr>
      <t xml:space="preserve">Configure the policy value for Computer Configuration &gt;&gt; Administrative Templates &gt;&gt; Windows Components &gt;&gt; Biometrics &gt;&gt; Facial Features &gt;&gt; "Configure enhanced anti-spoofing" to "Enabled". </t>
    </r>
    <r>
      <rPr>
        <sz val="11"/>
        <color rgb="FF000000"/>
        <rFont val="Calibri"/>
      </rPr>
      <t xml:space="preserve">
</t>
    </r>
    <r>
      <rPr>
        <sz val="11"/>
        <color rgb="FF000000"/>
        <rFont val="Calibri"/>
      </rPr>
      <t>v1607:</t>
    </r>
    <r>
      <rPr>
        <sz val="11"/>
        <color rgb="FF000000"/>
        <rFont val="Calibri"/>
      </rPr>
      <t xml:space="preserve">
</t>
    </r>
    <r>
      <rPr>
        <sz val="11"/>
        <color rgb="FF000000"/>
        <rFont val="Calibri"/>
      </rPr>
      <t>The policy name is "Use enhanced anti-spoofing when available".</t>
    </r>
  </si>
  <si>
    <r>
      <rPr>
        <sz val="11"/>
        <color rgb="FF000000"/>
        <rFont val="Calibri"/>
      </rPr>
      <t>Enhanced anti-spoofing provides additional protections when using facial recognition with devices that support it.</t>
    </r>
  </si>
  <si>
    <r>
      <rPr>
        <sz val="11"/>
        <color rgb="FF000000"/>
        <rFont val="Calibri"/>
      </rPr>
      <t>Windows 10 v1507 LTSB version does not include this setting; it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\SOFTWARE\Policies\Microsoft\Biometrics\FacialFeatures\</t>
    </r>
    <r>
      <rPr>
        <sz val="11"/>
        <color rgb="FF000000"/>
        <rFont val="Calibri"/>
      </rPr>
      <t xml:space="preserve">
</t>
    </r>
    <r>
      <rPr>
        <sz val="11"/>
        <color rgb="FF000000"/>
        <rFont val="Calibri"/>
      </rPr>
      <t>Value Name: EnhancedAntiSpoofing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</si>
  <si>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V-220831</t>
  </si>
  <si>
    <r>
      <rPr>
        <sz val="11"/>
        <rFont val="Calibri"/>
      </rPr>
      <t>Microsoft consumer experiences must be turned off.</t>
    </r>
  </si>
  <si>
    <r>
      <rPr>
        <sz val="11"/>
        <color rgb="FF000000"/>
        <rFont val="Calibri"/>
      </rPr>
      <t>Configure the policy value for Computer Configuration &gt;&gt; Administrative Templates &gt;&gt; Windows Components &gt;&gt; Cloud Content &gt;&gt; "Turn off Microsoft consumer experiences" to "Enabled".</t>
    </r>
  </si>
  <si>
    <r>
      <rPr>
        <sz val="11"/>
        <color rgb="FF000000"/>
        <rFont val="Calibri"/>
      </rPr>
      <t>Microsoft consumer experiences provides suggestions and notifications to users, which may include the installation of Windows Store apps.  Organizations may control the execution of applications through other means such as whitelisting.  Turning off Microsoft consumer experiences will help prevent the unwanted installation of suggested applications.</t>
    </r>
  </si>
  <si>
    <r>
      <rPr>
        <sz val="11"/>
        <color rgb="FF000000"/>
        <rFont val="Calibri"/>
      </rPr>
      <t>Windows 10 v1507 LTSB version does not include this setting; it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\SOFTWARE\Policies\Microsoft\Windows\CloudContent\</t>
    </r>
    <r>
      <rPr>
        <sz val="11"/>
        <color rgb="FF000000"/>
        <rFont val="Calibri"/>
      </rPr>
      <t xml:space="preserve">
</t>
    </r>
    <r>
      <rPr>
        <sz val="11"/>
        <color rgb="FF000000"/>
        <rFont val="Calibri"/>
      </rPr>
      <t>Value Name: DisableWindowsConsumerFeatures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</si>
  <si>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V-220832</t>
  </si>
  <si>
    <r>
      <rPr>
        <sz val="11"/>
        <rFont val="Calibri"/>
      </rPr>
      <t>Administrator accounts must not be enumerated during elevation.</t>
    </r>
  </si>
  <si>
    <r>
      <rPr>
        <sz val="11"/>
        <color rgb="FF000000"/>
        <rFont val="Calibri"/>
      </rPr>
      <t>Configure the policy value for Computer Configuration &gt;&gt; Administrative Templates &gt;&gt; Windows Components &gt;&gt; Credential User Interface &gt;&gt; "Enumerate administrator accounts on elevation" to "Disabled".</t>
    </r>
  </si>
  <si>
    <r>
      <rPr>
        <sz val="11"/>
        <color rgb="FF000000"/>
        <rFont val="Calibri"/>
      </rPr>
      <t>Enumeration of administrator accounts when elevating can provide part of the logon information to an unauthorized user.  This setting configures the system to always require users to type in a username and password to elevate a running application.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</si>
  <si>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\SOFTWARE\Microsoft\Windows\CurrentVersion\Policies\CredUI\</t>
    </r>
    <r>
      <rPr>
        <sz val="11"/>
        <color rgb="FF000000"/>
        <rFont val="Calibri"/>
      </rPr>
      <t xml:space="preserve">
</t>
    </r>
    <r>
      <rPr>
        <sz val="11"/>
        <color rgb="FF000000"/>
        <rFont val="Calibri"/>
      </rPr>
      <t>Value Name: EnumerateAdministrators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</si>
  <si>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V-220833</t>
  </si>
  <si>
    <r>
      <rPr>
        <sz val="11"/>
        <rFont val="Calibri"/>
      </rPr>
      <t>If Enhanced diagnostic data is enabled it must be limited to the minimum required to support Windows Analytics.</t>
    </r>
  </si>
  <si>
    <r>
      <rPr>
        <sz val="11"/>
        <color rgb="FF000000"/>
        <rFont val="Calibri"/>
      </rPr>
      <t>Configure the policy value for Computer Configuration &gt;&gt; Administrative Templates &gt;&gt; Windows Components &gt;&gt; Data Collection and Preview Builds &gt;&gt; "Limit Enhanced diagnostic data to the minimum required by Windows Analytics" to "Enabled" with "Enable Windows Analytics collection" selected in "Options:".</t>
    </r>
  </si>
  <si>
    <r>
      <rPr>
        <sz val="11"/>
        <color rgb="FF000000"/>
        <rFont val="Calibri"/>
      </rPr>
      <t>Some features may communicate with the vendor, sending system information or downloading data or components for the feature. Limiting this capability will prevent potentially sensitive information from being sent outside the enterprise. The "Enhanced" level for telemetry includes additional information beyond "Security" and "Basic" on how Windows and apps are used and advanced reliability data. Windows Analytics can use a "limited enhanced" level to provide information such as health data for devices.</t>
    </r>
  </si>
  <si>
    <r>
      <rPr>
        <sz val="11"/>
        <color rgb="FF000000"/>
        <rFont val="Calibri"/>
      </rPr>
      <t>This setting requires v1709 or later of Windows 10; it is NA for prior versions.</t>
    </r>
    <r>
      <rPr>
        <sz val="11"/>
        <color rgb="FF000000"/>
        <rFont val="Calibri"/>
      </rPr>
      <t xml:space="preserve">
</t>
    </r>
    <r>
      <rPr>
        <sz val="11"/>
        <color rgb="FF000000"/>
        <rFont val="Calibri"/>
      </rPr>
      <t>If "Enhanced" level is enabled for telemetry, this must be configured. If "Security" or "Basic" are configured, this is NA. (See V-220834).</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\SOFTWARE\Policies\Microsoft\Windows\DataCollection\</t>
    </r>
    <r>
      <rPr>
        <sz val="11"/>
        <color rgb="FF000000"/>
        <rFont val="Calibri"/>
      </rPr>
      <t xml:space="preserve">
</t>
    </r>
    <r>
      <rPr>
        <sz val="11"/>
        <color rgb="FF000000"/>
        <rFont val="Calibri"/>
      </rPr>
      <t>Value Name: LimitEnhancedDiagnosticDataWindowsAnalytics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</si>
  <si>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V-220834</t>
  </si>
  <si>
    <r>
      <rPr>
        <sz val="11"/>
        <rFont val="Calibri"/>
      </rPr>
      <t>Windows Telemetry must not be configured to Full.</t>
    </r>
  </si>
  <si>
    <r>
      <rPr>
        <sz val="11"/>
        <color rgb="FF000000"/>
        <rFont val="Calibri"/>
      </rPr>
      <t xml:space="preserve">Configure the policy value for Computer Configuration &gt;&gt; Administrative Templates &gt;&gt; Windows Components &gt;&gt; Data Collection and Preview Builds &gt;&gt; "Allow Telemetry" to "Enabled" with "0 - Security [Enterprise Only]" or "1 - Basic" selected in "Options:". </t>
    </r>
    <r>
      <rPr>
        <sz val="11"/>
        <color rgb="FF000000"/>
        <rFont val="Calibri"/>
      </rPr>
      <t xml:space="preserve">
</t>
    </r>
    <r>
      <rPr>
        <sz val="11"/>
        <color rgb="FF000000"/>
        <rFont val="Calibri"/>
      </rPr>
      <t>If an organization is using v1709 or later of Windows 10, this may be configured to "2 - Enhanced" to support Windows Analytics. V-220833 must also be configured to limit the Enhanced diagnostic data to the minimum required by Windows Analytics.</t>
    </r>
  </si>
  <si>
    <r>
      <rPr>
        <sz val="11"/>
        <color rgb="FF000000"/>
        <rFont val="Calibri"/>
      </rPr>
      <t>Some features may communicate with the vendor, sending system information or downloading data or components for the feature. Limiting this capability will prevent potentially sensitive information from being sent outside the enterprise. The "Security" option for Telemetry configures the lowest amount of data, effectively none outside of the Malicious Software Removal Tool (MSRT), Defender, and telemetry client settings. "Basic" sends basic diagnostic and usage data and may be required to support some Microsoft services. "Enhanced" includes additional information on how Windows and apps are used and advanced reliability data. Windows Analytics can use a "limited enhanced" level to provide information such as health data for devices. This requires the configuration of an additional setting available with v1709 and later of Windows 10.</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</si>
  <si>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\SOFTWARE\Policies\Microsoft\Windows\DataCollection\</t>
    </r>
    <r>
      <rPr>
        <sz val="11"/>
        <color rgb="FF000000"/>
        <rFont val="Calibri"/>
      </rPr>
      <t xml:space="preserve">
</t>
    </r>
    <r>
      <rPr>
        <sz val="11"/>
        <color rgb="FF000000"/>
        <rFont val="Calibri"/>
      </rPr>
      <t>Value Name: AllowTelemetry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 (Security)</t>
    </r>
    <r>
      <rPr>
        <sz val="11"/>
        <color rgb="FF000000"/>
        <rFont val="Calibri"/>
      </rPr>
      <t xml:space="preserve">
</t>
    </r>
    <r>
      <rPr>
        <sz val="11"/>
        <color rgb="FF000000"/>
        <rFont val="Calibri"/>
      </rPr>
      <t>0x00000001 (1) (Basic)</t>
    </r>
    <r>
      <rPr>
        <sz val="11"/>
        <color rgb="FF000000"/>
        <rFont val="Calibri"/>
      </rPr>
      <t xml:space="preserve">
</t>
    </r>
    <r>
      <rPr>
        <sz val="11"/>
        <color rgb="FF000000"/>
        <rFont val="Calibri"/>
      </rPr>
      <t>If an organization is using v1709 or later of Windows 10, this may be configured to "Enhanced" to support Windows Analytics. V-220833 must also be configured to limit the Enhanced diagnostic data to the minimum required by Windows Analytics. This registry value will then be 0x00000002 (2).</t>
    </r>
  </si>
  <si>
    <t>V-220835</t>
  </si>
  <si>
    <r>
      <rPr>
        <sz val="11"/>
        <rFont val="Calibri"/>
      </rPr>
      <t>Windows Update must not obtain updates from other PCs on the internet.</t>
    </r>
  </si>
  <si>
    <r>
      <rPr>
        <sz val="11"/>
        <color rgb="FF000000"/>
        <rFont val="Calibri"/>
      </rPr>
      <t>Configure the policy value for Computer Configuration &gt;&gt; Administrative Templates &gt;&gt; Windows Components &gt;&gt; Delivery Optimization &gt;&gt; "Download Mode" to "Enabled" with any option except "Internet" selected.</t>
    </r>
    <r>
      <rPr>
        <sz val="11"/>
        <color rgb="FF000000"/>
        <rFont val="Calibri"/>
      </rPr>
      <t xml:space="preserve">
</t>
    </r>
    <r>
      <rPr>
        <sz val="11"/>
        <color rgb="FF000000"/>
        <rFont val="Calibri"/>
      </rPr>
      <t>Acceptable selections include:</t>
    </r>
    <r>
      <rPr>
        <sz val="11"/>
        <color rgb="FF000000"/>
        <rFont val="Calibri"/>
      </rPr>
      <t xml:space="preserve">
</t>
    </r>
    <r>
      <rPr>
        <sz val="11"/>
        <color rgb="FF000000"/>
        <rFont val="Calibri"/>
      </rPr>
      <t>Bypass (100)</t>
    </r>
    <r>
      <rPr>
        <sz val="11"/>
        <color rgb="FF000000"/>
        <rFont val="Calibri"/>
      </rPr>
      <t xml:space="preserve">
</t>
    </r>
    <r>
      <rPr>
        <sz val="11"/>
        <color rgb="FF000000"/>
        <rFont val="Calibri"/>
      </rPr>
      <t>Group (2)</t>
    </r>
    <r>
      <rPr>
        <sz val="11"/>
        <color rgb="FF000000"/>
        <rFont val="Calibri"/>
      </rPr>
      <t xml:space="preserve">
</t>
    </r>
    <r>
      <rPr>
        <sz val="11"/>
        <color rgb="FF000000"/>
        <rFont val="Calibri"/>
      </rPr>
      <t>HTTP only (0)</t>
    </r>
    <r>
      <rPr>
        <sz val="11"/>
        <color rgb="FF000000"/>
        <rFont val="Calibri"/>
      </rPr>
      <t xml:space="preserve">
</t>
    </r>
    <r>
      <rPr>
        <sz val="11"/>
        <color rgb="FF000000"/>
        <rFont val="Calibri"/>
      </rPr>
      <t>LAN (1)</t>
    </r>
    <r>
      <rPr>
        <sz val="11"/>
        <color rgb="FF000000"/>
        <rFont val="Calibri"/>
      </rPr>
      <t xml:space="preserve">
</t>
    </r>
    <r>
      <rPr>
        <sz val="11"/>
        <color rgb="FF000000"/>
        <rFont val="Calibri"/>
      </rPr>
      <t>Simple (99)</t>
    </r>
    <r>
      <rPr>
        <sz val="11"/>
        <color rgb="FF000000"/>
        <rFont val="Calibri"/>
      </rPr>
      <t xml:space="preserve">
</t>
    </r>
    <r>
      <rPr>
        <sz val="11"/>
        <color rgb="FF000000"/>
        <rFont val="Calibri"/>
      </rPr>
      <t xml:space="preserve">v1507 (LTSB) does not include this group policy setting locally. For domain-joined systems, configure through domain group policy as "HTTP only (0)" or "Lan (1)". </t>
    </r>
    <r>
      <rPr>
        <sz val="11"/>
        <color rgb="FF000000"/>
        <rFont val="Calibri"/>
      </rPr>
      <t xml:space="preserve">
</t>
    </r>
    <r>
      <rPr>
        <sz val="11"/>
        <color rgb="FF000000"/>
        <rFont val="Calibri"/>
      </rPr>
      <t>For standalone or nondomain-joined systems, configure using Settings &gt;&gt; Update &amp; Security &gt;&gt; Windows Update &gt;&gt; Advanced Options &gt;&gt; "Choose how updates are delivered" with either "Off" or "PCs on my local network" selected.</t>
    </r>
  </si>
  <si>
    <r>
      <rPr>
        <sz val="11"/>
        <color rgb="FF000000"/>
        <rFont val="Calibri"/>
      </rPr>
      <t>Windows 10 allows Windows Update to obtain updates from additional sources instead of Microsoft. In addition to Microsoft, updates can be obtained from and sent to PCs on the local network as well as on the internet. This is part of the Windows Update trusted process; however, to minimize outside exposure, obtaining updates from or sending to systems on the internet must be prevented.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</si>
  <si>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\SOFTWARE\Policies\Microsoft\Windows\DeliveryOptimization\</t>
    </r>
    <r>
      <rPr>
        <sz val="11"/>
        <color rgb="FF000000"/>
        <rFont val="Calibri"/>
      </rPr>
      <t xml:space="preserve">
</t>
    </r>
    <r>
      <rPr>
        <sz val="11"/>
        <color rgb="FF000000"/>
        <rFont val="Calibri"/>
      </rPr>
      <t>Value Name: DODownloadMode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 No peering (HTTP Only)</t>
    </r>
    <r>
      <rPr>
        <sz val="11"/>
        <color rgb="FF000000"/>
        <rFont val="Calibri"/>
      </rPr>
      <t xml:space="preserve">
</t>
    </r>
    <r>
      <rPr>
        <sz val="11"/>
        <color rgb="FF000000"/>
        <rFont val="Calibri"/>
      </rPr>
      <t>0x00000001 (1) - Peers on same NAT only (LAN)</t>
    </r>
    <r>
      <rPr>
        <sz val="11"/>
        <color rgb="FF000000"/>
        <rFont val="Calibri"/>
      </rPr>
      <t xml:space="preserve">
</t>
    </r>
    <r>
      <rPr>
        <sz val="11"/>
        <color rgb="FF000000"/>
        <rFont val="Calibri"/>
      </rPr>
      <t>0x00000002 (2) - Local Network / Private group peering (Group)</t>
    </r>
    <r>
      <rPr>
        <sz val="11"/>
        <color rgb="FF000000"/>
        <rFont val="Calibri"/>
      </rPr>
      <t xml:space="preserve">
</t>
    </r>
    <r>
      <rPr>
        <sz val="11"/>
        <color rgb="FF000000"/>
        <rFont val="Calibri"/>
      </rPr>
      <t>0x00000063 (99) - Simple download mode, no peering (Simple)</t>
    </r>
    <r>
      <rPr>
        <sz val="11"/>
        <color rgb="FF000000"/>
        <rFont val="Calibri"/>
      </rPr>
      <t xml:space="preserve">
</t>
    </r>
    <r>
      <rPr>
        <sz val="11"/>
        <color rgb="FF000000"/>
        <rFont val="Calibri"/>
      </rPr>
      <t>0x00000064 (100) - Bypass mode, Delivery Optimization not used (Bypass)</t>
    </r>
    <r>
      <rPr>
        <sz val="11"/>
        <color rgb="FF000000"/>
        <rFont val="Calibri"/>
      </rPr>
      <t xml:space="preserve">
</t>
    </r>
    <r>
      <rPr>
        <sz val="11"/>
        <color rgb="FF000000"/>
        <rFont val="Calibri"/>
      </rPr>
      <t>A value of 0x00000003 (3), Internet, is a finding.</t>
    </r>
    <r>
      <rPr>
        <sz val="11"/>
        <color rgb="FF000000"/>
        <rFont val="Calibri"/>
      </rPr>
      <t xml:space="preserve">
</t>
    </r>
    <r>
      <rPr>
        <sz val="11"/>
        <color rgb="FF000000"/>
        <rFont val="Calibri"/>
      </rPr>
      <t>v1507 LTSB:</t>
    </r>
    <r>
      <rPr>
        <sz val="11"/>
        <color rgb="FF000000"/>
        <rFont val="Calibri"/>
      </rPr>
      <t xml:space="preserve">
</t>
    </r>
    <r>
      <rPr>
        <sz val="11"/>
        <color rgb="FF000000"/>
        <rFont val="Calibri"/>
      </rPr>
      <t>Domain joined systems:</t>
    </r>
    <r>
      <rPr>
        <sz val="11"/>
        <color rgb="FF000000"/>
        <rFont val="Calibri"/>
      </rPr>
      <t xml:space="preserve">
</t>
    </r>
    <r>
      <rPr>
        <sz val="11"/>
        <color rgb="FF000000"/>
        <rFont val="Calibri"/>
      </rPr>
      <t>Verify the registry value above.</t>
    </r>
    <r>
      <rPr>
        <sz val="11"/>
        <color rgb="FF000000"/>
        <rFont val="Calibri"/>
      </rPr>
      <t xml:space="preserve">
</t>
    </r>
    <r>
      <rPr>
        <sz val="11"/>
        <color rgb="FF000000"/>
        <rFont val="Calibri"/>
      </rPr>
      <t>If the value is not 0x00000000 (0) or 0x00000001 (1), this is a finding.</t>
    </r>
    <r>
      <rPr>
        <sz val="11"/>
        <color rgb="FF000000"/>
        <rFont val="Calibri"/>
      </rPr>
      <t xml:space="preserve">
</t>
    </r>
    <r>
      <rPr>
        <sz val="11"/>
        <color rgb="FF000000"/>
        <rFont val="Calibri"/>
      </rPr>
      <t>Standalone or nondomain-joined systems (configured in Settings):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\SOFTWARE\Microsoft\Windows\CurrentVersion\DeliveryOptimization\Config\</t>
    </r>
    <r>
      <rPr>
        <sz val="11"/>
        <color rgb="FF000000"/>
        <rFont val="Calibri"/>
      </rPr>
      <t xml:space="preserve">
</t>
    </r>
    <r>
      <rPr>
        <sz val="11"/>
        <color rgb="FF000000"/>
        <rFont val="Calibri"/>
      </rPr>
      <t>Value Name: DODownloadMode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 Off</t>
    </r>
    <r>
      <rPr>
        <sz val="11"/>
        <color rgb="FF000000"/>
        <rFont val="Calibri"/>
      </rPr>
      <t xml:space="preserve">
</t>
    </r>
    <r>
      <rPr>
        <sz val="11"/>
        <color rgb="FF000000"/>
        <rFont val="Calibri"/>
      </rPr>
      <t>0x00000001 (1) - LAN</t>
    </r>
  </si>
  <si>
    <t>V-220836</t>
  </si>
  <si>
    <r>
      <rPr>
        <sz val="11"/>
        <rFont val="Calibri"/>
      </rPr>
      <t>The Windows Defender SmartScreen for Explorer must be enabled.</t>
    </r>
  </si>
  <si>
    <r>
      <rPr>
        <sz val="11"/>
        <color rgb="FF000000"/>
        <rFont val="Calibri"/>
      </rPr>
      <t xml:space="preserve">Configure the policy value for Computer Configuration &gt;&gt; Administrative Templates &gt;&gt; Windows Components &gt;&gt; File Explorer &gt;&gt; "Configure Windows Defender SmartScreen" to "Enabled" with "Warn and prevent bypass" selected. </t>
    </r>
    <r>
      <rPr>
        <sz val="11"/>
        <color rgb="FF000000"/>
        <rFont val="Calibri"/>
      </rPr>
      <t xml:space="preserve">
</t>
    </r>
    <r>
      <rPr>
        <sz val="11"/>
        <color rgb="FF000000"/>
        <rFont val="Calibri"/>
      </rPr>
      <t>Windows 10 includes duplicate policies for this setting. It can also be configured under Computer Configuration &gt;&gt; Administrative Templates &gt;&gt; Windows Components &gt;&gt; Windows Defender SmartScreen &gt;&gt; Explorer.</t>
    </r>
    <r>
      <rPr>
        <sz val="11"/>
        <color rgb="FF000000"/>
        <rFont val="Calibri"/>
      </rPr>
      <t xml:space="preserve">
</t>
    </r>
    <r>
      <rPr>
        <sz val="11"/>
        <color rgb="FF000000"/>
        <rFont val="Calibri"/>
      </rPr>
      <t>v1607 LTSB:</t>
    </r>
    <r>
      <rPr>
        <sz val="11"/>
        <color rgb="FF000000"/>
        <rFont val="Calibri"/>
      </rPr>
      <t xml:space="preserve">
</t>
    </r>
    <r>
      <rPr>
        <sz val="11"/>
        <color rgb="FF000000"/>
        <rFont val="Calibri"/>
      </rPr>
      <t>Configure the policy value for Computer Configuration &gt;&gt; Administrative Templates &gt;&gt; Windows Components &gt;&gt; File Explorer &gt;&gt; "Configure Windows SmartScreen" to "Enabled". (Selection options are not available.)</t>
    </r>
    <r>
      <rPr>
        <sz val="11"/>
        <color rgb="FF000000"/>
        <rFont val="Calibri"/>
      </rPr>
      <t xml:space="preserve">
</t>
    </r>
    <r>
      <rPr>
        <sz val="11"/>
        <color rgb="FF000000"/>
        <rFont val="Calibri"/>
      </rPr>
      <t>v1507 LTSB:</t>
    </r>
    <r>
      <rPr>
        <sz val="11"/>
        <color rgb="FF000000"/>
        <rFont val="Calibri"/>
      </rPr>
      <t xml:space="preserve">
</t>
    </r>
    <r>
      <rPr>
        <sz val="11"/>
        <color rgb="FF000000"/>
        <rFont val="Calibri"/>
      </rPr>
      <t>Configure the policy value for Computer Configuration &gt;&gt; Administrative Templates &gt;&gt; Windows Components &gt;&gt; File Explorer &gt;&gt; "Configure Windows SmartScreen" to "Enabled" with "Require approval from an administrator before running downloaded unknown software" selected.</t>
    </r>
  </si>
  <si>
    <r>
      <rPr>
        <sz val="11"/>
        <color rgb="FF000000"/>
        <rFont val="Calibri"/>
      </rPr>
      <t>Windows Defender SmartScreen helps protect systems from programs downloaded from the internet that may be malicious. Enabling Windows Defender SmartScreen will warn or prevent users from running potentially malicious programs.</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</si>
  <si>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EnableSmartScreen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And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ShellSmartScreenLevel</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Block</t>
    </r>
    <r>
      <rPr>
        <sz val="11"/>
        <color rgb="FF000000"/>
        <rFont val="Calibri"/>
      </rPr>
      <t xml:space="preserve">
</t>
    </r>
    <r>
      <rPr>
        <sz val="11"/>
        <color rgb="FF000000"/>
        <rFont val="Calibri"/>
      </rPr>
      <t>v1607 LTSB:</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EnableSmartScreen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v1507 LTSB:</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EnableSmartScreen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</si>
  <si>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V-220837</t>
  </si>
  <si>
    <r>
      <rPr>
        <sz val="11"/>
        <rFont val="Calibri"/>
      </rPr>
      <t>Explorer Data Execution Prevention must be enabled.</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</si>
  <si>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Data Execution Prevention for Explorer" to "Not Configured" or "Disabled".</t>
    </r>
  </si>
  <si>
    <r>
      <rPr>
        <sz val="11"/>
        <color rgb="FF000000"/>
        <rFont val="Calibri"/>
      </rPr>
      <t>Data Execution Prevention (DEP) provides additional protection by performing  checks on memory to help prevent malicious code from running.  This setting will prevent Data Execution Prevention from being turned off for File Explorer.</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</si>
  <si>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NoDataExecutionPrevention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 (or if the Value Name does not exist)</t>
    </r>
  </si>
  <si>
    <t>V-220838</t>
  </si>
  <si>
    <r>
      <rPr>
        <sz val="11"/>
        <rFont val="Calibri"/>
      </rPr>
      <t>Turning off File Explorer heap termination on corruption must be disabled.</t>
    </r>
  </si>
  <si>
    <r>
      <rPr>
        <sz val="11"/>
        <color rgb="FF000000"/>
        <rFont val="Calibri"/>
      </rPr>
      <t>The default behavior is for File Explorer heap termination on corruption to be enabled.</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heap termination on corruption" to "Not Configured" or "Disabled".</t>
    </r>
  </si>
  <si>
    <r>
      <rPr>
        <sz val="11"/>
        <color rgb="FF000000"/>
        <rFont val="Calibri"/>
      </rPr>
      <t>Legacy plug-in applications may continue to function when a File Explorer session has become corrupt.  Disabling this feature will prevent this.</t>
    </r>
  </si>
  <si>
    <r>
      <rPr>
        <sz val="11"/>
        <color rgb="FF000000"/>
        <rFont val="Calibri"/>
      </rPr>
      <t>The default behavior is for File Explorer heap termination on corruption to be enabled.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NoHeapTerminationOnCorruption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</si>
  <si>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V-220839</t>
  </si>
  <si>
    <r>
      <rPr>
        <sz val="11"/>
        <rFont val="Calibri"/>
      </rPr>
      <t>File Explorer shell protocol must run in protected mode.</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</si>
  <si>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shell protocol protected mode" to "Not Configured" or "Disabled".</t>
    </r>
  </si>
  <si>
    <r>
      <rPr>
        <sz val="11"/>
        <color rgb="FF000000"/>
        <rFont val="Calibri"/>
      </rPr>
      <t>The shell protocol will  limit the set of folders applications can open when run in protected mode.  Restricting files an application can open, to a limited set of folders, increases the security of Windows.</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</si>
  <si>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PreXPSP2ShellProtocolBehavior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 (or if the Value Name does not exist)</t>
    </r>
  </si>
  <si>
    <t>V-220840</t>
  </si>
  <si>
    <r>
      <rPr>
        <sz val="11"/>
        <rFont val="Calibri"/>
      </rPr>
      <t>Users must not be allowed to ignore Windows Defender SmartScreen filter warnings for malicious websites in Microsoft Edge.</t>
    </r>
  </si>
  <si>
    <r>
      <rPr>
        <sz val="11"/>
        <color rgb="FF000000"/>
        <rFont val="Calibri"/>
      </rPr>
      <t xml:space="preserve">Configure the policy value for Computer Configuration &gt;&gt; Administrative Templates &gt;&gt; Windows Components &gt;&gt; Microsoft Edge &gt;&gt; "Prevent bypassing Windows Defender SmartScreen prompts for sites" to "Enabled". </t>
    </r>
    <r>
      <rPr>
        <sz val="11"/>
        <color rgb="FF000000"/>
        <rFont val="Calibri"/>
      </rPr>
      <t xml:space="preserve">
</t>
    </r>
    <r>
      <rPr>
        <sz val="11"/>
        <color rgb="FF000000"/>
        <rFont val="Calibri"/>
      </rPr>
      <t>Windows 10 includes duplicate policies for this setting. It can also be configured under Computer Configuration &gt;&gt; Administrative Templates &gt;&gt; Windows Components &gt;&gt; Windows Defender SmartScreen &gt;&gt; Microsoft Edge.</t>
    </r>
  </si>
  <si>
    <r>
      <rPr>
        <sz val="11"/>
        <color rgb="FF000000"/>
        <rFont val="Calibri"/>
      </rPr>
      <t>The Windows Defender SmartScreen filter in Microsoft Edge provides warning messages and blocks potentially malicious websites and file downloads.  If users are allowed to ignore warnings from the Windows Defender SmartScreen filter they could still access malicious websites.</t>
    </r>
  </si>
  <si>
    <r>
      <rPr>
        <sz val="11"/>
        <color rgb="FF000000"/>
        <rFont val="Calibri"/>
      </rPr>
      <t>This is applicable to unclassified systems, for other systems this is NA.</t>
    </r>
    <r>
      <rPr>
        <sz val="11"/>
        <color rgb="FF000000"/>
        <rFont val="Calibri"/>
      </rPr>
      <t xml:space="preserve">
</t>
    </r>
    <r>
      <rPr>
        <sz val="11"/>
        <color rgb="FF000000"/>
        <rFont val="Calibri"/>
      </rPr>
      <t>Windows 10 LTSC\B versions do not include Microsoft Edge, this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\SOFTWARE\Policies\Microsoft\MicrosoftEdge\PhishingFilter\</t>
    </r>
    <r>
      <rPr>
        <sz val="11"/>
        <color rgb="FF000000"/>
        <rFont val="Calibri"/>
      </rPr>
      <t xml:space="preserve">
</t>
    </r>
    <r>
      <rPr>
        <sz val="11"/>
        <color rgb="FF000000"/>
        <rFont val="Calibri"/>
      </rPr>
      <t>Value Name: PreventOverride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</si>
  <si>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V-220841</t>
  </si>
  <si>
    <r>
      <rPr>
        <sz val="11"/>
        <rFont val="Calibri"/>
      </rPr>
      <t>Users must not be allowed to ignore Windows Defender SmartScreen filter warnings for unverified files in Microsoft Edge.</t>
    </r>
  </si>
  <si>
    <r>
      <rPr>
        <sz val="11"/>
        <color rgb="FF000000"/>
        <rFont val="Calibri"/>
      </rPr>
      <t xml:space="preserve">Configure the policy value for Computer Configuration &gt;&gt; Administrative Templates &gt;&gt; Windows Components &gt;&gt; Microsoft Edge &gt;&gt; "Prevent bypassing Windows Defender SmartScreen prompts for files" to "Enabled". </t>
    </r>
    <r>
      <rPr>
        <sz val="11"/>
        <color rgb="FF000000"/>
        <rFont val="Calibri"/>
      </rPr>
      <t xml:space="preserve">
</t>
    </r>
    <r>
      <rPr>
        <sz val="11"/>
        <color rgb="FF000000"/>
        <rFont val="Calibri"/>
      </rPr>
      <t>Windows 10 includes duplicate policies for this setting. It can also be configured under Computer Configuration &gt;&gt; Administrative Templates &gt;&gt; Windows Components &gt;&gt; Windows Defender SmartScreen &gt;&gt; Microsoft Edge.</t>
    </r>
  </si>
  <si>
    <r>
      <rPr>
        <sz val="11"/>
        <color rgb="FF000000"/>
        <rFont val="Calibri"/>
      </rPr>
      <t>The Windows Defender SmartScreen filter in Microsoft Edge provides warning messages and blocks potentially malicious websites and file downloads.  If users are allowed to ignore warnings from the Windows Defender SmartScreen filter they could still download potentially malicious files.</t>
    </r>
  </si>
  <si>
    <r>
      <rPr>
        <sz val="11"/>
        <color rgb="FF000000"/>
        <rFont val="Calibri"/>
      </rPr>
      <t>This is applicable to unclassified systems, for other systems this is NA.</t>
    </r>
    <r>
      <rPr>
        <sz val="11"/>
        <color rgb="FF000000"/>
        <rFont val="Calibri"/>
      </rPr>
      <t xml:space="preserve">
</t>
    </r>
    <r>
      <rPr>
        <sz val="11"/>
        <color rgb="FF000000"/>
        <rFont val="Calibri"/>
      </rPr>
      <t>Windows 10 LTSC\B versions do not include Microsoft Edge, this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\SOFTWARE\Policies\Microsoft\MicrosoftEdge\PhishingFilter\</t>
    </r>
    <r>
      <rPr>
        <sz val="11"/>
        <color rgb="FF000000"/>
        <rFont val="Calibri"/>
      </rPr>
      <t xml:space="preserve">
</t>
    </r>
    <r>
      <rPr>
        <sz val="11"/>
        <color rgb="FF000000"/>
        <rFont val="Calibri"/>
      </rPr>
      <t>Value Name: PreventOverrideAppRepUnknown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</si>
  <si>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V-220842</t>
  </si>
  <si>
    <r>
      <rPr>
        <sz val="11"/>
        <rFont val="Calibri"/>
      </rPr>
      <t>Windows 10 must be configured to prevent certificate error overrides in Microsoft Edge.</t>
    </r>
  </si>
  <si>
    <r>
      <rPr>
        <sz val="11"/>
        <color rgb="FF000000"/>
        <rFont val="Calibri"/>
      </rPr>
      <t>Configure the policy value for Computer Configuration &gt;&gt; Administrative Templates &gt;&gt; Windows Components &gt;&gt; Microsoft Edge &gt;&gt; "Prevent certificate error overrides" to "Enabled".</t>
    </r>
  </si>
  <si>
    <r>
      <rPr>
        <sz val="11"/>
        <color rgb="FF000000"/>
        <rFont val="Calibri"/>
      </rPr>
      <t>Web security certificates provide an indication whether a site is legitimate. This policy setting prevents the user from ignoring Secure Sockets Layer/Transport Layer Security (SSL/TLS) certificate errors that interrupt browsing.</t>
    </r>
  </si>
  <si>
    <r>
      <rPr>
        <sz val="11"/>
        <color rgb="FF000000"/>
        <rFont val="Calibri"/>
      </rPr>
      <t>This setting is applicable starting with v1809 of Windows 10; it is NA for prior versions.</t>
    </r>
    <r>
      <rPr>
        <sz val="11"/>
        <color rgb="FF000000"/>
        <rFont val="Calibri"/>
      </rPr>
      <t xml:space="preserve">
</t>
    </r>
    <r>
      <rPr>
        <sz val="11"/>
        <color rgb="FF000000"/>
        <rFont val="Calibri"/>
      </rPr>
      <t>Windows 10 LTSC\B versions do not include Microsoft Edge; this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\SOFTWARE\Policies\Microsoft\MicrosoftEdge\Internet Settings\</t>
    </r>
    <r>
      <rPr>
        <sz val="11"/>
        <color rgb="FF000000"/>
        <rFont val="Calibri"/>
      </rPr>
      <t xml:space="preserve">
</t>
    </r>
    <r>
      <rPr>
        <sz val="11"/>
        <color rgb="FF000000"/>
        <rFont val="Calibri"/>
      </rPr>
      <t>Value Name: PreventCertErrorOverrides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</si>
  <si>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V-220843</t>
  </si>
  <si>
    <r>
      <rPr>
        <sz val="11"/>
        <rFont val="Calibri"/>
      </rPr>
      <t>The password manager function in the Edge browser must be disabled.</t>
    </r>
  </si>
  <si>
    <r>
      <rPr>
        <sz val="11"/>
        <color rgb="FF000000"/>
        <rFont val="Calibri"/>
      </rPr>
      <t>Configure the policy value for Computer Configuration &gt;&gt; Administrative Templates &gt;&gt; Windows Components &gt;&gt; Microsoft Edge &gt;&gt; "Configure Password Manager" to "Disabled".</t>
    </r>
  </si>
  <si>
    <r>
      <rPr>
        <sz val="11"/>
        <color rgb="FF000000"/>
        <rFont val="Calibri"/>
      </rPr>
      <t>Passwords save locally for re-use when browsing may be subject to compromise.  Disabling the Edge password manager will prevent this for the browser.</t>
    </r>
  </si>
  <si>
    <r>
      <rPr>
        <sz val="11"/>
        <color rgb="FF000000"/>
        <rFont val="Calibri"/>
      </rPr>
      <t>Windows 10 LTSC\B versions do not include Microsoft Edge, this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\SOFTWARE\Policies\Microsoft\MicrosoftEdge\Main\</t>
    </r>
    <r>
      <rPr>
        <sz val="11"/>
        <color rgb="FF000000"/>
        <rFont val="Calibri"/>
      </rPr>
      <t xml:space="preserve">
</t>
    </r>
    <r>
      <rPr>
        <sz val="11"/>
        <color rgb="FF000000"/>
        <rFont val="Calibri"/>
      </rPr>
      <t>Value Name: FormSuggest Passwords</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no</t>
    </r>
  </si>
  <si>
    <t>V-220844</t>
  </si>
  <si>
    <r>
      <rPr>
        <sz val="11"/>
        <rFont val="Calibri"/>
      </rPr>
      <t>The Windows Defender SmartScreen filter for Microsoft Edge must be enabled.</t>
    </r>
  </si>
  <si>
    <r>
      <rPr>
        <sz val="11"/>
        <color rgb="FF000000"/>
        <rFont val="Calibri"/>
      </rPr>
      <t xml:space="preserve">Configure the policy value for Computer Configuration &gt;&gt; Administrative Templates &gt;&gt; Windows Components &gt;&gt; Microsoft Edge &gt;&gt; "Configure Windows Defender SmartScreen" to "Enabled". </t>
    </r>
    <r>
      <rPr>
        <sz val="11"/>
        <color rgb="FF000000"/>
        <rFont val="Calibri"/>
      </rPr>
      <t xml:space="preserve">
</t>
    </r>
    <r>
      <rPr>
        <sz val="11"/>
        <color rgb="FF000000"/>
        <rFont val="Calibri"/>
      </rPr>
      <t>Windows 10 includes duplicate policies for this setting. It can also be configured under Computer Configuration &gt;&gt; Administrative Templates &gt;&gt; Windows Components &gt;&gt; Windows Defender SmartScreen &gt;&gt; Microsoft Edge.</t>
    </r>
  </si>
  <si>
    <r>
      <rPr>
        <sz val="11"/>
        <color rgb="FF000000"/>
        <rFont val="Calibri"/>
      </rPr>
      <t>The Windows Defender SmartScreen filter in Microsoft Edge provides warning messages and blocks potentially malicious websites.</t>
    </r>
  </si>
  <si>
    <r>
      <rPr>
        <sz val="11"/>
        <color rgb="FF000000"/>
        <rFont val="Calibri"/>
      </rPr>
      <t>This is applicable to unclassified systems, for other systems this is NA.</t>
    </r>
    <r>
      <rPr>
        <sz val="11"/>
        <color rgb="FF000000"/>
        <rFont val="Calibri"/>
      </rPr>
      <t xml:space="preserve">
</t>
    </r>
    <r>
      <rPr>
        <sz val="11"/>
        <color rgb="FF000000"/>
        <rFont val="Calibri"/>
      </rPr>
      <t>Windows 10 LTSC\B versions do not include Microsoft Edge, this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\SOFTWARE\Policies\Microsoft\MicrosoftEdge\PhishingFilter\</t>
    </r>
    <r>
      <rPr>
        <sz val="11"/>
        <color rgb="FF000000"/>
        <rFont val="Calibri"/>
      </rPr>
      <t xml:space="preserve">
</t>
    </r>
    <r>
      <rPr>
        <sz val="11"/>
        <color rgb="FF000000"/>
        <rFont val="Calibri"/>
      </rPr>
      <t>Value Name: EnabledV9</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</si>
  <si>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V-220845</t>
  </si>
  <si>
    <r>
      <rPr>
        <sz val="11"/>
        <rFont val="Calibri"/>
      </rPr>
      <t>Windows 10 must be configured to disable Windows Game Recording and Broadcasting.</t>
    </r>
  </si>
  <si>
    <r>
      <rPr>
        <sz val="11"/>
        <color rgb="FF000000"/>
        <rFont val="Calibri"/>
      </rPr>
      <t>Configure the policy value for Computer Configuration &gt;&gt; Administrative Templates &gt;&gt; Windows Components &gt;&gt; Windows Game Recording and Broadcasting &gt;&gt; "Enables or disables Windows Game Recording and Broadcasting" to "Disabled".</t>
    </r>
  </si>
  <si>
    <r>
      <rPr>
        <sz val="11"/>
        <color rgb="FF000000"/>
        <rFont val="Calibri"/>
      </rPr>
      <t>Windows Game Recording and Broadcasting is intended for use with games, however it could potentially record screen shots of other applications and expose sensitive data.  Disabling the feature will prevent this from occurring.</t>
    </r>
  </si>
  <si>
    <r>
      <rPr>
        <sz val="11"/>
        <color rgb="FF000000"/>
        <rFont val="Calibri"/>
      </rPr>
      <t>This is NA for Windows 10 LTSC\B versions 1507 and 1607.</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\SOFTWARE\Policies\Microsoft\Windows\GameDVR\</t>
    </r>
    <r>
      <rPr>
        <sz val="11"/>
        <color rgb="FF000000"/>
        <rFont val="Calibri"/>
      </rPr>
      <t xml:space="preserve">
</t>
    </r>
    <r>
      <rPr>
        <sz val="11"/>
        <color rgb="FF000000"/>
        <rFont val="Calibri"/>
      </rPr>
      <t>Value Name: AllowGameDVR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</si>
  <si>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V-220846</t>
  </si>
  <si>
    <r>
      <rPr>
        <sz val="11"/>
        <rFont val="Calibri"/>
      </rPr>
      <t>The use of a hardware security device with Windows Hello for Business must be enabled.</t>
    </r>
  </si>
  <si>
    <r>
      <rPr>
        <sz val="11"/>
        <color rgb="FF000000"/>
        <rFont val="Calibri"/>
      </rPr>
      <t xml:space="preserve">Configure the policy value for Computer Configuration &gt;&gt; Administrative Templates &gt;&gt; Windows Components &gt;&gt; Windows Hello for Business &gt;&gt; "Use a hardware security device" to "Enabled". </t>
    </r>
    <r>
      <rPr>
        <sz val="11"/>
        <color rgb="FF000000"/>
        <rFont val="Calibri"/>
      </rPr>
      <t xml:space="preserve">
</t>
    </r>
    <r>
      <rPr>
        <sz val="11"/>
        <color rgb="FF000000"/>
        <rFont val="Calibri"/>
      </rPr>
      <t>v1507 LTSB:</t>
    </r>
    <r>
      <rPr>
        <sz val="11"/>
        <color rgb="FF000000"/>
        <rFont val="Calibri"/>
      </rPr>
      <t xml:space="preserve">
</t>
    </r>
    <r>
      <rPr>
        <sz val="11"/>
        <color rgb="FF000000"/>
        <rFont val="Calibri"/>
      </rPr>
      <t>The policy path is Computer Configuration &gt;&gt; Administrative Templates &gt;&gt; Windows Components &gt;&gt; Microsoft Passport for Work.</t>
    </r>
  </si>
  <si>
    <r>
      <rPr>
        <sz val="11"/>
        <color rgb="FF000000"/>
        <rFont val="Calibri"/>
      </rPr>
      <t>The use of a Trusted Platform Module (TPM) to store keys for Windows Hello for Business provides additional security.  Keys stored in the TPM may only be used on that system while keys stored using software are more susceptible to compromise and could be used on other systems.</t>
    </r>
  </si>
  <si>
    <r>
      <rPr>
        <sz val="11"/>
        <color rgb="FF000000"/>
        <rFont val="Calibri"/>
      </rPr>
      <t>Virtual desktop implementations currently may not support the use of TPMs. For virtual desktop implementations where the virtual desktop instance is deleted or refreshed upon logoff,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\SOFTWARE\Policies\Microsoft\PassportForWork\</t>
    </r>
    <r>
      <rPr>
        <sz val="11"/>
        <color rgb="FF000000"/>
        <rFont val="Calibri"/>
      </rPr>
      <t xml:space="preserve">
</t>
    </r>
    <r>
      <rPr>
        <sz val="11"/>
        <color rgb="FF000000"/>
        <rFont val="Calibri"/>
      </rPr>
      <t>Value Name: RequireSecurityDevice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</si>
  <si>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V-220847</t>
  </si>
  <si>
    <r>
      <rPr>
        <sz val="11"/>
        <rFont val="Calibri"/>
      </rPr>
      <t>Windows 10 must be configured to require a minimum pin length of six characters or greater.</t>
    </r>
  </si>
  <si>
    <r>
      <rPr>
        <sz val="11"/>
        <color rgb="FF000000"/>
        <rFont val="Calibri"/>
      </rPr>
      <t xml:space="preserve">Configure the policy value for Computer Configuration &gt;&gt; Administrative Templates &gt;&gt; System &gt;&gt; PIN Complexity &gt;&gt; "Minimum PIN length" to "6" or greater. </t>
    </r>
    <r>
      <rPr>
        <sz val="11"/>
        <color rgb="FF000000"/>
        <rFont val="Calibri"/>
      </rPr>
      <t xml:space="preserve">
</t>
    </r>
    <r>
      <rPr>
        <sz val="11"/>
        <color rgb="FF000000"/>
        <rFont val="Calibri"/>
      </rPr>
      <t>v1607 LTSB:</t>
    </r>
    <r>
      <rPr>
        <sz val="11"/>
        <color rgb="FF000000"/>
        <rFont val="Calibri"/>
      </rPr>
      <t xml:space="preserve">
</t>
    </r>
    <r>
      <rPr>
        <sz val="11"/>
        <color rgb="FF000000"/>
        <rFont val="Calibri"/>
      </rPr>
      <t>The policy path is Computer Configuration &gt;&gt; Administrative Templates &gt;&gt; Windows Components &gt;&gt; Windows Hello for Business &gt;&gt; Pin Complexity.</t>
    </r>
    <r>
      <rPr>
        <sz val="11"/>
        <color rgb="FF000000"/>
        <rFont val="Calibri"/>
      </rPr>
      <t xml:space="preserve">
</t>
    </r>
    <r>
      <rPr>
        <sz val="11"/>
        <color rgb="FF000000"/>
        <rFont val="Calibri"/>
      </rPr>
      <t>v1507 LTSB:</t>
    </r>
    <r>
      <rPr>
        <sz val="11"/>
        <color rgb="FF000000"/>
        <rFont val="Calibri"/>
      </rPr>
      <t xml:space="preserve">
</t>
    </r>
    <r>
      <rPr>
        <sz val="11"/>
        <color rgb="FF000000"/>
        <rFont val="Calibri"/>
      </rPr>
      <t>The policy path is Computer Configuration &gt;&gt; Administrative Templates &gt;&gt; Windows Components &gt;&gt; Microsoft Passport for Work &gt;&gt; Pin Complexity.</t>
    </r>
  </si>
  <si>
    <r>
      <rPr>
        <sz val="11"/>
        <color rgb="FF000000"/>
        <rFont val="Calibri"/>
      </rPr>
      <t>Windows allows the use of PINs as well as biometrics for authentication without sending a password to a network or website where it could be compromised.  Longer minimum PIN lengths increase the available combinations an attacker would have to attempt.  Shorter minimum length significantly reduces the strength.</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</si>
  <si>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\SOFTWARE\Policies\Microsoft\PassportForWork\PINComplexity\</t>
    </r>
    <r>
      <rPr>
        <sz val="11"/>
        <color rgb="FF000000"/>
        <rFont val="Calibri"/>
      </rPr>
      <t xml:space="preserve">
</t>
    </r>
    <r>
      <rPr>
        <sz val="11"/>
        <color rgb="FF000000"/>
        <rFont val="Calibri"/>
      </rPr>
      <t>Value Name:  MinimumPINLength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6 (or greater)</t>
    </r>
  </si>
  <si>
    <t>V-220848</t>
  </si>
  <si>
    <r>
      <rPr>
        <sz val="11"/>
        <rFont val="Calibri"/>
      </rPr>
      <t>Passwords must not be saved in the Remote Desktop Client.</t>
    </r>
  </si>
  <si>
    <r>
      <rPr>
        <sz val="11"/>
        <color rgb="FF000000"/>
        <rFont val="Calibri"/>
      </rPr>
      <t>Configure the policy value for Computer Configuration &gt;&gt; Administrative Templates &gt;&gt; Windows Components &gt;&gt; Remote Desktop Services &gt;&gt; Remote Desktop Connection Client &gt;&gt; "Do not allow passwords to be saved" to "Enabled".</t>
    </r>
  </si>
  <si>
    <r>
      <rPr>
        <sz val="11"/>
        <color rgb="FF000000"/>
        <rFont val="Calibri"/>
      </rPr>
      <t>Saving passwords in the Remote Desktop Client could allow an unauthorized user to establish a remote desktop session to another system. The system must be configured to prevent users from saving passwords in the Remote Desktop Client.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</si>
  <si>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DisablePasswordSaving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</si>
  <si>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V-220849</t>
  </si>
  <si>
    <r>
      <rPr>
        <sz val="11"/>
        <rFont val="Calibri"/>
      </rPr>
      <t>Local drives must be prevented from sharing with Remote Desktop Session Hosts.</t>
    </r>
  </si>
  <si>
    <r>
      <rPr>
        <sz val="11"/>
        <color rgb="FF000000"/>
        <rFont val="Calibri"/>
      </rPr>
      <t>Configure the policy value for Computer Configuration &gt;&gt; Administrative Templates &gt;&gt; Windows Components &gt;&gt; Remote Desktop Services &gt;&gt; Remote Desktop Session Host &gt;&gt; Device and Resource Redirection &gt;&gt; "Do not allow drive redirection" to "Enabled".</t>
    </r>
  </si>
  <si>
    <r>
      <rPr>
        <sz val="11"/>
        <color rgb="FF000000"/>
        <rFont val="Calibri"/>
      </rPr>
      <t>Preventing users from sharing the local drives on their client computers to Remote Session Hosts that they access helps reduce possible exposure of sensitive data.</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</si>
  <si>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fDisableCdm</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</si>
  <si>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V-220850</t>
  </si>
  <si>
    <r>
      <rPr>
        <sz val="11"/>
        <rFont val="Calibri"/>
      </rPr>
      <t>Remote Desktop Services must always prompt a client for passwords upon connection.</t>
    </r>
  </si>
  <si>
    <r>
      <rPr>
        <sz val="11"/>
        <color rgb="FF000000"/>
        <rFont val="Calibri"/>
      </rPr>
      <t>Configure the policy value for Computer Configuration &gt;&gt; Administrative Templates &gt;&gt; Windows Components &gt;&gt; Remote Desktop Services &gt;&gt; Remote Desktop Session Host &gt;&gt; Security &gt;&gt; "Always prompt for password upon connection" to "Enabled".</t>
    </r>
  </si>
  <si>
    <r>
      <rPr>
        <sz val="11"/>
        <color rgb="FF000000"/>
        <rFont val="Calibri"/>
      </rPr>
      <t>This setting controls the ability of users to supply passwords automatically as part of their remote desktop connection. Disabling this setting would allow anyone to use the stored credentials in a connection item to connect to the terminal server.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</si>
  <si>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fPromptForPassword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</si>
  <si>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V-220851</t>
  </si>
  <si>
    <r>
      <rPr>
        <sz val="11"/>
        <rFont val="Calibri"/>
      </rPr>
      <t>The Remote Desktop Session Host must require secure RPC communications.</t>
    </r>
  </si>
  <si>
    <r>
      <rPr>
        <sz val="11"/>
        <color rgb="FF000000"/>
        <rFont val="Calibri"/>
      </rPr>
      <t>Configure the policy value for Computer Configuration &gt;&gt; Administrative Templates &gt;&gt; Windows Components &gt;&gt; Remote Desktop Services &gt;&gt; Remote Desktop Session Host &gt;&gt; Security "Require secure RPC communication" to "Enabled".</t>
    </r>
  </si>
  <si>
    <r>
      <rPr>
        <sz val="11"/>
        <color rgb="FF000000"/>
        <rFont val="Calibri"/>
      </rPr>
      <t>Allowing unsecure RPC communication exposes the system to man in the middle attacks and data disclosure attacks. A man in the middle attack occurs when an intruder captures packets between a client and server and modifies them before allowing the packets to be exchanged. Usually the attacker will modify the information in the packets in an attempt to cause either the client or server to reveal sensitive information.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</si>
  <si>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fEncryptRPCTraffic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</si>
  <si>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V-220852</t>
  </si>
  <si>
    <r>
      <rPr>
        <sz val="11"/>
        <rFont val="Calibri"/>
      </rPr>
      <t>Remote Desktop Services must be configured with the client connection encryption set to the required level.</t>
    </r>
  </si>
  <si>
    <r>
      <rPr>
        <sz val="11"/>
        <color rgb="FF000000"/>
        <rFont val="Calibri"/>
      </rPr>
      <t>Configure the policy value for Computer Configuration &gt;&gt; Administrative Templates &gt;&gt; Windows Components &gt;&gt; Remote Desktop Services &gt;&gt; Remote Desktop Session Host &gt;&gt; Security &gt;&gt; "Set client connection encryption level" to "Enabled" and "High Level".</t>
    </r>
  </si>
  <si>
    <r>
      <rPr>
        <sz val="11"/>
        <color rgb="FF000000"/>
        <rFont val="Calibri"/>
      </rPr>
      <t>Remote connections must be encrypted to prevent interception of data or sensitive information. Selecting "High Level" will ensure encryption of Remote Desktop Services sessions in both directions.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</si>
  <si>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MinEncryptionLevel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3</t>
    </r>
  </si>
  <si>
    <t>V-220853</t>
  </si>
  <si>
    <r>
      <rPr>
        <sz val="11"/>
        <rFont val="Calibri"/>
      </rPr>
      <t>Attachments must be prevented from being downloaded from RSS feeds.</t>
    </r>
  </si>
  <si>
    <r>
      <rPr>
        <sz val="11"/>
        <color rgb="FF000000"/>
        <rFont val="Calibri"/>
      </rPr>
      <t>Configure the policy value for Computer Configuration &gt;&gt; Administrative Templates &gt;&gt; Windows Components &gt;&gt; RSS Feeds &gt;&gt; "Prevent downloading of enclosures" to "Enabled".</t>
    </r>
  </si>
  <si>
    <r>
      <rPr>
        <sz val="11"/>
        <color rgb="FF000000"/>
        <rFont val="Calibri"/>
      </rPr>
      <t>Attachments from RSS feeds may not be secure.  This setting will prevent attachments from being downloaded from RSS feeds.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</si>
  <si>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DisableEnclosureDownload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</si>
  <si>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V-220854</t>
  </si>
  <si>
    <r>
      <rPr>
        <sz val="11"/>
        <rFont val="Calibri"/>
      </rPr>
      <t>Basic authentication for RSS feeds over HTTP must not be used.</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</si>
  <si>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this needs to be corrected, configure the policy value for Computer Configuration &gt;&gt; Administrative Templates &gt;&gt; Windows Components &gt;&gt; RSS Feeds &gt;&gt; "Turn on Basic feed authentication over HTTP" to "Not Configured" or "Disabled".</t>
    </r>
  </si>
  <si>
    <r>
      <rPr>
        <sz val="11"/>
        <color rgb="FF000000"/>
        <rFont val="Calibri"/>
      </rPr>
      <t>Basic authentication uses plain text passwords that could be used to compromise a system.</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</si>
  <si>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AllowBasicAuthInClear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 (or if the Value Name does not exist)</t>
    </r>
  </si>
  <si>
    <t>V-220855</t>
  </si>
  <si>
    <r>
      <rPr>
        <sz val="11"/>
        <rFont val="Calibri"/>
      </rPr>
      <t>Indexing of encrypted files must be turned off.</t>
    </r>
  </si>
  <si>
    <r>
      <rPr>
        <sz val="11"/>
        <color rgb="FF000000"/>
        <rFont val="Calibri"/>
      </rPr>
      <t>Configure the policy value for Computer Configuration &gt;&gt; Administrative Templates &gt;&gt; Windows Components &gt;&gt; Search &gt;&gt; "Allow indexing of encrypted files" to "Disabled".</t>
    </r>
  </si>
  <si>
    <r>
      <rPr>
        <sz val="11"/>
        <color rgb="FF000000"/>
        <rFont val="Calibri"/>
      </rPr>
      <t>Indexing of encrypted files may expose sensitive data.  This setting prevents encrypted files from being indexed.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</si>
  <si>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Search\</t>
    </r>
    <r>
      <rPr>
        <sz val="11"/>
        <color rgb="FF000000"/>
        <rFont val="Calibri"/>
      </rPr>
      <t xml:space="preserve">
</t>
    </r>
    <r>
      <rPr>
        <sz val="11"/>
        <color rgb="FF000000"/>
        <rFont val="Calibri"/>
      </rPr>
      <t>Value Name: AllowIndexingEncryptedStoresOrItems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</si>
  <si>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V-220856</t>
  </si>
  <si>
    <r>
      <rPr>
        <sz val="11"/>
        <rFont val="Calibri"/>
      </rPr>
      <t>Users must be prevented from changing installation options.</t>
    </r>
  </si>
  <si>
    <r>
      <rPr>
        <sz val="11"/>
        <color rgb="FF000000"/>
        <rFont val="Calibri"/>
      </rPr>
      <t>Configure the policy value for Computer Configuration &gt;&gt; Administrative Templates &gt;&gt; Windows Components &gt;&gt; Windows Installer &gt;&gt; "Allow user control over installs" to "Disabled".</t>
    </r>
  </si>
  <si>
    <r>
      <rPr>
        <sz val="11"/>
        <color rgb="FF000000"/>
        <rFont val="Calibri"/>
      </rPr>
      <t>Installation options for applications are typically controlled by administrators. This setting prevents users from changing installation options that may bypass security features.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</si>
  <si>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EnableUserControl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</si>
  <si>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V-220857</t>
  </si>
  <si>
    <r>
      <rPr>
        <sz val="11"/>
        <rFont val="Calibri"/>
      </rPr>
      <t>The Windows Installer Always install with elevated privileges must be disabled.</t>
    </r>
  </si>
  <si>
    <r>
      <rPr>
        <sz val="11"/>
        <color rgb="FF000000"/>
        <rFont val="Calibri"/>
      </rPr>
      <t>Configure the policy value for Computer Configuration &gt;&gt; Administrative Templates &gt;&gt; Windows Components &gt;&gt; Windows Installer &gt;&gt; "Always install with elevated privileges" to "Disabled".</t>
    </r>
  </si>
  <si>
    <r>
      <rPr>
        <sz val="11"/>
        <color rgb="FF000000"/>
        <rFont val="Calibri"/>
      </rPr>
      <t>Standard user accounts must not be granted elevated privileges. Enabling Windows Installer to elevate privileges when installing applications can allow malicious persons and applications to gain full control of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</si>
  <si>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AlwaysInstallElevated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</si>
  <si>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V-220858</t>
  </si>
  <si>
    <r>
      <rPr>
        <sz val="11"/>
        <rFont val="Calibri"/>
      </rPr>
      <t>Users must be notified if a web-based program attempts to install software.</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</si>
  <si>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this needs to be corrected, configure the policy value for Computer Configuration &gt;&gt; Administrative Templates &gt;&gt; Windows Components &gt;&gt; Windows Installer &gt;&gt; "Prevent Internet Explorer security prompt for Windows Installer scripts" to "Not Configured" or "Disabled".</t>
    </r>
  </si>
  <si>
    <r>
      <rPr>
        <sz val="11"/>
        <color rgb="FF000000"/>
        <rFont val="Calibri"/>
      </rPr>
      <t>Web-based programs may attempt to install malicious software on a system.  Ensuring users are notified if a web-based program attempts to install software allows them to refuse the installation.</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</si>
  <si>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SafeForScripting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 (or if the Value Name does not exist)</t>
    </r>
  </si>
  <si>
    <t>V-220859</t>
  </si>
  <si>
    <r>
      <rPr>
        <sz val="11"/>
        <rFont val="Calibri"/>
      </rPr>
      <t>Automatically signing in the last interactive user after a system-initiated restart must be disabled.</t>
    </r>
  </si>
  <si>
    <r>
      <rPr>
        <sz val="11"/>
        <color rgb="FF000000"/>
        <rFont val="Calibri"/>
      </rPr>
      <t>Configure the policy value for Computer Configuration &gt;&gt; Administrative Templates &gt;&gt; Windows Components &gt;&gt; Windows Logon Options &gt;&gt; "Sign-in last interactive user automatically after a system-initiated restart" to "Disabled".</t>
    </r>
  </si>
  <si>
    <r>
      <rPr>
        <sz val="11"/>
        <color rgb="FF000000"/>
        <rFont val="Calibri"/>
      </rPr>
      <t>Windows can be configured to automatically sign the user back in after a Windows Update restart.  Some protections are in place to help ensure this is done in a secure fashion; however, disabling this will prevent the caching of credentials for this purpose and also ensure the user is aware of the restart.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</si>
  <si>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DisableAutomaticRestartSignOn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</si>
  <si>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V-220860</t>
  </si>
  <si>
    <r>
      <rPr>
        <sz val="11"/>
        <rFont val="Calibri"/>
      </rPr>
      <t>PowerShell script block logging must be enabled on Windows 10.</t>
    </r>
  </si>
  <si>
    <r>
      <rPr>
        <sz val="11"/>
        <color rgb="FF000000"/>
        <rFont val="Calibri"/>
      </rPr>
      <t>Configure the policy value for Computer Configuration &gt;&gt; Administrative Templates &gt;&gt; Windows Components &gt;&gt; Windows PowerShell &gt;&gt; "Turn on PowerShell Script Block Logging"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</si>
  <si>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script block logging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</si>
  <si>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\SOFTWARE\Policies\Microsoft\Windows\PowerShell\ScriptBlockLogging\</t>
    </r>
    <r>
      <rPr>
        <sz val="11"/>
        <color rgb="FF000000"/>
        <rFont val="Calibri"/>
      </rPr>
      <t xml:space="preserve">
</t>
    </r>
    <r>
      <rPr>
        <sz val="11"/>
        <color rgb="FF000000"/>
        <rFont val="Calibri"/>
      </rPr>
      <t>Value Name: EnableScriptBlockLogging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</si>
  <si>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V-220862</t>
  </si>
  <si>
    <r>
      <rPr>
        <sz val="11"/>
        <rFont val="Calibri"/>
      </rPr>
      <t>The Windows Remote Management (WinRM) client must not use Basic authentication.</t>
    </r>
  </si>
  <si>
    <r>
      <rPr>
        <sz val="11"/>
        <color rgb="FF000000"/>
        <rFont val="Calibri"/>
      </rPr>
      <t>Configure the policy value for Computer Configuration &gt;&gt; Administrative Templates &gt;&gt; Windows Components &gt;&gt; Windows Remote Management (WinRM) &gt;&gt; WinRM Client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</si>
  <si>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</si>
  <si>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V-220863</t>
  </si>
  <si>
    <r>
      <rPr>
        <sz val="11"/>
        <rFont val="Calibri"/>
      </rPr>
      <t>The Windows Remote Management (WinRM) client must not allow unencrypted traffic.</t>
    </r>
  </si>
  <si>
    <r>
      <rPr>
        <sz val="11"/>
        <color rgb="FF000000"/>
        <rFont val="Calibri"/>
      </rPr>
      <t>Configure the policy value for Computer Configuration &gt;&gt; Administrative Templates &gt;&gt; Windows Components &gt;&gt; Windows Remote Management (WinRM) &gt;&gt; WinRM Client &gt;&gt; "Allow unencrypted traffic" to "Disabled".</t>
    </r>
  </si>
  <si>
    <r>
      <rPr>
        <sz val="11"/>
        <color rgb="FF000000"/>
        <rFont val="Calibri"/>
      </rPr>
      <t>Unencrypted remote access to a system can allow sensitive information to be compromised.  Windows remote management connections must be encrypted to prevent this.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</si>
  <si>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</si>
  <si>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V-220865</t>
  </si>
  <si>
    <r>
      <rPr>
        <sz val="11"/>
        <rFont val="Calibri"/>
      </rPr>
      <t>The Windows Remote Management (WinRM) service must not use Basic authentication.</t>
    </r>
  </si>
  <si>
    <r>
      <rPr>
        <sz val="11"/>
        <color rgb="FF000000"/>
        <rFont val="Calibri"/>
      </rPr>
      <t>Configure the policy value for Computer Configuration &gt;&gt; Administrative Templates &gt;&gt; Windows Components &gt;&gt; Windows Remote Management (WinRM) &gt;&gt; WinRM Service &gt;&gt; "Allow Basic authentication" to "Disabled".</t>
    </r>
    <r>
      <rPr>
        <sz val="11"/>
        <color rgb="FF000000"/>
        <rFont val="Calibri"/>
      </rPr>
      <t xml:space="preserve">
</t>
    </r>
    <r>
      <rPr>
        <sz val="11"/>
        <color rgb="FF000000"/>
        <rFont val="Calibri"/>
      </rPr>
      <t xml:space="preserve">Severity Override Guidance: The AO can allow the severity override if they have reviewed the overall protection. This would only be allowed temporarily for implementation as documented and approved. </t>
    </r>
    <r>
      <rPr>
        <sz val="11"/>
        <color rgb="FF000000"/>
        <rFont val="Calibri"/>
      </rPr>
      <t xml:space="preserve">
</t>
    </r>
    <r>
      <rPr>
        <sz val="11"/>
        <color rgb="FF000000"/>
        <rFont val="Calibri"/>
      </rPr>
      <t>….</t>
    </r>
    <r>
      <rPr>
        <sz val="11"/>
        <color rgb="FF000000"/>
        <rFont val="Calibri"/>
      </rPr>
      <t xml:space="preserve">
</t>
    </r>
    <r>
      <rPr>
        <sz val="11"/>
        <color rgb="FF000000"/>
        <rFont val="Calibri"/>
      </rPr>
      <t>Allowing Basic authentication to be used for the sole creation of Office 365 DoD tenants.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A documented mechanism and or script that can disable Basic authentication once administration completes. </t>
    </r>
    <r>
      <rPr>
        <sz val="11"/>
        <color rgb="FF000000"/>
        <rFont val="Calibri"/>
      </rPr>
      <t xml:space="preserve">
</t>
    </r>
    <r>
      <rPr>
        <sz val="11"/>
        <color rgb="FF000000"/>
        <rFont val="Calibri"/>
      </rPr>
      <t>….</t>
    </r>
    <r>
      <rPr>
        <sz val="11"/>
        <color rgb="FF000000"/>
        <rFont val="Calibri"/>
      </rPr>
      <t xml:space="preserve">
</t>
    </r>
    <r>
      <rPr>
        <sz val="11"/>
        <color rgb="FF000000"/>
        <rFont val="Calibri"/>
      </rPr>
      <t>Use of a Privileged Access Workstation (PAW) and adherence to the Clean Source principle for administration.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</si>
  <si>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</si>
  <si>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V-220866</t>
  </si>
  <si>
    <r>
      <rPr>
        <sz val="11"/>
        <rFont val="Calibri"/>
      </rPr>
      <t>The Windows Remote Management (WinRM) service must not allow unencrypted traffic.</t>
    </r>
  </si>
  <si>
    <r>
      <rPr>
        <sz val="11"/>
        <color rgb="FF000000"/>
        <rFont val="Calibri"/>
      </rPr>
      <t>Configure the policy value for Computer Configuration &gt;&gt; Administrative Templates &gt;&gt; Windows Components &gt;&gt; Windows Remote Management (WinRM) &gt;&gt; WinRM Service &gt;&gt; "Allow unencrypted traffic"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</si>
  <si>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</si>
  <si>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V-220867</t>
  </si>
  <si>
    <r>
      <rPr>
        <sz val="11"/>
        <rFont val="Calibri"/>
      </rPr>
      <t>The Windows Remote Management (WinRM) service must not store RunAs credentials.</t>
    </r>
  </si>
  <si>
    <r>
      <rPr>
        <sz val="11"/>
        <color rgb="FF000000"/>
        <rFont val="Calibri"/>
      </rPr>
      <t>Configure the policy value for Computer Configuration &gt;&gt; Administrative Templates &gt;&gt; Windows Components &gt;&gt; Windows Remote Management (WinRM) &gt;&gt; WinRM Service &gt;&gt; "Disallow WinRM from storing RunAs credentials" to "Enabled".</t>
    </r>
  </si>
  <si>
    <r>
      <rPr>
        <sz val="11"/>
        <color rgb="FF000000"/>
        <rFont val="Calibri"/>
      </rPr>
      <t>Storage of administrative credentials could allow unauthorized access. Disallowing the storage of RunAs credentials for Windows Remote Management will prevent them from being used with plug-ins.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</si>
  <si>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DisableRunAs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</si>
  <si>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V-220868</t>
  </si>
  <si>
    <r>
      <rPr>
        <sz val="11"/>
        <rFont val="Calibri"/>
      </rPr>
      <t>The Windows Remote Management (WinRM) client must not use Digest authentication.</t>
    </r>
  </si>
  <si>
    <r>
      <rPr>
        <sz val="11"/>
        <color rgb="FF000000"/>
        <rFont val="Calibri"/>
      </rPr>
      <t>Configure the policy value for Computer Configuration &gt;&gt; Administrative Templates &gt;&gt; Windows Components &gt;&gt; Windows Remote Management (WinRM) &gt;&gt; WinRM Client &gt;&gt; "Disallow Digest authentication" to "Enabled".</t>
    </r>
  </si>
  <si>
    <r>
      <rPr>
        <sz val="11"/>
        <color rgb="FF000000"/>
        <rFont val="Calibri"/>
      </rPr>
      <t>Digest authentication is not as strong as other options and may be subject to man-in-the-middle attacks.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</si>
  <si>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AllowDigest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</si>
  <si>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V-220869</t>
  </si>
  <si>
    <r>
      <rPr>
        <sz val="11"/>
        <rFont val="Calibri"/>
      </rPr>
      <t>Windows 10 must be configured to prevent Windows apps from being activated by voice while the system is locked.</t>
    </r>
  </si>
  <si>
    <r>
      <rPr>
        <sz val="11"/>
        <color rgb="FF000000"/>
        <rFont val="Calibri"/>
      </rPr>
      <t xml:space="preserve">Configure the policy value for Computer Configuration &gt;&gt; Administrative Templates &gt;&gt; Windows Components &gt;&gt; App Privacy &gt;&gt; "Let Windows apps activate with voice while the system is locked" to "Enabled" with “Default for all Apps:” set to “Force Deny”. </t>
    </r>
    <r>
      <rPr>
        <sz val="11"/>
        <color rgb="FF000000"/>
        <rFont val="Calibri"/>
      </rPr>
      <t xml:space="preserve">
</t>
    </r>
    <r>
      <rPr>
        <sz val="11"/>
        <color rgb="FF000000"/>
        <rFont val="Calibri"/>
      </rPr>
      <t>The requirement is NA if the policy value for Computer Configuration &gt;&gt; Administrative Templates &gt;&gt; Windows Components &gt;&gt; App Privacy &gt;&gt; "Let Windows apps activate with voice" is configured to "Enabled" with “Default for all Apps:” set to “Force Deny”.</t>
    </r>
  </si>
  <si>
    <r>
      <rPr>
        <sz val="11"/>
        <color rgb="FF000000"/>
        <rFont val="Calibri"/>
      </rPr>
      <t>Allowing Windows apps to be activated by voice from the lock screen could allow for unauthorized use. Requiring logon will ensure the apps are only used by authorized personnel.</t>
    </r>
  </si>
  <si>
    <r>
      <rPr>
        <sz val="11"/>
        <color rgb="FF000000"/>
        <rFont val="Calibri"/>
      </rPr>
      <t>This setting requires v1903 or later of Windows 10; it is NA for prior versions.  The setting is NA when the “Allow voice activation” policy is configured to disallow applications to be activated with voice for all users.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\SOFTWARE\Policies\Microsoft\Windows\AppPrivacy\</t>
    </r>
    <r>
      <rPr>
        <sz val="11"/>
        <color rgb="FF000000"/>
        <rFont val="Calibri"/>
      </rPr>
      <t xml:space="preserve">
</t>
    </r>
    <r>
      <rPr>
        <sz val="11"/>
        <color rgb="FF000000"/>
        <rFont val="Calibri"/>
      </rPr>
      <t>Value Name: LetAppsActivateWithVoiceAboveLock</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r>
      <rPr>
        <sz val="11"/>
        <color rgb="FF000000"/>
        <rFont val="Calibri"/>
      </rPr>
      <t xml:space="preserve">
</t>
    </r>
    <r>
      <rPr>
        <sz val="11"/>
        <color rgb="FF000000"/>
        <rFont val="Calibri"/>
      </rPr>
      <t xml:space="preserve">If the following registry value exists and is configured as specified, requirement is NA. </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\SOFTWARE\Policies\Microsoft\Windows\AppPrivacy\</t>
    </r>
    <r>
      <rPr>
        <sz val="11"/>
        <color rgb="FF000000"/>
        <rFont val="Calibri"/>
      </rPr>
      <t xml:space="preserve">
</t>
    </r>
    <r>
      <rPr>
        <sz val="11"/>
        <color rgb="FF000000"/>
        <rFont val="Calibri"/>
      </rPr>
      <t>Value Name: LetAppsActivateWithVoice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</si>
  <si>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V-220870</t>
  </si>
  <si>
    <r>
      <rPr>
        <sz val="11"/>
        <rFont val="Calibri"/>
      </rPr>
      <t>The convenience PIN for Windows 10 must be disabled.</t>
    </r>
  </si>
  <si>
    <r>
      <rPr>
        <sz val="11"/>
        <color rgb="FF000000"/>
        <rFont val="Calibri"/>
      </rPr>
      <t xml:space="preserve">Disable the convenience PIN sign-in. </t>
    </r>
    <r>
      <rPr>
        <sz val="11"/>
        <color rgb="FF000000"/>
        <rFont val="Calibri"/>
      </rPr>
      <t xml:space="preserve">
</t>
    </r>
    <r>
      <rPr>
        <sz val="11"/>
        <color rgb="FF000000"/>
        <rFont val="Calibri"/>
      </rPr>
      <t>If this needs to be corrected configure the policy value for Computer Configuration &gt;&gt; Administrative Templates &gt;&gt; System &gt;&gt; Logon &gt;&gt; Set "Turn on convenience PIN sign-in" to "Disabled”.</t>
    </r>
  </si>
  <si>
    <r>
      <rPr>
        <sz val="11"/>
        <color rgb="FF000000"/>
        <rFont val="Calibri"/>
      </rPr>
      <t>This policy controls whether a domain user can sign in using a convenience PIN to prevent enabling (Password Stuffer).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</si>
  <si>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AllowDomainPINLogon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data: 0</t>
    </r>
  </si>
  <si>
    <t>V-220871</t>
  </si>
  <si>
    <r>
      <rPr>
        <sz val="11"/>
        <rFont val="Calibri"/>
      </rPr>
      <t>Windows Ink Workspace must be configured to disallow access above the lock.</t>
    </r>
  </si>
  <si>
    <r>
      <rPr>
        <sz val="11"/>
        <color rgb="FF000000"/>
        <rFont val="Calibri"/>
      </rPr>
      <t xml:space="preserve">Disable the convenience PIN sign-in. </t>
    </r>
    <r>
      <rPr>
        <sz val="11"/>
        <color rgb="FF000000"/>
        <rFont val="Calibri"/>
      </rPr>
      <t xml:space="preserve">
</t>
    </r>
    <r>
      <rPr>
        <sz val="11"/>
        <color rgb="FF000000"/>
        <rFont val="Calibri"/>
      </rPr>
      <t>If this needs to be corrected, configure the policy value for Computer Configuration &gt;&gt; Administrative Templates &gt;&gt; Windows Components &gt;&gt; Windows Ink Workspace &gt;&gt; Set "Allow Windows Ink Workspace" to "Enabled” and set Options "On, but disallow access above lock".</t>
    </r>
  </si>
  <si>
    <r>
      <rPr>
        <sz val="11"/>
        <color rgb="FF000000"/>
        <rFont val="Calibri"/>
      </rPr>
      <t>This action secures Windows Ink, which contains applications and features oriented toward pen computing.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</si>
  <si>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\Software\Policies\Microsoft\WindowsInkWorkspace</t>
    </r>
    <r>
      <rPr>
        <sz val="11"/>
        <color rgb="FF000000"/>
        <rFont val="Calibri"/>
      </rPr>
      <t xml:space="preserve">
</t>
    </r>
    <r>
      <rPr>
        <sz val="11"/>
        <color rgb="FF000000"/>
        <rFont val="Calibri"/>
      </rPr>
      <t>Value Name: AllowWindowsInkWorkspace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data: 1</t>
    </r>
  </si>
  <si>
    <t>V-220872</t>
  </si>
  <si>
    <r>
      <rPr>
        <sz val="11"/>
        <rFont val="Calibri"/>
      </rPr>
      <t>Windows 10 should be configured to prevent users from receiving suggestions for third-party or additional applications.</t>
    </r>
  </si>
  <si>
    <r>
      <rPr>
        <sz val="11"/>
        <color rgb="FF000000"/>
        <rFont val="Calibri"/>
      </rPr>
      <t>Configure the policy value for User Configuration &gt;&gt; Administrative Templates &gt;&gt; Windows Components &gt;&gt; Cloud Content &gt;&gt; "Do not suggest third-party content in Windows spotlight" to "Enabled</t>
    </r>
  </si>
  <si>
    <r>
      <rPr>
        <sz val="11"/>
        <color rgb="FF000000"/>
        <rFont val="Calibri"/>
      </rPr>
      <t>Windows spotlight features may suggest apps and content from third-party software publishers in addition to Microsoft apps and content.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</si>
  <si>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If the following registry value does not exist or is not configured as specified, this is a finding: </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\SOFTWARE\Policies\Microsoft\Windows\CloudContent\</t>
    </r>
    <r>
      <rPr>
        <sz val="11"/>
        <color rgb="FF000000"/>
        <rFont val="Calibri"/>
      </rPr>
      <t xml:space="preserve">
</t>
    </r>
    <r>
      <rPr>
        <sz val="11"/>
        <color rgb="FF000000"/>
        <rFont val="Calibri"/>
      </rPr>
      <t>Value Name: DisableThirdPartySuggestions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</si>
  <si>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V-220902</t>
  </si>
  <si>
    <r>
      <rPr>
        <sz val="11"/>
        <rFont val="Calibri"/>
      </rPr>
      <t>Windows 10 Kernel (Direct Memory Access) DMA Protection must be enabled.</t>
    </r>
  </si>
  <si>
    <r>
      <rPr>
        <sz val="11"/>
        <color rgb="FF000000"/>
        <rFont val="Calibri"/>
      </rPr>
      <t>Configure the policy value for Computer Configuration &gt;&gt; Administrative Templates &gt;&gt; System &gt;&gt; Kernel DMA Protection &gt;&gt; "Enumeration policy for external devices incompatible with Kernel DMA Protection" to "Enabled" with "Enumeration Policy" set to "Block All".</t>
    </r>
  </si>
  <si>
    <r>
      <rPr>
        <sz val="11"/>
        <color rgb="FF000000"/>
        <rFont val="Calibri"/>
      </rPr>
      <t>Kernel DMA Protection to protect PCs against drive-by Direct Memory Access (DMA) attacks using PCI hot plug devices connected to Thunderbolt™ 3 ports. Drive-by DMA attacks can lead to disclosure of sensitive information residing on a PC, or even injection of malware that allows attackers to bypass the lock screen or control PCs remotely.</t>
    </r>
  </si>
  <si>
    <r>
      <rPr>
        <sz val="11"/>
        <color rgb="FF000000"/>
        <rFont val="Calibri"/>
      </rPr>
      <t>This is NA prior to v1803 of Windows 10.</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\Software\Policies\Microsoft\Windows\Kernel DMA Protection</t>
    </r>
    <r>
      <rPr>
        <sz val="11"/>
        <color rgb="FF000000"/>
        <rFont val="Calibri"/>
      </rPr>
      <t xml:space="preserve">
</t>
    </r>
    <r>
      <rPr>
        <sz val="11"/>
        <color rgb="FF000000"/>
        <rFont val="Calibri"/>
      </rPr>
      <t>Value Name: DeviceEnumerationPolicy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</si>
  <si>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V-220903</t>
  </si>
  <si>
    <r>
      <rPr>
        <sz val="11"/>
        <rFont val="Calibri"/>
      </rPr>
      <t>The DoD Root CA certificates must be installed in the Trusted Root Store.</t>
    </r>
  </si>
  <si>
    <r>
      <rPr>
        <sz val="11"/>
        <color rgb="FF000000"/>
        <rFont val="Calibri"/>
      </rPr>
      <t>Install the DoD Root CA certificates:</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The InstallRoot tool is available on Cyber Exchange at https://cyber.mil/pki-pke/tools-configuration-files. Certificate bundles published by the PKI can be found at https://crl.gds.disa.mil/.</t>
    </r>
  </si>
  <si>
    <r>
      <rPr>
        <sz val="11"/>
        <color rgb="FF000000"/>
        <rFont val="Calibri"/>
      </rPr>
      <t>To ensure secure DoD websites and DoD-signed code are properly validated, the system must trust the DoD Root Certificate Authorities (CAs). The DoD root certificates will ensure the trust chain is established for server certificates issued from the DoD CAs.</t>
    </r>
  </si>
  <si>
    <r>
      <rPr>
        <sz val="11"/>
        <color rgb="FF000000"/>
        <rFont val="Calibri"/>
      </rPr>
      <t>Verify the DoD Root CA certificates are installed as Trusted Root Certification Authorities.</t>
    </r>
    <r>
      <rPr>
        <sz val="11"/>
        <color rgb="FF000000"/>
        <rFont val="Calibri"/>
      </rPr>
      <t xml:space="preserve">
</t>
    </r>
    <r>
      <rPr>
        <sz val="11"/>
        <color rgb="FF000000"/>
        <rFont val="Calibri"/>
      </rPr>
      <t>The certificates and thumbprints referenced below apply to unclassified systems; refer to PKE documentation for other networks.</t>
    </r>
    <r>
      <rPr>
        <sz val="11"/>
        <color rgb="FF000000"/>
        <rFont val="Calibri"/>
      </rPr>
      <t xml:space="preserve">
</t>
    </r>
    <r>
      <rPr>
        <sz val="11"/>
        <color rgb="FF000000"/>
        <rFont val="Calibri"/>
      </rPr>
      <t>Run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Cert:Localmachine\root | Where Subject -Like "*DoD*" | FL Subject, Thumbprint, NotAfter</t>
    </r>
    <r>
      <rPr>
        <sz val="11"/>
        <color rgb="FF000000"/>
        <rFont val="Calibri"/>
      </rPr>
      <t xml:space="preserve">
</t>
    </r>
    <r>
      <rPr>
        <sz val="11"/>
        <color rgb="FF000000"/>
        <rFont val="Calibri"/>
      </rPr>
      <t>If the following certificate "Subject" and "Thumbprint" information is not displayed, this is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NotAfter: 12/30/2029</t>
    </r>
    <r>
      <rPr>
        <sz val="11"/>
        <color rgb="FF000000"/>
        <rFont val="Calibri"/>
      </rPr>
      <t xml:space="preserve">
</t>
    </r>
    <r>
      <rPr>
        <sz val="11"/>
        <color rgb="FF000000"/>
        <rFont val="Calibri"/>
      </rPr>
      <t>Subject: CN=DoD Root CA 4, OU=PKI, OU=DoD, O=U.S. Government, C=US</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NotAfter: 7/25/2032</t>
    </r>
    <r>
      <rPr>
        <sz val="11"/>
        <color rgb="FF000000"/>
        <rFont val="Calibri"/>
      </rPr>
      <t xml:space="preserve">
</t>
    </r>
    <r>
      <rPr>
        <sz val="11"/>
        <color rgb="FF000000"/>
        <rFont val="Calibri"/>
      </rPr>
      <t>Subject: CN=DoD Root CA 5, OU=PKI, OU=DoD, O=U.S. Government, C=US</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NotAfter: 6/14/2041</t>
    </r>
    <r>
      <rPr>
        <sz val="11"/>
        <color rgb="FF000000"/>
        <rFont val="Calibri"/>
      </rPr>
      <t xml:space="preserve">
</t>
    </r>
    <r>
      <rPr>
        <sz val="11"/>
        <color rgb="FF000000"/>
        <rFont val="Calibri"/>
      </rPr>
      <t xml:space="preserve">Subject: CN=DoD Root CA 6, OU=PKI, OU=DoD, O=U.S. Government, C=US </t>
    </r>
    <r>
      <rPr>
        <sz val="11"/>
        <color rgb="FF000000"/>
        <rFont val="Calibri"/>
      </rPr>
      <t xml:space="preserve">
</t>
    </r>
    <r>
      <rPr>
        <sz val="11"/>
        <color rgb="FF000000"/>
        <rFont val="Calibri"/>
      </rPr>
      <t>Thumbprint : D37ECF61C0B4ED88681EF3630C4E2FC787B37AEF</t>
    </r>
    <r>
      <rPr>
        <sz val="11"/>
        <color rgb="FF000000"/>
        <rFont val="Calibri"/>
      </rPr>
      <t xml:space="preserve">
</t>
    </r>
    <r>
      <rPr>
        <sz val="11"/>
        <color rgb="FF000000"/>
        <rFont val="Calibri"/>
      </rPr>
      <t>NotAfter: 1/24/2053</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For each of the DoD Root CA certificates noted below:</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DoD Root CA certificates below are not listed or the value for the "Thumbprint" field is not as noted, this is a finding.</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Valid to: Sunday, December 30, 2029</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Valid to: Sunday, July 25, 2032</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Valid to: Friday, June 14, 2041</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Thumbprint : D37ECF61C0B4ED88681EF3630C4E2FC787B37AEF</t>
    </r>
    <r>
      <rPr>
        <sz val="11"/>
        <color rgb="FF000000"/>
        <rFont val="Calibri"/>
      </rPr>
      <t xml:space="preserve">
</t>
    </r>
    <r>
      <rPr>
        <sz val="11"/>
        <color rgb="FF000000"/>
        <rFont val="Calibri"/>
      </rPr>
      <t xml:space="preserve"> Valid to: Friday, January 24, 2053</t>
    </r>
  </si>
  <si>
    <t>V-220904</t>
  </si>
  <si>
    <r>
      <rPr>
        <sz val="11"/>
        <rFont val="Calibri"/>
      </rPr>
      <t>The External Root CA certificates must be installed in the Trusted Root Store on unclassified systems.</t>
    </r>
  </si>
  <si>
    <r>
      <rPr>
        <sz val="11"/>
        <color rgb="FF000000"/>
        <rFont val="Calibri"/>
      </rPr>
      <t>Install the ECA Root CA certificate on unclassified systems.</t>
    </r>
    <r>
      <rPr>
        <sz val="11"/>
        <color rgb="FF000000"/>
        <rFont val="Calibri"/>
      </rPr>
      <t xml:space="preserve">
</t>
    </r>
    <r>
      <rPr>
        <sz val="11"/>
        <color rgb="FF000000"/>
        <rFont val="Calibri"/>
      </rPr>
      <t>ECA Root CA 4</t>
    </r>
    <r>
      <rPr>
        <sz val="11"/>
        <color rgb="FF000000"/>
        <rFont val="Calibri"/>
      </rPr>
      <t xml:space="preserve">
</t>
    </r>
    <r>
      <rPr>
        <sz val="11"/>
        <color rgb="FF000000"/>
        <rFont val="Calibri"/>
      </rPr>
      <t>The InstallRoot tool is available on Cyber Exchange at https://cyber.mil/pki-pke/tools-configuration-files. Certificate bundles published by the PKI can be found at https://crl.gds.disa.mil/.</t>
    </r>
  </si>
  <si>
    <r>
      <rPr>
        <sz val="11"/>
        <color rgb="FF000000"/>
        <rFont val="Calibri"/>
      </rPr>
      <t>To ensure secure websites protected with External Certificate Authority (ECA) server certificates are properly validated, the system must trust the ECA Root CAs. The ECA root certificates will ensure the trust chain is established for server certificates issued from the External CAs. This requirement only applies to unclassified systems.</t>
    </r>
  </si>
  <si>
    <r>
      <rPr>
        <sz val="11"/>
        <color rgb="FF000000"/>
        <rFont val="Calibri"/>
      </rPr>
      <t>Verify the ECA Root CA certificates are installed on unclassified systems as Trusted Root Certification Authorities.</t>
    </r>
    <r>
      <rPr>
        <sz val="11"/>
        <color rgb="FF000000"/>
        <rFont val="Calibri"/>
      </rPr>
      <t xml:space="preserve">
</t>
    </r>
    <r>
      <rPr>
        <sz val="11"/>
        <color rgb="FF000000"/>
        <rFont val="Calibri"/>
      </rPr>
      <t>Run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Cert:Localmachine\root | Where Subject -Like "*ECA*" | FL Subject, Thumbprint, NotAfter</t>
    </r>
    <r>
      <rPr>
        <sz val="11"/>
        <color rgb="FF000000"/>
        <rFont val="Calibri"/>
      </rPr>
      <t xml:space="preserve">
</t>
    </r>
    <r>
      <rPr>
        <sz val="11"/>
        <color rgb="FF000000"/>
        <rFont val="Calibri"/>
      </rPr>
      <t xml:space="preserve">If the following certificate "Subject" and "Thumbprint" information is not displayed, this is a finding. </t>
    </r>
    <r>
      <rPr>
        <sz val="11"/>
        <color rgb="FF000000"/>
        <rFont val="Calibri"/>
      </rPr>
      <t xml:space="preserve">
</t>
    </r>
    <r>
      <rPr>
        <sz val="11"/>
        <color rgb="FF000000"/>
        <rFont val="Calibri"/>
      </rPr>
      <t>Subject: CN=ECA Root CA 4, OU=ECA, O=U.S. Government, C=US</t>
    </r>
    <r>
      <rPr>
        <sz val="11"/>
        <color rgb="FF000000"/>
        <rFont val="Calibri"/>
      </rPr>
      <t xml:space="preserve">
</t>
    </r>
    <r>
      <rPr>
        <sz val="11"/>
        <color rgb="FF000000"/>
        <rFont val="Calibri"/>
      </rPr>
      <t>Thumbprint: 73E8BB08E337D6A5A6AEF90CFFDD97D9176CB582</t>
    </r>
    <r>
      <rPr>
        <sz val="11"/>
        <color rgb="FF000000"/>
        <rFont val="Calibri"/>
      </rPr>
      <t xml:space="preserve">
</t>
    </r>
    <r>
      <rPr>
        <sz val="11"/>
        <color rgb="FF000000"/>
        <rFont val="Calibri"/>
      </rPr>
      <t>NotAfter: 12/30/2029</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For each of the ECA Root CA certificates noted below:</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ECA Root CA certificate below is not listed or the value for the "Thumbprint" field is not as noted, this is a finding.</t>
    </r>
    <r>
      <rPr>
        <sz val="11"/>
        <color rgb="FF000000"/>
        <rFont val="Calibri"/>
      </rPr>
      <t xml:space="preserve">
</t>
    </r>
    <r>
      <rPr>
        <sz val="11"/>
        <color rgb="FF000000"/>
        <rFont val="Calibri"/>
      </rPr>
      <t>ECA Root CA 4</t>
    </r>
    <r>
      <rPr>
        <sz val="11"/>
        <color rgb="FF000000"/>
        <rFont val="Calibri"/>
      </rPr>
      <t xml:space="preserve">
</t>
    </r>
    <r>
      <rPr>
        <sz val="11"/>
        <color rgb="FF000000"/>
        <rFont val="Calibri"/>
      </rPr>
      <t>Thumbprint: 73E8BB08E337D6A5A6AEF90CFFDD97D9176CB582</t>
    </r>
    <r>
      <rPr>
        <sz val="11"/>
        <color rgb="FF000000"/>
        <rFont val="Calibri"/>
      </rPr>
      <t xml:space="preserve">
</t>
    </r>
    <r>
      <rPr>
        <sz val="11"/>
        <color rgb="FF000000"/>
        <rFont val="Calibri"/>
      </rPr>
      <t>Valid to: Sunday, December 30, 2029</t>
    </r>
  </si>
  <si>
    <t>V-220905</t>
  </si>
  <si>
    <r>
      <rPr>
        <sz val="11"/>
        <rFont val="Calibri"/>
      </rPr>
      <t>The DoD Interoperability Root CA cross-certificates must be installed in the Untrusted Certificates Store on unclassified systems.</t>
    </r>
  </si>
  <si>
    <r>
      <rPr>
        <sz val="11"/>
        <color rgb="FF000000"/>
        <rFont val="Calibri"/>
      </rPr>
      <t>Install the DoD Interoperability Root CA cross-certificates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 xml:space="preserve">DoD Root CA 3 - DoD Interoperability Root CA 2 - 49CBE933151872E17C8EAE7F0ABA97FB610F6477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certificates can be installed using the InstallRoot tool. The tool and user guide are available on Cyber Exchange at https://cyber.mil/pki-pke/tools-configuration-files. PKI can be found at https://crl.gds.disa.mil/.</t>
    </r>
  </si>
  <si>
    <r>
      <rPr>
        <sz val="11"/>
        <color rgb="FF000000"/>
        <rFont val="Calibri"/>
      </rPr>
      <t>To ensure users do not experience denial of service when performing certificate-based authentication to DoD websites due to the system chaining to a root other than DoD Root CAs, the DoD Interoperability Root CA cross-certificates must be installed in the Untrusted Certificate Store. This requirement only applies to unclassified systems.</t>
    </r>
  </si>
  <si>
    <r>
      <rPr>
        <sz val="11"/>
        <color rgb="FF000000"/>
        <rFont val="Calibri"/>
      </rPr>
      <t>Verify the DoD Interoperability cross-certificates are installed on unclassified systems as Untrusted Certificates.</t>
    </r>
    <r>
      <rPr>
        <sz val="11"/>
        <color rgb="FF000000"/>
        <rFont val="Calibri"/>
      </rPr>
      <t xml:space="preserve">
</t>
    </r>
    <r>
      <rPr>
        <sz val="11"/>
        <color rgb="FF000000"/>
        <rFont val="Calibri"/>
      </rPr>
      <t>Run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{$_.Issuer -Like "*DoD Interoperability*" -and $_.Subject -Like "*DoD*"} | FL Subject, Issuer, Thumbprint, NotAfter</t>
    </r>
    <r>
      <rPr>
        <sz val="11"/>
        <color rgb="FF000000"/>
        <rFont val="Calibri"/>
      </rPr>
      <t xml:space="preserve">
</t>
    </r>
    <r>
      <rPr>
        <sz val="11"/>
        <color rgb="FF000000"/>
        <rFont val="Calibri"/>
      </rPr>
      <t>If the following certificate "Subject", "Issuer", and "Thumbprint" information is not displayed, this is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CN=DoD Interoperability Root CA 2, OU=PKI, OU=DoD, O=U.S. Government, C=US</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 xml:space="preserve">NotAfter: 11/16/2024 </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"DoD Root CA…" under "Issued To" and "DoD Interoperability Root CA…"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certificates below are not listed or the value for the "Thumbprint" field is not as noted, this is a finding.</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DoD Interoperability Root CA 2</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Valid to: Wednesday, November 16, 2024</t>
    </r>
  </si>
  <si>
    <t>V-220906</t>
  </si>
  <si>
    <r>
      <rPr>
        <sz val="11"/>
        <rFont val="Calibri"/>
      </rPr>
      <t>The US DOD CCEB Interoperability Root CA cross-certificates must be installed in the Untrusted Certificates Store on unclassified systems.</t>
    </r>
  </si>
  <si>
    <r>
      <rPr>
        <sz val="11"/>
        <color rgb="FF000000"/>
        <rFont val="Calibri"/>
      </rPr>
      <t>Install the US DOD CCEB Interoperability Root CA cross-certificate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3 - US DOD CCEB Interoperability Root CA 2  9B74964506C7ED9138070D08D5F8B969866560C8</t>
    </r>
    <r>
      <rPr>
        <sz val="11"/>
        <color rgb="FF000000"/>
        <rFont val="Calibri"/>
      </rPr>
      <t xml:space="preserve">
</t>
    </r>
    <r>
      <rPr>
        <sz val="11"/>
        <color rgb="FF000000"/>
        <rFont val="Calibri"/>
      </rPr>
      <t>Issued To: DOD Root CA 6</t>
    </r>
    <r>
      <rPr>
        <sz val="11"/>
        <color rgb="FF000000"/>
        <rFont val="Calibri"/>
      </rPr>
      <t xml:space="preserve">
</t>
    </r>
    <r>
      <rPr>
        <sz val="11"/>
        <color rgb="FF000000"/>
        <rFont val="Calibri"/>
      </rPr>
      <t>Issued By: US DOD CCEB Interoperability Root CA 2</t>
    </r>
    <r>
      <rPr>
        <sz val="11"/>
        <color rgb="FF000000"/>
        <rFont val="Calibri"/>
      </rPr>
      <t xml:space="preserve">
</t>
    </r>
    <r>
      <rPr>
        <sz val="11"/>
        <color rgb="FF000000"/>
        <rFont val="Calibri"/>
      </rPr>
      <t>Thumbprint: D471CA32F7A692CE6CBB6196BD3377FE4DBCD106</t>
    </r>
    <r>
      <rPr>
        <sz val="11"/>
        <color rgb="FF000000"/>
        <rFont val="Calibri"/>
      </rPr>
      <t xml:space="preserve">
</t>
    </r>
    <r>
      <rPr>
        <sz val="11"/>
        <color rgb="FF000000"/>
        <rFont val="Calibri"/>
      </rPr>
      <t>NotAfter: 7/18/2026</t>
    </r>
    <r>
      <rPr>
        <sz val="11"/>
        <color rgb="FF000000"/>
        <rFont val="Calibri"/>
      </rPr>
      <t xml:space="preserve">
</t>
    </r>
    <r>
      <rPr>
        <sz val="11"/>
        <color rgb="FF000000"/>
        <rFont val="Calibri"/>
      </rPr>
      <t>The certificates can be installed using the InstallRoot tool. The tool and user guide are available on Cyber Exchange at https://cyber.mil/pki-pke/tools-configuration-files. PKI can be found at https://crl.gds.disa.mil/.</t>
    </r>
  </si>
  <si>
    <r>
      <rPr>
        <sz val="11"/>
        <color rgb="FF000000"/>
        <rFont val="Calibri"/>
      </rPr>
      <t>To ensure users do not experience denial of service when performing certificate-based authentication to DOD websites due to the system chaining to a root other than DOD Root CAs, the US DOD CCEB Interoperability Root CA cross-certificates must be installed in the Untrusted Certificate Store. This requirement only applies to unclassified systems.</t>
    </r>
  </si>
  <si>
    <r>
      <rPr>
        <sz val="11"/>
        <color rgb="FF000000"/>
        <rFont val="Calibri"/>
      </rPr>
      <t>Verify the US DOD CCEB Interoperability Root CA cross-certificate is installed on unclassified systems as an Untrusted Certificate.</t>
    </r>
    <r>
      <rPr>
        <sz val="11"/>
        <color rgb="FF000000"/>
        <rFont val="Calibri"/>
      </rPr>
      <t xml:space="preserve">
</t>
    </r>
    <r>
      <rPr>
        <sz val="11"/>
        <color rgb="FF000000"/>
        <rFont val="Calibri"/>
      </rPr>
      <t>Run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Issuer -Like "*CCEB Interoperability*" | FL Subject, Issuer, Thumbprint, NotAfter</t>
    </r>
    <r>
      <rPr>
        <sz val="11"/>
        <color rgb="FF000000"/>
        <rFont val="Calibri"/>
      </rPr>
      <t xml:space="preserve">
</t>
    </r>
    <r>
      <rPr>
        <sz val="11"/>
        <color rgb="FF000000"/>
        <rFont val="Calibri"/>
      </rPr>
      <t xml:space="preserve">If the following certificate "Subject", "Issuer",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NotAfter: 7/18/2025 9:56:22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then click "Add/Remove Snap-in".</t>
    </r>
    <r>
      <rPr>
        <sz val="11"/>
        <color rgb="FF000000"/>
        <rFont val="Calibri"/>
      </rPr>
      <t xml:space="preserve">
</t>
    </r>
    <r>
      <rPr>
        <sz val="11"/>
        <color rgb="FF000000"/>
        <rFont val="Calibri"/>
      </rPr>
      <t>Select "Certificates", then click "Add".</t>
    </r>
    <r>
      <rPr>
        <sz val="11"/>
        <color rgb="FF000000"/>
        <rFont val="Calibri"/>
      </rPr>
      <t xml:space="preserve">
</t>
    </r>
    <r>
      <rPr>
        <sz val="11"/>
        <color rgb="FF000000"/>
        <rFont val="Calibri"/>
      </rPr>
      <t>Select "Computer account", then click "Next".</t>
    </r>
    <r>
      <rPr>
        <sz val="11"/>
        <color rgb="FF000000"/>
        <rFont val="Calibri"/>
      </rPr>
      <t xml:space="preserve">
</t>
    </r>
    <r>
      <rPr>
        <sz val="11"/>
        <color rgb="FF000000"/>
        <rFont val="Calibri"/>
      </rPr>
      <t>Select "Local computer: (the computer this console is running on)", then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"US DOD CCEB Interoperability Root CA …"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 below is not listed or the value for the "Thumbprint" field is not as noted, this is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 xml:space="preserve">NotAfter: 7/18/2025 9:56:22 AM                                                          </t>
    </r>
    <r>
      <rPr>
        <sz val="11"/>
        <color rgb="FF000000"/>
        <rFont val="Calibri"/>
      </rPr>
      <t xml:space="preserve">
</t>
    </r>
    <r>
      <rPr>
        <sz val="11"/>
        <color rgb="FF000000"/>
        <rFont val="Calibri"/>
      </rPr>
      <t>Subject: CN=DOD Root CA 6,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D471CA32F7A692CE6CBB6196BD3377FE4DBCD106</t>
    </r>
    <r>
      <rPr>
        <sz val="11"/>
        <color rgb="FF000000"/>
        <rFont val="Calibri"/>
      </rPr>
      <t xml:space="preserve">
</t>
    </r>
    <r>
      <rPr>
        <sz val="11"/>
        <color rgb="FF000000"/>
        <rFont val="Calibri"/>
      </rPr>
      <t>NotAfter: 7/18/2026 9:56:22 AM</t>
    </r>
  </si>
  <si>
    <t>V-220907</t>
  </si>
  <si>
    <r>
      <rPr>
        <sz val="11"/>
        <rFont val="Calibri"/>
      </rPr>
      <t>Default permissions for the HKEY_LOCAL_MACHINE registry hive must be maintained.</t>
    </r>
  </si>
  <si>
    <r>
      <rPr>
        <sz val="11"/>
        <color rgb="FF000000"/>
        <rFont val="Calibri"/>
      </rPr>
      <t>Maintain the default permissions for the HKEY_LOCAL_MACHINE registry hive.</t>
    </r>
    <r>
      <rPr>
        <sz val="11"/>
        <color rgb="FF000000"/>
        <rFont val="Calibri"/>
      </rPr>
      <t xml:space="preserve">
</t>
    </r>
    <r>
      <rPr>
        <sz val="11"/>
        <color rgb="FF000000"/>
        <rFont val="Calibri"/>
      </rPr>
      <t>The default permissions of the higher level keys are noted below.</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Microsoft has also given Read permission to the SOFTWARE and SYSTEM registry keys in later versions of Windows 10 to the following SID.</t>
    </r>
    <r>
      <rPr>
        <sz val="11"/>
        <color rgb="FF000000"/>
        <rFont val="Calibri"/>
      </rPr>
      <t xml:space="preserve">
</t>
    </r>
    <r>
      <rPr>
        <sz val="11"/>
        <color rgb="FF000000"/>
        <rFont val="Calibri"/>
      </rPr>
      <t>S-1-15-3-1024-1065365936-1281604716-3511738428-1654721687-432734479-3232135806-4053264122-3456934681</t>
    </r>
  </si>
  <si>
    <r>
      <rPr>
        <sz val="11"/>
        <color rgb="FF000000"/>
        <rFont val="Calibri"/>
      </rPr>
      <t>The registry is integral to the function, security, and stability of the Windows system.  Changing the system's registry permissions allows the possibility of unauthorized and anonymous modification to the operating system.</t>
    </r>
  </si>
  <si>
    <r>
      <rPr>
        <sz val="11"/>
        <color rgb="FF000000"/>
        <rFont val="Calibri"/>
      </rPr>
      <t>Verify the default registry permissions for the keys note below of the HKEY_LOCAL_MACHINE hive.</t>
    </r>
    <r>
      <rPr>
        <sz val="11"/>
        <color rgb="FF000000"/>
        <rFont val="Calibri"/>
      </rPr>
      <t xml:space="preserve">
</t>
    </r>
    <r>
      <rPr>
        <sz val="11"/>
        <color rgb="FF000000"/>
        <rFont val="Calibri"/>
      </rPr>
      <t>If any non-privileged groups such as Everyone, Users or Authenticated Users have greater than Read permission, this is a finding.</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Right click on the registry areas noted below.</t>
    </r>
    <r>
      <rPr>
        <sz val="11"/>
        <color rgb="FF000000"/>
        <rFont val="Calibri"/>
      </rPr>
      <t xml:space="preserve">
</t>
    </r>
    <r>
      <rPr>
        <sz val="11"/>
        <color rgb="FF000000"/>
        <rFont val="Calibri"/>
      </rPr>
      <t>Select "Permissions..." and the "Advanced" button.</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Other subkeys under the noted keys may also be sampled. There may be some instances where non-privileged groups have greater than Read permission.</t>
    </r>
    <r>
      <rPr>
        <sz val="11"/>
        <color rgb="FF000000"/>
        <rFont val="Calibri"/>
      </rPr>
      <t xml:space="preserve">
</t>
    </r>
    <r>
      <rPr>
        <sz val="11"/>
        <color rgb="FF000000"/>
        <rFont val="Calibri"/>
      </rPr>
      <t>Microsoft has given Read permission to the SOFTWARE and SYSTEM registry keys in later versions of Windows 10 to the following SID, this is currently not a finding.</t>
    </r>
    <r>
      <rPr>
        <sz val="11"/>
        <color rgb="FF000000"/>
        <rFont val="Calibri"/>
      </rPr>
      <t xml:space="preserve">
</t>
    </r>
    <r>
      <rPr>
        <sz val="11"/>
        <color rgb="FF000000"/>
        <rFont val="Calibri"/>
      </rPr>
      <t>S-1-15-3-1024-1065365936-1281604716-3511738428-1654721687-432734479-3232135806-4053264122-3456934681</t>
    </r>
    <r>
      <rPr>
        <sz val="11"/>
        <color rgb="FF000000"/>
        <rFont val="Calibri"/>
      </rPr>
      <t xml:space="preserve">
</t>
    </r>
    <r>
      <rPr>
        <sz val="11"/>
        <color rgb="FF000000"/>
        <rFont val="Calibri"/>
      </rPr>
      <t>If the defaults have not been changed, these are not a finding.</t>
    </r>
  </si>
  <si>
    <t>V-220908</t>
  </si>
  <si>
    <r>
      <rPr>
        <sz val="11"/>
        <rFont val="Calibri"/>
      </rPr>
      <t>The built-in administrator account must be disabled.</t>
    </r>
  </si>
  <si>
    <r>
      <rPr>
        <sz val="11"/>
        <color rgb="FF000000"/>
        <rFont val="Calibri"/>
      </rPr>
      <t>Configure the policy value for Computer Configuration &gt;&gt; Windows Settings &gt;&gt; Security Settings &gt;&gt; Local Policies &gt;&gt; Security Options &gt;&gt; "Accounts: Administrator account status" to "Disabled".</t>
    </r>
  </si>
  <si>
    <r>
      <rPr>
        <sz val="11"/>
        <color rgb="FF000000"/>
        <rFont val="Calibri"/>
      </rPr>
      <t>The built-in administrator account is a well-known account subject to attack.  It also provides no accountability to individual administrators on a system.  It must be disabled to prevent its use.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</si>
  <si>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Administrator account status" is not set to "Disabled", this is a finding.</t>
    </r>
  </si>
  <si>
    <t>V-220909</t>
  </si>
  <si>
    <r>
      <rPr>
        <sz val="11"/>
        <rFont val="Calibri"/>
      </rPr>
      <t>The built-in guest account must be disabled.</t>
    </r>
  </si>
  <si>
    <r>
      <rPr>
        <sz val="11"/>
        <color rgb="FF000000"/>
        <rFont val="Calibri"/>
      </rPr>
      <t>Configure the policy value for Computer Configuration &gt;&gt; Windows Settings &gt;&gt; Security Settings &gt;&gt; Local Policies &gt;&gt; Security Options &gt;&gt; "Accounts: Guest account status" to "Disabled".</t>
    </r>
  </si>
  <si>
    <r>
      <rPr>
        <sz val="11"/>
        <color rgb="FF000000"/>
        <rFont val="Calibri"/>
      </rPr>
      <t>A system faces an increased vulnerability threat if the built-in guest account is not disabled.  This account is a known account that exists on all Windows systems and cannot be deleted.  This account is initialized during the installation of the operating system with no password assigned.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</si>
  <si>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Guest account status" is not set to "Disabled", this is a finding.</t>
    </r>
  </si>
  <si>
    <t>V-220910</t>
  </si>
  <si>
    <r>
      <rPr>
        <sz val="11"/>
        <rFont val="Calibri"/>
      </rPr>
      <t>Local accounts with blank passwords must be restricted to prevent access from the network.</t>
    </r>
  </si>
  <si>
    <r>
      <rPr>
        <sz val="11"/>
        <color rgb="FF000000"/>
        <rFont val="Calibri"/>
      </rPr>
      <t>Configure the policy value for Computer Configuration &gt;&gt; Windows Settings &gt;&gt; Security Settings &gt;&gt; Local Policies &gt;&gt; Security Options &gt;&gt; "Accounts: Limit local account use of blank passwords to console logon only" to "Enabled".</t>
    </r>
  </si>
  <si>
    <r>
      <rPr>
        <sz val="11"/>
        <color rgb="FF000000"/>
        <rFont val="Calibri"/>
      </rPr>
      <t>An account without a password can allow unauthorized access to a system as only the username would be required.  Password policies should prevent accounts with blank passwords from existing on a system.  However, if a local account with a blank password did exist, enabling this setting will prevent network access, limiting the account to local console logon only.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</si>
  <si>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LimitBlankPasswordUse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</si>
  <si>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V-220911</t>
  </si>
  <si>
    <r>
      <rPr>
        <sz val="11"/>
        <rFont val="Calibri"/>
      </rPr>
      <t>The built-in administrator account must be renamed.</t>
    </r>
  </si>
  <si>
    <r>
      <rPr>
        <sz val="11"/>
        <color rgb="FF000000"/>
        <rFont val="Calibri"/>
      </rPr>
      <t>Configure the policy value for Computer Configuration &gt;&gt; Windows Settings &gt;&gt; Security Settings &gt;&gt; Local Policies &gt;&gt; Security Options &gt;&gt; "Accounts: Rename administrator account" to a name other than "Administrator".</t>
    </r>
  </si>
  <si>
    <r>
      <rPr>
        <sz val="11"/>
        <color rgb="FF000000"/>
        <rFont val="Calibri"/>
      </rPr>
      <t>The built-in administrator account is a well-known account subject to attack.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</si>
  <si>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administrator account" is set to "Administrator", this is a finding.</t>
    </r>
  </si>
  <si>
    <t>V-220912</t>
  </si>
  <si>
    <r>
      <rPr>
        <sz val="11"/>
        <rFont val="Calibri"/>
      </rPr>
      <t>The built-in guest account must be renamed.</t>
    </r>
  </si>
  <si>
    <r>
      <rPr>
        <sz val="11"/>
        <color rgb="FF000000"/>
        <rFont val="Calibri"/>
      </rPr>
      <t>Configure the policy value for Computer Configuration &gt;&gt; Windows Settings &gt;&gt; Security Settings &gt;&gt; Local Policies &gt;&gt; Security Options &gt;&gt; "Accounts: Rename guest account" to a name other than "Guest".</t>
    </r>
  </si>
  <si>
    <r>
      <rPr>
        <sz val="11"/>
        <color rgb="FF000000"/>
        <rFont val="Calibri"/>
      </rPr>
      <t>The built-in guest account is a well-known user account on all Windows systems and, as initially installed, does not require a password.  This can allow access to system resources by unauthorized users.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</si>
  <si>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guest account" is set to "Guest", this is a finding.</t>
    </r>
  </si>
  <si>
    <t>V-220913</t>
  </si>
  <si>
    <r>
      <rPr>
        <sz val="11"/>
        <rFont val="Calibri"/>
      </rPr>
      <t>Audit policy using subcategories must be enabled.</t>
    </r>
  </si>
  <si>
    <r>
      <rPr>
        <sz val="11"/>
        <color rgb="FF000000"/>
        <rFont val="Calibri"/>
      </rPr>
      <t>Configure the policy value for Computer Configuration &gt;&gt; Windows Settings &gt;&gt; Security Settings &gt;&gt; Local Policies &gt;&gt; Security Options &gt;&gt; "Audit: Force audit policy subcategory settings (Windows Vista or later) to override audit policy category settings"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</si>
  <si>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This setting allows administrators to enable more precise auditing capabilities.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</si>
  <si>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SCENoApplyLegacyAuditPolicy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</si>
  <si>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V-220914</t>
  </si>
  <si>
    <r>
      <rPr>
        <sz val="11"/>
        <rFont val="Calibri"/>
      </rPr>
      <t>Outgoing secure channel traffic must be encrypted or signed.</t>
    </r>
  </si>
  <si>
    <r>
      <rPr>
        <sz val="11"/>
        <color rgb="FF000000"/>
        <rFont val="Calibri"/>
      </rPr>
      <t>Configure the policy value for Computer Configuration &gt;&gt; Windows Settings &gt;&gt; Security Settings &gt;&gt; Local Policies &gt;&gt; Security Options &gt;&gt; "Domain member: Digitally encrypt or sign secure channel data (always)"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</si>
  <si>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 and signed.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</si>
  <si>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RequireSignOrSeal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</si>
  <si>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V-220915</t>
  </si>
  <si>
    <r>
      <rPr>
        <sz val="11"/>
        <rFont val="Calibri"/>
      </rPr>
      <t>Outgoing secure channel traffic must be encrypted when possible.</t>
    </r>
  </si>
  <si>
    <r>
      <rPr>
        <sz val="11"/>
        <color rgb="FF000000"/>
        <rFont val="Calibri"/>
      </rPr>
      <t>Configure the policy value for Computer Configuration &gt;&gt; Windows Settings &gt;&gt; Security Settings &gt;&gt; Local Policies &gt;&gt; Security Options &gt;&gt; "Domain member: Digitally encrypt secure channel data (when possible)"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</si>
  <si>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</si>
  <si>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SealSecureChannel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</si>
  <si>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V-220916</t>
  </si>
  <si>
    <r>
      <rPr>
        <sz val="11"/>
        <rFont val="Calibri"/>
      </rPr>
      <t>Outgoing secure channel traffic must be signed when possible.</t>
    </r>
  </si>
  <si>
    <r>
      <rPr>
        <sz val="11"/>
        <color rgb="FF000000"/>
        <rFont val="Calibri"/>
      </rPr>
      <t>Configure the policy value for Computer Configuration &gt;&gt; Windows Settings &gt;&gt; Security Settings &gt;&gt; Local Policies &gt;&gt; Security Options &gt;&gt; "Domain member: Digitally sign secure channel data (when possible)" to "Enabled".</t>
    </r>
  </si>
  <si>
    <r>
      <rPr>
        <sz val="11"/>
        <color rgb="FF000000"/>
        <rFont val="Calibri"/>
      </rPr>
      <t>Requests sent on the secure channel are authenticated, and sensitive information (such as passwords) is encrypted, but the channel is not integrity checked.  If this policy is enabled, outgoing secure channel traffic will be signed.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</si>
  <si>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SignSecureChannel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</si>
  <si>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V-220917</t>
  </si>
  <si>
    <r>
      <rPr>
        <sz val="11"/>
        <rFont val="Calibri"/>
      </rPr>
      <t>The computer account password must not be prevented from being reset.</t>
    </r>
  </si>
  <si>
    <r>
      <rPr>
        <sz val="11"/>
        <color rgb="FF000000"/>
        <rFont val="Calibri"/>
      </rPr>
      <t>Configure the policy value for Computer Configuration &gt;&gt; Windows Settings &gt;&gt; Security Settings &gt;&gt; Local Policies &gt;&gt; Security Options &gt;&gt; "Domain member: Disable machine account password changes" to "Disabled".</t>
    </r>
  </si>
  <si>
    <r>
      <rPr>
        <sz val="11"/>
        <color rgb="FF000000"/>
        <rFont val="Calibri"/>
      </rPr>
      <t>Computer account passwords are changed automatically on a regular basis.  Disabling automatic password changes can make the system more vulnerable to malicious access.  Frequent password changes can be a significant safeguard for your system.  A new password for the computer account will be generated every 30 days.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</si>
  <si>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DisablePasswordChange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</si>
  <si>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V-220918</t>
  </si>
  <si>
    <r>
      <rPr>
        <sz val="11"/>
        <rFont val="Calibri"/>
      </rPr>
      <t>The maximum age for machine account passwords must be configured to 30 days or less.</t>
    </r>
  </si>
  <si>
    <r>
      <rPr>
        <sz val="11"/>
        <color rgb="FF000000"/>
        <rFont val="Calibri"/>
      </rPr>
      <t>This is the default configuration for this setting (30 days).</t>
    </r>
    <r>
      <rPr>
        <sz val="11"/>
        <color rgb="FF000000"/>
        <rFont val="Calibri"/>
      </rPr>
      <t xml:space="preserve">
</t>
    </r>
    <r>
      <rPr>
        <sz val="11"/>
        <color rgb="FF000000"/>
        <rFont val="Calibri"/>
      </rPr>
      <t>Configure the policy value for Computer Configuration &gt;&gt; Windows Settings &gt;&gt; Security Settings &gt;&gt; Local Policies &gt;&gt; Security Options &gt;&gt; "Domain member: Maximum machine account password age" to "30" or less (excluding 0 which is unacceptable).</t>
    </r>
  </si>
  <si>
    <r>
      <rPr>
        <sz val="11"/>
        <color rgb="FF000000"/>
        <rFont val="Calibri"/>
      </rPr>
      <t>Computer account passwords are changed automatically on a regular basis.  This setting controls the maximum password age that a machine account may have.  This setting must be set to no more than 30 days, ensuring the machine changes its password monthly.</t>
    </r>
  </si>
  <si>
    <r>
      <rPr>
        <sz val="11"/>
        <color rgb="FF000000"/>
        <rFont val="Calibri"/>
      </rPr>
      <t>This is the default configuration for this setting (30 days).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MaximumPasswordAge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0x0000001e (30)  (or less, excluding 0)</t>
    </r>
  </si>
  <si>
    <t>V-220919</t>
  </si>
  <si>
    <r>
      <rPr>
        <sz val="11"/>
        <rFont val="Calibri"/>
      </rPr>
      <t>The system must be configured to require a strong session key.</t>
    </r>
  </si>
  <si>
    <r>
      <rPr>
        <sz val="11"/>
        <color rgb="FF000000"/>
        <rFont val="Calibri"/>
      </rPr>
      <t>Configure the policy value for Computer Configuration &gt;&gt; Windows Settings &gt;&gt; Security Settings &gt;&gt; Local Policies &gt;&gt; Security Options &gt;&gt; "Domain member: Require strong (Windows 2000 or Later) session key" to "Enabled".</t>
    </r>
  </si>
  <si>
    <r>
      <rPr>
        <sz val="11"/>
        <color rgb="FF000000"/>
        <rFont val="Calibri"/>
      </rPr>
      <t>A computer connecting to a domain controller will establish a secure channel.  Requiring strong session keys enforces 128-bit encryption between systems.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</si>
  <si>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RequireStrongKey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Warning: This setting may prevent a system from being joined to a domain if not configured consistently between systems.</t>
    </r>
  </si>
  <si>
    <t>V-220920</t>
  </si>
  <si>
    <r>
      <rPr>
        <sz val="11"/>
        <rFont val="Calibri"/>
      </rPr>
      <t>The machine inactivity limit must be set to 15 minutes, locking the system with the screensaver.</t>
    </r>
  </si>
  <si>
    <r>
      <rPr>
        <sz val="11"/>
        <color rgb="FF000000"/>
        <rFont val="Calibri"/>
      </rPr>
      <t>Configure the policy value for Computer Configuration &gt;&gt; Windows Settings &gt;&gt; Security Settings &gt;&gt; Local Policies &gt;&gt; Security Options &gt;&gt; "Interactive logon: Machine inactivity limit" to "900" seconds" or less, excluding "0" which is effectively disabled.</t>
    </r>
  </si>
  <si>
    <r>
      <rPr>
        <sz val="11"/>
        <color rgb="FF000000"/>
        <rFont val="Calibri"/>
      </rPr>
      <t>Unattended systems are susceptible to unauthorized use and should be locked when unattended.  The screen saver should be set at a maximum of 15 minutes and be password protected.  This protects critical and sensitive data from exposure to unauthorized personnel with physical access to the computer.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</si>
  <si>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InactivityTimeoutSecs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0x00000384 (900) (or less, excluding "0" which is effectively disabled)</t>
    </r>
  </si>
  <si>
    <t>V-220921</t>
  </si>
  <si>
    <r>
      <rPr>
        <sz val="11"/>
        <rFont val="Calibri"/>
      </rPr>
      <t>The required legal notice must be configured to display before console logon.</t>
    </r>
  </si>
  <si>
    <r>
      <rPr>
        <sz val="11"/>
        <color rgb="FF000000"/>
        <rFont val="Calibri"/>
      </rPr>
      <t>Configure the policy value for Computer Configuration &gt;&gt; Windows Settings &gt;&gt; Security Settings &gt;&gt; Local Policies &gt;&gt; Security Options &gt;&gt; "Interactive logon: Message text for users attempting to log on" to the following.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</si>
  <si>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Failure to display the logon banner prior to a logon attempt will negate legal proceedings resulting from unauthorized access to system resources.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</si>
  <si>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LegalNoticeText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 xml:space="preserve">Value: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</si>
  <si>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V-220922</t>
  </si>
  <si>
    <r>
      <rPr>
        <sz val="11"/>
        <rFont val="Calibri"/>
      </rPr>
      <t>The Windows dialog box title for the legal banner must be configured.</t>
    </r>
  </si>
  <si>
    <r>
      <rPr>
        <sz val="11"/>
        <color rgb="FF000000"/>
        <rFont val="Calibri"/>
      </rPr>
      <t>Configure the policy value for Computer Configuration &gt;&gt; Windows Settings &gt;&gt; Security Settings &gt;&gt; Local Policies &gt;&gt; Security Options &gt;&gt; "Interactive logon: Message title for users attempting to log on" to "DoD Notice and Consent Banner", "US Department of Defense Warning Statement", or a site-defined equivalent.</t>
    </r>
    <r>
      <rPr>
        <sz val="11"/>
        <color rgb="FF000000"/>
        <rFont val="Calibri"/>
      </rPr>
      <t xml:space="preserve">
</t>
    </r>
    <r>
      <rPr>
        <sz val="11"/>
        <color rgb="FF000000"/>
        <rFont val="Calibri"/>
      </rPr>
      <t>If a site-defined title is used, it can in no case contravene or modify the language of the banner text required in WN10-SO-000075.</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</si>
  <si>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LegalNoticeCaption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title above</t>
    </r>
    <r>
      <rPr>
        <sz val="11"/>
        <color rgb="FF000000"/>
        <rFont val="Calibri"/>
      </rPr>
      <t xml:space="preserve">
</t>
    </r>
    <r>
      <rPr>
        <sz val="11"/>
        <color rgb="FF000000"/>
        <rFont val="Calibri"/>
      </rPr>
      <t>"DoD Notice and Consent Banner", "US Department of Defense Warning Statement" or a site-defined equivalent, this is a finding.</t>
    </r>
    <r>
      <rPr>
        <sz val="11"/>
        <color rgb="FF000000"/>
        <rFont val="Calibri"/>
      </rPr>
      <t xml:space="preserve">
</t>
    </r>
    <r>
      <rPr>
        <sz val="11"/>
        <color rgb="FF000000"/>
        <rFont val="Calibri"/>
      </rPr>
      <t>If a site-defined title is used, it can in no case contravene or modify the language of the banner text required in WN10-SO-000075.</t>
    </r>
  </si>
  <si>
    <t>V-220923</t>
  </si>
  <si>
    <r>
      <rPr>
        <sz val="11"/>
        <rFont val="Calibri"/>
      </rPr>
      <t>Caching of logon credentials must be limited.</t>
    </r>
  </si>
  <si>
    <r>
      <rPr>
        <sz val="11"/>
        <color rgb="FF000000"/>
        <rFont val="Calibri"/>
      </rPr>
      <t>This is the default configuration for this setting (10 logons to cache).</t>
    </r>
    <r>
      <rPr>
        <sz val="11"/>
        <color rgb="FF000000"/>
        <rFont val="Calibri"/>
      </rPr>
      <t xml:space="preserve">
</t>
    </r>
    <r>
      <rPr>
        <sz val="11"/>
        <color rgb="FF000000"/>
        <rFont val="Calibri"/>
      </rPr>
      <t>Configure the policy value for Computer Configuration &gt;&gt; Windows Settings &gt;&gt; Security Settings &gt;&gt; Local Policies &gt;&gt; Security Options &gt;&gt; "Interactive logon: Number of previous logons to cache (in case domain controller is not available)" to "10" logons or less.</t>
    </r>
    <r>
      <rPr>
        <sz val="11"/>
        <color rgb="FF000000"/>
        <rFont val="Calibri"/>
      </rPr>
      <t xml:space="preserve">
</t>
    </r>
    <r>
      <rPr>
        <sz val="11"/>
        <color rgb="FF000000"/>
        <rFont val="Calibri"/>
      </rPr>
      <t>This setting only applies to domain-joined systems, however, it is configured by default on all systems.</t>
    </r>
  </si>
  <si>
    <r>
      <rPr>
        <sz val="11"/>
        <color rgb="FF000000"/>
        <rFont val="Calibri"/>
      </rPr>
      <t>The default Windows configuration caches the last logon credentials for users who log on interactively to a system.  This feature is provided for system availability reasons, such as the user's machine being disconnected from the network or domain controllers being unavailable.  Even though the credential cache is well-protected, if a system is attacked, an unauthorized individual may isolate the password to a domain user account using a password-cracking program and gain access to the domain.</t>
    </r>
  </si>
  <si>
    <r>
      <rPr>
        <sz val="11"/>
        <color rgb="FF000000"/>
        <rFont val="Calibri"/>
      </rPr>
      <t>This is the default configuration for this setting (10 logons to cache).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CachedLogonsCount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10 (or less)</t>
    </r>
    <r>
      <rPr>
        <sz val="11"/>
        <color rgb="FF000000"/>
        <rFont val="Calibri"/>
      </rPr>
      <t xml:space="preserve">
</t>
    </r>
    <r>
      <rPr>
        <sz val="11"/>
        <color rgb="FF000000"/>
        <rFont val="Calibri"/>
      </rPr>
      <t>This setting only applies to domain-joined systems, however, it is configured by default on all systems.</t>
    </r>
  </si>
  <si>
    <t>V-220924</t>
  </si>
  <si>
    <r>
      <rPr>
        <sz val="11"/>
        <rFont val="Calibri"/>
      </rPr>
      <t>The Smart Card removal option must be configured to Force Logoff or Lock Workstation.</t>
    </r>
  </si>
  <si>
    <r>
      <rPr>
        <sz val="11"/>
        <color rgb="FF000000"/>
        <rFont val="Calibri"/>
      </rPr>
      <t>Configure the policy value for Computer Configuration &gt;&gt; Windows Settings &gt;&gt; Security Settings &gt;&gt; Local Policies &gt;&gt; Security Options &gt;&gt; "Interactive logon: Smart card removal behavior" to  "Lock Workstation" or "Force Logoff".</t>
    </r>
  </si>
  <si>
    <r>
      <rPr>
        <sz val="11"/>
        <color rgb="FF000000"/>
        <rFont val="Calibri"/>
      </rPr>
      <t>Unattended systems are susceptible to unauthorized use and must be locked.  Configuring a system to lock when a smart card is removed will ensure the system is inaccessible when unattended.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</si>
  <si>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SCRemoveOption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1 (Lock Workstation) or 2 (Force Logoff)</t>
    </r>
    <r>
      <rPr>
        <sz val="11"/>
        <color rgb="FF000000"/>
        <rFont val="Calibri"/>
      </rPr>
      <t xml:space="preserve">
</t>
    </r>
    <r>
      <rPr>
        <sz val="11"/>
        <color rgb="FF000000"/>
        <rFont val="Calibri"/>
      </rPr>
      <t>This can be left not configured or set to "No action" on workstations with the following conditions.  This must be documented with the ISSO.</t>
    </r>
    <r>
      <rPr>
        <sz val="11"/>
        <color rgb="FF000000"/>
        <rFont val="Calibri"/>
      </rPr>
      <t xml:space="preserve">
</t>
    </r>
    <r>
      <rPr>
        <sz val="11"/>
        <color rgb="FF000000"/>
        <rFont val="Calibri"/>
      </rPr>
      <t>-The setting cannot be configured due to mission needs, or because it interferes with applications.</t>
    </r>
    <r>
      <rPr>
        <sz val="11"/>
        <color rgb="FF000000"/>
        <rFont val="Calibri"/>
      </rPr>
      <t xml:space="preserve">
</t>
    </r>
    <r>
      <rPr>
        <sz val="11"/>
        <color rgb="FF000000"/>
        <rFont val="Calibri"/>
      </rPr>
      <t>-Policy must be in place that users manually lock workstations when leaving them unattended.</t>
    </r>
    <r>
      <rPr>
        <sz val="11"/>
        <color rgb="FF000000"/>
        <rFont val="Calibri"/>
      </rPr>
      <t xml:space="preserve">
</t>
    </r>
    <r>
      <rPr>
        <sz val="11"/>
        <color rgb="FF000000"/>
        <rFont val="Calibri"/>
      </rPr>
      <t>-The screen saver is properly configured to lock as required.</t>
    </r>
  </si>
  <si>
    <t>V-220925</t>
  </si>
  <si>
    <r>
      <rPr>
        <sz val="11"/>
        <rFont val="Calibri"/>
      </rPr>
      <t>The Windows SMB client must be configured to always perform SMB packet signing.</t>
    </r>
  </si>
  <si>
    <r>
      <rPr>
        <sz val="11"/>
        <color rgb="FF000000"/>
        <rFont val="Calibri"/>
      </rPr>
      <t>Configure the policy value for Computer Configuration &gt;&gt; Windows Settings &gt;&gt; Security Settings &gt;&gt; Local Policies &gt;&gt; Security Options &gt;&gt; "Microsoft network client: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</si>
  <si>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client will only communicate with an SMB server that performs SMB packet signing.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</si>
  <si>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</si>
  <si>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V-220926</t>
  </si>
  <si>
    <r>
      <rPr>
        <sz val="11"/>
        <rFont val="Calibri"/>
      </rPr>
      <t>Unencrypted passwords must not be sent to third-party SMB Servers.</t>
    </r>
  </si>
  <si>
    <r>
      <rPr>
        <sz val="11"/>
        <color rgb="FF000000"/>
        <rFont val="Calibri"/>
      </rPr>
      <t>Configure the policy value for Computer Configuration &gt;&gt; Windows Settings &gt;&gt; Security Settings &gt;&gt; Local Policies &gt;&gt; Security Options &gt;&gt; "Microsoft network client: Send unencrypted password to third-party SMB servers" to "Disabled".</t>
    </r>
  </si>
  <si>
    <r>
      <rPr>
        <sz val="11"/>
        <color rgb="FF000000"/>
        <rFont val="Calibri"/>
      </rPr>
      <t>Some non-Microsoft SMB servers only support unencrypted (plain text) password authentication.  Sending plain text passwords across the network, when authenticating to an SMB server, reduces the overall security of the environment.  Check with the vendor of the SMB server to see if there is a way to support encrypted password authentication.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</si>
  <si>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EnablePlainTextPassword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</si>
  <si>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V-220927</t>
  </si>
  <si>
    <r>
      <rPr>
        <sz val="11"/>
        <rFont val="Calibri"/>
      </rPr>
      <t>The Windows SMB server must be configured to always perform SMB packet signing.</t>
    </r>
  </si>
  <si>
    <r>
      <rPr>
        <sz val="11"/>
        <color rgb="FF000000"/>
        <rFont val="Calibri"/>
      </rPr>
      <t>Configure the policy value for Computer Configuration &gt;&gt; Windows Settings &gt;&gt; Security Settings &gt;&gt; Local Policies &gt;&gt; Security Options &gt;&gt; "Microsoft network server: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</si>
  <si>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server will only communicate with an SMB client that performs SMB packet signing.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</si>
  <si>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</si>
  <si>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V-220928</t>
  </si>
  <si>
    <r>
      <rPr>
        <sz val="11"/>
        <rFont val="Calibri"/>
      </rPr>
      <t>Anonymous SID/Name translation must not be allowed.</t>
    </r>
  </si>
  <si>
    <r>
      <rPr>
        <sz val="11"/>
        <color rgb="FF000000"/>
        <rFont val="Calibri"/>
      </rPr>
      <t>Configure the policy value for Computer Configuration &gt;&gt; Windows Settings &gt;&gt; Security Settings &gt;&gt; Local Policies &gt;&gt; Security Options &gt;&gt; "Network access: Allow anonymous SID/Name translation" to "Disabled".</t>
    </r>
  </si>
  <si>
    <r>
      <rPr>
        <sz val="11"/>
        <color rgb="FF000000"/>
        <rFont val="Calibri"/>
      </rPr>
      <t>Allowing anonymous SID/Name translation can provide sensitive information for accessing a system.  Only authorized users must be able to perform such translations.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</si>
  <si>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"Network access: Allow anonymous SID/Name translation" is not set to "Disabled", this is a finding.</t>
    </r>
  </si>
  <si>
    <t>V-220929</t>
  </si>
  <si>
    <r>
      <rPr>
        <sz val="11"/>
        <rFont val="Calibri"/>
      </rPr>
      <t>Anonymous enumeration of SAM accounts must not be allowed.</t>
    </r>
  </si>
  <si>
    <r>
      <rPr>
        <sz val="11"/>
        <color rgb="FF000000"/>
        <rFont val="Calibri"/>
      </rPr>
      <t>Configure the policy value for Computer Configuration &gt;&gt; Windows Settings &gt;&gt; Security Settings &gt;&gt; Local Policies &gt;&gt; Security Options &gt;&gt; "Network access: Do not allow anonymous enumeration of SAM accounts" to "Enabled".</t>
    </r>
  </si>
  <si>
    <r>
      <rPr>
        <sz val="11"/>
        <color rgb="FF000000"/>
        <rFont val="Calibri"/>
      </rPr>
      <t>Anonymous enumeration of SAM accounts allows anonymous log on users (null session connections) to list all accounts names, thus providing a list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</si>
  <si>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RestrictAnonymousSAM</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</si>
  <si>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V-220930</t>
  </si>
  <si>
    <r>
      <rPr>
        <sz val="11"/>
        <rFont val="Calibri"/>
      </rPr>
      <t>Anonymous enumeration of shares must be restricted.</t>
    </r>
  </si>
  <si>
    <r>
      <rPr>
        <sz val="11"/>
        <color rgb="FF000000"/>
        <rFont val="Calibri"/>
      </rPr>
      <t>Configure the policy value for Computer Configuration &gt;&gt; Windows Settings &gt;&gt; Security Settings &gt;&gt; Local Policies &gt;&gt; Security Options &gt;&gt; "Network access: Do not allow anonymous enumeration of SAM accounts and shares" to "Enabled".</t>
    </r>
  </si>
  <si>
    <r>
      <rPr>
        <sz val="11"/>
        <color rgb="FF000000"/>
        <rFont val="Calibri"/>
      </rPr>
      <t>Allowing anonymous logon users (null session connections) to list all account names and enumerate all shared resources can provide a map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</si>
  <si>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</si>
  <si>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V-220931</t>
  </si>
  <si>
    <r>
      <rPr>
        <sz val="11"/>
        <rFont val="Calibri"/>
      </rPr>
      <t>The system must be configured to prevent anonymous users from having the same rights as the Everyone group.</t>
    </r>
  </si>
  <si>
    <r>
      <rPr>
        <sz val="11"/>
        <color rgb="FF000000"/>
        <rFont val="Calibri"/>
      </rPr>
      <t>Configure the policy value for Computer Configuration &gt;&gt; Windows Settings &gt;&gt; Security Settings &gt;&gt; Local Policies &gt;&gt; Security Options &gt;&gt; "Network access: Let Everyone permissions apply to anonymous users" to "Disabled".</t>
    </r>
  </si>
  <si>
    <r>
      <rPr>
        <sz val="11"/>
        <color rgb="FF000000"/>
        <rFont val="Calibri"/>
      </rPr>
      <t>Access by anonymous users must be restricted.  If this setting is enabled, then anonymous users have the same rights and permissions as the built-in Everyone group.  Anonymous users must not have these permissions or rights.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</si>
  <si>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EveryoneIncludesAnonymous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</si>
  <si>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V-220932</t>
  </si>
  <si>
    <r>
      <rPr>
        <sz val="11"/>
        <rFont val="Calibri"/>
      </rPr>
      <t>Anonymous access to Named Pipes and Shares must be restricted.</t>
    </r>
  </si>
  <si>
    <r>
      <rPr>
        <sz val="11"/>
        <color rgb="FF000000"/>
        <rFont val="Calibri"/>
      </rPr>
      <t>Configure the policy value for Computer Configuration &gt;&gt; Windows Settings &gt;&gt; Security Settings &gt;&gt; Local Policies &gt;&gt; Security Options &gt;&gt; "Network access: Restrict anonymous access to Named Pipes and Shares" to "Enabled".</t>
    </r>
  </si>
  <si>
    <r>
      <rPr>
        <sz val="11"/>
        <color rgb="FF000000"/>
        <rFont val="Calibri"/>
      </rPr>
      <t>Allowing anonymous access to named pipes or shares provides the potential for unauthorized system access.  This setting restricts access to those defined in "Network access: Named Pipes that can be accessed anonymously" and "Network access: Shares that can be accessed anonymously",  both of which must be blank under other requirements.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</si>
  <si>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RestrictNullSessAccess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</si>
  <si>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V-220933</t>
  </si>
  <si>
    <r>
      <rPr>
        <sz val="11"/>
        <rFont val="Calibri"/>
      </rPr>
      <t>Remote calls to the Security Account Manager (SAM) must be restricted to Administrators.</t>
    </r>
  </si>
  <si>
    <r>
      <rPr>
        <sz val="11"/>
        <color rgb="FF000000"/>
        <rFont val="Calibri"/>
      </rPr>
      <t>Navigate to the policy Computer Configuration &gt;&gt; Windows Settings &gt;&gt; Security Settings &gt;&gt; Local Policies &gt;&gt; Security Options &gt;&gt; "Network access: Restrict clients allowed to make remote calls to SAM".</t>
    </r>
    <r>
      <rPr>
        <sz val="11"/>
        <color rgb="FF000000"/>
        <rFont val="Calibri"/>
      </rPr>
      <t xml:space="preserve">
</t>
    </r>
    <r>
      <rPr>
        <sz val="11"/>
        <color rgb="FF000000"/>
        <rFont val="Calibri"/>
      </rPr>
      <t>Select "Edit Security" to configure the "Security descriptor:".</t>
    </r>
    <r>
      <rPr>
        <sz val="11"/>
        <color rgb="FF000000"/>
        <rFont val="Calibri"/>
      </rPr>
      <t xml:space="preserve">
</t>
    </r>
    <r>
      <rPr>
        <sz val="11"/>
        <color rgb="FF000000"/>
        <rFont val="Calibri"/>
      </rPr>
      <t>Add "Administrators" in "Group or user names:" if it is not already listed (this is the default).</t>
    </r>
    <r>
      <rPr>
        <sz val="11"/>
        <color rgb="FF000000"/>
        <rFont val="Calibri"/>
      </rPr>
      <t xml:space="preserve">
</t>
    </r>
    <r>
      <rPr>
        <sz val="11"/>
        <color rgb="FF000000"/>
        <rFont val="Calibri"/>
      </rPr>
      <t>Select "Administrators" in "Group or user names:".</t>
    </r>
    <r>
      <rPr>
        <sz val="11"/>
        <color rgb="FF000000"/>
        <rFont val="Calibri"/>
      </rPr>
      <t xml:space="preserve">
</t>
    </r>
    <r>
      <rPr>
        <sz val="11"/>
        <color rgb="FF000000"/>
        <rFont val="Calibri"/>
      </rPr>
      <t>Select "Allow" for "Remote Access" in "Permissions for "Administrators".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The "Security descriptor:" must be populated with "O:BAG:BAD:(A;;RC;;;BA) for the policy to be enforced.</t>
    </r>
  </si>
  <si>
    <r>
      <rPr>
        <sz val="11"/>
        <color rgb="FF000000"/>
        <rFont val="Calibri"/>
      </rPr>
      <t>The Windows SAM stores users' passwords. Restricting remote rpc connections to the SAM to Administrators helps protect those credentials.</t>
    </r>
  </si>
  <si>
    <r>
      <rPr>
        <sz val="11"/>
        <color rgb="FF000000"/>
        <rFont val="Calibri"/>
      </rPr>
      <t>Windows 10 v1507 LTSB version does not include this setting, it is NA for those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RestrictRemoteSAM</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 xml:space="preserve">Value: O:BAG:BAD:(A;;RC;;;BA)                                                   </t>
    </r>
    <r>
      <rPr>
        <sz val="11"/>
        <color rgb="FF000000"/>
        <rFont val="Calibri"/>
      </rPr>
      <t xml:space="preserve">
</t>
    </r>
    <r>
      <rPr>
        <sz val="11"/>
        <color rgb="FF000000"/>
        <rFont val="Calibri"/>
      </rPr>
      <t>If a domain application account such as for a management tool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</si>
  <si>
    <t>V-220934</t>
  </si>
  <si>
    <r>
      <rPr>
        <sz val="11"/>
        <rFont val="Calibri"/>
      </rPr>
      <t>NTLM must be prevented from falling back to a Null session.</t>
    </r>
  </si>
  <si>
    <r>
      <rPr>
        <sz val="11"/>
        <color rgb="FF000000"/>
        <rFont val="Calibri"/>
      </rPr>
      <t>Configure the policy value for Computer Configuration &gt;&gt; Windows Settings &gt;&gt; Security Settings &gt;&gt; Local Policies &gt;&gt; Security Options &gt;&gt; "Network security: Allow LocalSystem NULL session fallback" to "Disabled".</t>
    </r>
  </si>
  <si>
    <r>
      <rPr>
        <sz val="11"/>
        <color rgb="FF000000"/>
        <rFont val="Calibri"/>
      </rPr>
      <t>NTLM sessions that are allowed to fall back to Null (unauthenticated) sessions may gain unauthorized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</si>
  <si>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allownullsessionfallback</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</si>
  <si>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V-220935</t>
  </si>
  <si>
    <r>
      <rPr>
        <sz val="11"/>
        <rFont val="Calibri"/>
      </rPr>
      <t>PKU2U authentication using online identities must be prevented.</t>
    </r>
  </si>
  <si>
    <r>
      <rPr>
        <sz val="11"/>
        <color rgb="FF000000"/>
        <rFont val="Calibri"/>
      </rPr>
      <t>Configure the policy value for Computer Configuration &gt;&gt; Windows Settings &gt;&gt; Security Settings &gt;&gt; Local Policies &gt;&gt; Security Options &gt;&gt; "Network security: Allow PKU2U authentication requests to this computer to use online identities" to "Disabled".</t>
    </r>
  </si>
  <si>
    <r>
      <rPr>
        <sz val="11"/>
        <color rgb="FF000000"/>
        <rFont val="Calibri"/>
      </rPr>
      <t>PKU2U is a peer-to-peer authentication protocol.   This setting prevents online identities from authenticating to domain-joined systems.  Authentication will be centrally managed with Windows user accounts.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</si>
  <si>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\SYSTEM\CurrentControlSet\Control\LSA\pku2u\</t>
    </r>
    <r>
      <rPr>
        <sz val="11"/>
        <color rgb="FF000000"/>
        <rFont val="Calibri"/>
      </rPr>
      <t xml:space="preserve">
</t>
    </r>
    <r>
      <rPr>
        <sz val="11"/>
        <color rgb="FF000000"/>
        <rFont val="Calibri"/>
      </rPr>
      <t>Value Name: AllowOnlineID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</si>
  <si>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V-220936</t>
  </si>
  <si>
    <r>
      <rPr>
        <sz val="11"/>
        <rFont val="Calibri"/>
      </rPr>
      <t>Kerberos encryption types must be configured to prevent the use of DES and RC4 encryption suites.</t>
    </r>
  </si>
  <si>
    <r>
      <rPr>
        <sz val="11"/>
        <color rgb="FF000000"/>
        <rFont val="Calibri"/>
      </rPr>
      <t>Configure the policy value for Computer Configuration &gt;&gt; Windows Settings &gt;&gt; Security Settings &gt;&gt; Local Policies &gt;&gt; Security Options &gt;&gt; "Network security: Configure encryption types allowed for Kerberos" to "Enabled" with only the following selected:</t>
    </r>
    <r>
      <rPr>
        <sz val="11"/>
        <color rgb="FF000000"/>
        <rFont val="Calibri"/>
      </rPr>
      <t xml:space="preserve">
</t>
    </r>
    <r>
      <rPr>
        <sz val="11"/>
        <color rgb="FF000000"/>
        <rFont val="Calibri"/>
      </rPr>
      <t>AES128_HMAC_SHA1</t>
    </r>
    <r>
      <rPr>
        <sz val="11"/>
        <color rgb="FF000000"/>
        <rFont val="Calibri"/>
      </rPr>
      <t xml:space="preserve">
</t>
    </r>
    <r>
      <rPr>
        <sz val="11"/>
        <color rgb="FF000000"/>
        <rFont val="Calibri"/>
      </rPr>
      <t>AES256_HMAC_SHA1</t>
    </r>
    <r>
      <rPr>
        <sz val="11"/>
        <color rgb="FF000000"/>
        <rFont val="Calibri"/>
      </rPr>
      <t xml:space="preserve">
</t>
    </r>
    <r>
      <rPr>
        <sz val="11"/>
        <color rgb="FF000000"/>
        <rFont val="Calibri"/>
      </rPr>
      <t>Future encryption types</t>
    </r>
  </si>
  <si>
    <r>
      <rPr>
        <sz val="11"/>
        <color rgb="FF000000"/>
        <rFont val="Calibri"/>
      </rPr>
      <t>Certain encryption types are no longer considered secure.  This setting configures a minimum encryption type for Kerberos, preventing the use of the DES and RC4 encryption suites.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</si>
  <si>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\SOFTWARE\Microsoft\Windows\CurrentVersion\Policies\System\Kerberos\Parameters\</t>
    </r>
    <r>
      <rPr>
        <sz val="11"/>
        <color rgb="FF000000"/>
        <rFont val="Calibri"/>
      </rPr>
      <t xml:space="preserve">
</t>
    </r>
    <r>
      <rPr>
        <sz val="11"/>
        <color rgb="FF000000"/>
        <rFont val="Calibri"/>
      </rPr>
      <t>Value Name: SupportedEncryptionTypes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0x7ffffff8 (2147483640)</t>
    </r>
  </si>
  <si>
    <t>V-220937</t>
  </si>
  <si>
    <r>
      <rPr>
        <sz val="11"/>
        <rFont val="Calibri"/>
      </rPr>
      <t>The system must be configured to prevent the storage of the LAN Manager hash of passwords.</t>
    </r>
  </si>
  <si>
    <r>
      <rPr>
        <sz val="11"/>
        <color rgb="FF000000"/>
        <rFont val="Calibri"/>
      </rPr>
      <t>Configure the policy value for Computer Configuration &gt;&gt; Windows Settings &gt;&gt; Security Settings &gt;&gt; Local Policies &gt;&gt; Security Options &gt;&gt; "Network security: Do not store LAN Manager hash value on next password change" to "Enabled".</t>
    </r>
  </si>
  <si>
    <r>
      <rPr>
        <sz val="11"/>
        <color rgb="FF000000"/>
        <rFont val="Calibri"/>
      </rPr>
      <t>The LAN Manager hash uses a weak encryption algorithm and there are several tools available that use this hash to retrieve account passwords. This setting controls whether or not a LAN Manager hash of the password is stored in the SAM the next time the password is changed.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</si>
  <si>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NoLMHash</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</si>
  <si>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V-220938</t>
  </si>
  <si>
    <r>
      <rPr>
        <sz val="11"/>
        <rFont val="Calibri"/>
      </rPr>
      <t>The LanMan authentication level must be set to send NTLMv2 response only, and to refuse LM and NTLM.</t>
    </r>
  </si>
  <si>
    <r>
      <rPr>
        <sz val="11"/>
        <color rgb="FF000000"/>
        <rFont val="Calibri"/>
      </rPr>
      <t>Configure the policy value for Computer Configuration &gt;&gt; Windows Settings &gt;&gt; Security Settings &gt;&gt; Local Policies &gt;&gt; Security Options &gt;&gt; "Network security: LAN Manager authentication level" to "Send NTLMv2 response only. Refuse LM &amp; NTLM".</t>
    </r>
  </si>
  <si>
    <r>
      <rPr>
        <sz val="11"/>
        <color rgb="FF000000"/>
        <rFont val="Calibri"/>
      </rPr>
      <t>The Kerberos v5 authentication protocol is the default for authentication of users who are logging on to domain accounts.  NTLM, which is less secure, is retained in later Windows versions  for compatibility with clients and servers that are running earlier versions of Windows or applications that still use it.  It is also used to authenticate logons to stand-alone computers that are running later versions.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</si>
  <si>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LmCompatibilityLevel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5</t>
    </r>
  </si>
  <si>
    <t>V-220939</t>
  </si>
  <si>
    <r>
      <rPr>
        <sz val="11"/>
        <rFont val="Calibri"/>
      </rPr>
      <t>The system must be configured to the required LDAP client signing level.</t>
    </r>
  </si>
  <si>
    <r>
      <rPr>
        <sz val="11"/>
        <color rgb="FF000000"/>
        <rFont val="Calibri"/>
      </rPr>
      <t>Configure the policy value for Computer Configuration &gt;&gt; Windows Settings &gt;&gt; Security Settings &gt;&gt; Local Policies &gt;&gt; Security Options &gt;&gt; "Network security: LDAP client signing requirements" to "Negotiate signing" at a minimum.</t>
    </r>
  </si>
  <si>
    <r>
      <rPr>
        <sz val="11"/>
        <color rgb="FF000000"/>
        <rFont val="Calibri"/>
      </rPr>
      <t>This setting controls the signing requirements for LDAP clients.  This setting must be set to Negotiate signing or Require signing, depending on the environment and type of LDAP server in use.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</si>
  <si>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\SYSTEM\CurrentControlSet\Services\LDAP\</t>
    </r>
    <r>
      <rPr>
        <sz val="11"/>
        <color rgb="FF000000"/>
        <rFont val="Calibri"/>
      </rPr>
      <t xml:space="preserve">
</t>
    </r>
    <r>
      <rPr>
        <sz val="11"/>
        <color rgb="FF000000"/>
        <rFont val="Calibri"/>
      </rPr>
      <t>Value Name: LDAPClientIntegrity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</si>
  <si>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V-220940</t>
  </si>
  <si>
    <r>
      <rPr>
        <sz val="11"/>
        <rFont val="Calibri"/>
      </rPr>
      <t>The system must be configured to meet the minimum session security requirement for NTLM SSP based clients.</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</si>
  <si>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clients" to "Require NTLMv2 session security" and "Require 128-bit encryption" (all options selected).</t>
    </r>
  </si>
  <si>
    <r>
      <rPr>
        <sz val="11"/>
        <color rgb="FF000000"/>
        <rFont val="Calibri"/>
      </rPr>
      <t>Microsoft has implemented a variety of security support providers for use with RPC sessions.  All of the options must be enabled to ensure the maximum security level.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</si>
  <si>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NTLMMinClientSec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</si>
  <si>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V-220941</t>
  </si>
  <si>
    <r>
      <rPr>
        <sz val="11"/>
        <rFont val="Calibri"/>
      </rPr>
      <t>The system must be configured to meet the minimum session security requirement for NTLM SSP based servers.</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</si>
  <si>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servers" to "Require NTLMv2 session security" and "Require 128-bit encryption" (all options selected).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</si>
  <si>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NTLMMinServerSec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</si>
  <si>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V-220942</t>
  </si>
  <si>
    <r>
      <rPr>
        <sz val="11"/>
        <rFont val="Calibri"/>
      </rPr>
      <t>The system must be configured to use FIPS-compliant algorithms for encryption, hashing, and signing.</t>
    </r>
  </si>
  <si>
    <r>
      <rPr>
        <sz val="11"/>
        <color rgb="FF000000"/>
        <rFont val="Calibri"/>
      </rPr>
      <t>Configure the policy value for Computer Configuration &gt;&gt; Windows Settings &gt;&gt; Security Settings &gt;&gt; Local Policies &gt;&gt; Security Options &gt;&gt; "System cryptography: Use FIPS compliant algorithms for encryption, hashing, and signing" to "Enabled".</t>
    </r>
  </si>
  <si>
    <r>
      <rPr>
        <sz val="11"/>
        <color rgb="FF000000"/>
        <rFont val="Calibri"/>
      </rPr>
      <t>This setting ensures that the system uses algorithms that are FIPS-compliant for encryption, hashing, and signing.  FIPS-compliant algorithms meet specific standards established by the U.S. Government and must be the algorithms used for all OS encryption functions.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</si>
  <si>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\SYSTEM\CurrentControlSet\Control\Lsa\FIPSAlgorithmPolicy\</t>
    </r>
    <r>
      <rPr>
        <sz val="11"/>
        <color rgb="FF000000"/>
        <rFont val="Calibri"/>
      </rPr>
      <t xml:space="preserve">
</t>
    </r>
    <r>
      <rPr>
        <sz val="11"/>
        <color rgb="FF000000"/>
        <rFont val="Calibri"/>
      </rPr>
      <t>Value Name: 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Warning: Clients with this setting enabled will not be able to communicate via digitally encrypted or signed protocols with servers that do not support these algorithms.  Both the browser and web server must be configured to use TLS otherwise the browser will not be able to connect to a secure site.</t>
    </r>
  </si>
  <si>
    <t>V-220943</t>
  </si>
  <si>
    <r>
      <rPr>
        <sz val="11"/>
        <rFont val="Calibri"/>
      </rPr>
      <t>The default permissions of global system objects must be increased.</t>
    </r>
  </si>
  <si>
    <r>
      <rPr>
        <sz val="11"/>
        <color rgb="FF000000"/>
        <rFont val="Calibri"/>
      </rPr>
      <t>Configure the policy value for Computer Configuration &gt;&gt; Windows Settings &gt;&gt; Security Settings &gt;&gt; Local Policies &gt;&gt; Security Options &gt;&gt; "System objects: Strengthen default permissions of internal system objects (e.g. Symbolic links)" to "Enabled".</t>
    </r>
  </si>
  <si>
    <r>
      <rPr>
        <sz val="11"/>
        <color rgb="FF000000"/>
        <rFont val="Calibri"/>
      </rPr>
      <t>Windows systems maintain a global list of shared system resources such as DOS device names, mutexes, and semaphores. Each type of object is created with a default DACL that specifies who can access the objects with what permissions. If this policy is enabled, the default DACL is stronger, allowing non-admin users to read shared objects, but not modify shared objects that they did not create.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</si>
  <si>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\SYSTEM\CurrentControlSet\Control\Session Manager\</t>
    </r>
    <r>
      <rPr>
        <sz val="11"/>
        <color rgb="FF000000"/>
        <rFont val="Calibri"/>
      </rPr>
      <t xml:space="preserve">
</t>
    </r>
    <r>
      <rPr>
        <sz val="11"/>
        <color rgb="FF000000"/>
        <rFont val="Calibri"/>
      </rPr>
      <t>Value Name: ProtectionMode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</si>
  <si>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V-220944</t>
  </si>
  <si>
    <r>
      <rPr>
        <sz val="11"/>
        <rFont val="Calibri"/>
      </rPr>
      <t>User Account Control approval mode for the built-in Administrator must be enabled.</t>
    </r>
  </si>
  <si>
    <r>
      <rPr>
        <sz val="11"/>
        <color rgb="FF000000"/>
        <rFont val="Calibri"/>
      </rPr>
      <t>Configure the policy value for Computer Configuration &gt;&gt; Windows Settings &gt;&gt; Security Settings &gt;&gt; Local Policies &gt;&gt; Security Options &gt;&gt; "User Account Control: Admin Approval Mode for the Built-in Administrator account" to "Enabled".</t>
    </r>
  </si>
  <si>
    <r>
      <rPr>
        <sz val="11"/>
        <color rgb="FF000000"/>
        <rFont val="Calibri"/>
      </rPr>
      <t>User Account Control (UAC) is a security mechanism for limiting the elevation of privileges, including administrative accounts, unless authorized. This setting configures the built-in Administrator account so that it runs in Admin Approval Mode.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</si>
  <si>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FilterAdministratorToken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</si>
  <si>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V-220945</t>
  </si>
  <si>
    <r>
      <rPr>
        <sz val="11"/>
        <rFont val="Calibri"/>
      </rPr>
      <t>User Account Control must, at minimum, prompt administrators for consent on the secure desktop.</t>
    </r>
  </si>
  <si>
    <r>
      <rPr>
        <sz val="11"/>
        <color rgb="FF000000"/>
        <rFont val="Calibri"/>
      </rPr>
      <t>Configure the policy value for Computer Configuration &gt;&gt; Windows Settings &gt;&gt; Security Settings &gt;&gt; Local Policies &gt;&gt; Security Options &gt;&gt; "User Account Control: Behavior of the elevation prompt for administrators in Admin Approval Mode" to "Prompt for consent on the secure desktop".</t>
    </r>
  </si>
  <si>
    <r>
      <rPr>
        <sz val="11"/>
        <color rgb="FF000000"/>
        <rFont val="Calibri"/>
      </rPr>
      <t>User Account Control (UAC) is a security mechanism for limiting the elevation of privileges, including administrative accounts, unless authorized.  This setting configures the elevation requirements for logged on administrators to complete a task that requires raised privileges.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</si>
  <si>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ConsentPromptBehaviorAdmin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2 (Prompt for consent on the secure desktop)</t>
    </r>
  </si>
  <si>
    <t>V-220946</t>
  </si>
  <si>
    <r>
      <rPr>
        <sz val="11"/>
        <rFont val="Calibri"/>
      </rPr>
      <t>Windows 10 must use multifactor authentication for local and network access to privileged and nonprivileged accounts.</t>
    </r>
  </si>
  <si>
    <r>
      <rPr>
        <sz val="11"/>
        <color rgb="FF000000"/>
        <rFont val="Calibri"/>
      </rPr>
      <t>For nondomain-joined systems, configuring Windows Hello for sign-on options is suggested based on the organization's needs and capabilities.</t>
    </r>
  </si>
  <si>
    <r>
      <rPr>
        <sz val="11"/>
        <color rgb="FF000000"/>
        <rFont val="Calibri"/>
      </rPr>
      <t xml:space="preserve">Without the use of multifactor authentication, the ease of access to privileged and nonprivileged functions is greatly increased. </t>
    </r>
    <r>
      <rPr>
        <sz val="11"/>
        <color rgb="FF000000"/>
        <rFont val="Calibri"/>
      </rPr>
      <t xml:space="preserve">
</t>
    </r>
    <r>
      <rPr>
        <sz val="11"/>
        <color rgb="FF000000"/>
        <rFont val="Calibri"/>
      </rPr>
      <t xml:space="preserve">All domain accounts must be enabled for multifactor authentication with the exception of local emergency accounts. </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SRG-OS-000106-GPOS-00053, SRG-OS-000107-GPOS-00054, SRG-OS-000108-GPOS-00055</t>
    </r>
  </si>
  <si>
    <r>
      <rPr>
        <sz val="11"/>
        <color rgb="FF000000"/>
        <rFont val="Calibri"/>
      </rPr>
      <t>If the system is not a member of a domain, this is Not Applicable.</t>
    </r>
    <r>
      <rPr>
        <sz val="11"/>
        <color rgb="FF000000"/>
        <rFont val="Calibri"/>
      </rPr>
      <t xml:space="preserve">
</t>
    </r>
    <r>
      <rPr>
        <sz val="11"/>
        <color rgb="FF000000"/>
        <rFont val="Calibri"/>
      </rPr>
      <t xml:space="preserve">If one of the following settings does not exist and is not populated, this is a finding: </t>
    </r>
    <r>
      <rPr>
        <sz val="11"/>
        <color rgb="FF000000"/>
        <rFont val="Calibri"/>
      </rPr>
      <t xml:space="preserve">
</t>
    </r>
    <r>
      <rPr>
        <sz val="11"/>
        <color rgb="FF000000"/>
        <rFont val="Calibri"/>
      </rPr>
      <t>Computer\HKEY_LOCAL_MACHINE\SOFTWARE\Microsoft\Cryptography\Calais\Readers</t>
    </r>
    <r>
      <rPr>
        <sz val="11"/>
        <color rgb="FF000000"/>
        <rFont val="Calibri"/>
      </rPr>
      <t xml:space="preserve">
</t>
    </r>
    <r>
      <rPr>
        <sz val="11"/>
        <color rgb="FF000000"/>
        <rFont val="Calibri"/>
      </rPr>
      <t>Computer\HKEY_LOCAL_MACHINE\SOFTWARE\Microsoft\Cryptography\Calais\SmartCards</t>
    </r>
  </si>
  <si>
    <t>V-220947</t>
  </si>
  <si>
    <r>
      <rPr>
        <sz val="11"/>
        <rFont val="Calibri"/>
      </rPr>
      <t>User Account Control must automatically deny elevation requests for standard users.</t>
    </r>
  </si>
  <si>
    <r>
      <rPr>
        <sz val="11"/>
        <color rgb="FF000000"/>
        <rFont val="Calibri"/>
      </rPr>
      <t>Configure the policy value for Computer Configuration &gt;&gt; Windows Settings &gt;&gt; Security Settings &gt;&gt; Local Policies &gt;&gt; Security Options &gt;&gt; "User Account Control: Behavior of the elevation prompt for standard users" to "Automatically deny elevation requests".</t>
    </r>
  </si>
  <si>
    <r>
      <rPr>
        <sz val="11"/>
        <color rgb="FF000000"/>
        <rFont val="Calibri"/>
      </rPr>
      <t>User Account Control (UAC) is a security mechanism for limiting the elevation of privileges, including administrative accounts, unless authorized. Denying elevation requests from standard user accounts requires tasks that need elevation to be initiated by accounts with administrative privileges. This ensures correct accounts are used on the system for privileged tasks to help mitigate credential theft.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</si>
  <si>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ConsentPromptBehaviorUser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</si>
  <si>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V-220948</t>
  </si>
  <si>
    <r>
      <rPr>
        <sz val="11"/>
        <rFont val="Calibri"/>
      </rPr>
      <t>User Account Control must be configured to detect application installations and prompt for elevation.</t>
    </r>
  </si>
  <si>
    <r>
      <rPr>
        <sz val="11"/>
        <color rgb="FF000000"/>
        <rFont val="Calibri"/>
      </rPr>
      <t>Configure the policy value for Computer Configuration &gt;&gt; Windows Settings &gt;&gt; Security Settings &gt;&gt; Local Policies &gt;&gt; Security Options &gt;&gt; "User Account Control: Detect application installations and prompt for elevation" to "Enabled".</t>
    </r>
  </si>
  <si>
    <r>
      <rPr>
        <sz val="11"/>
        <color rgb="FF000000"/>
        <rFont val="Calibri"/>
      </rPr>
      <t>User Account Control (UAC) is a security mechanism for limiting the elevation of privileges, including administrative accounts, unless authorized.  This setting requires Windows to respond to application installation requests by prompting for credentials.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</si>
  <si>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EnableInstallerDetection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</si>
  <si>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V-220949</t>
  </si>
  <si>
    <r>
      <rPr>
        <sz val="11"/>
        <rFont val="Calibri"/>
      </rPr>
      <t>User Account Control must only elevate UIAccess applications that are installed in secure locations.</t>
    </r>
  </si>
  <si>
    <r>
      <rPr>
        <sz val="11"/>
        <color rgb="FF000000"/>
        <rFont val="Calibri"/>
      </rPr>
      <t>Configure the policy value for Computer Configuration &gt;&gt; Windows Settings &gt;&gt; Security Settings &gt;&gt; Local Policies &gt;&gt; Security Options &gt;&gt; "User Account Control: Only elevate UIAccess applications that are installed in secure locations" to "Enabled".</t>
    </r>
  </si>
  <si>
    <r>
      <rPr>
        <sz val="11"/>
        <color rgb="FF000000"/>
        <rFont val="Calibri"/>
      </rPr>
      <t>User Account Control (UAC) is a security mechanism for limiting the elevation of privileges, including administrative accounts, unless authorized.  This setting configures Windows to only allow applications installed in a secure location on the file system, such as the Program Files or the Windows\System32 folders, to run with elevated privileges.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</si>
  <si>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EnableSecureUIAPaths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</si>
  <si>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V-220950</t>
  </si>
  <si>
    <r>
      <rPr>
        <sz val="11"/>
        <rFont val="Calibri"/>
      </rPr>
      <t>User Account Control must run all administrators in Admin Approval Mode, enabling UAC.</t>
    </r>
  </si>
  <si>
    <r>
      <rPr>
        <sz val="11"/>
        <color rgb="FF000000"/>
        <rFont val="Calibri"/>
      </rPr>
      <t>Configure the policy value for Computer Configuration &gt;&gt; Windows Settings &gt;&gt; Security Settings &gt;&gt; Local Policies &gt;&gt; Security Options &gt;&gt; "User Account Control: Run all administrators in Admin Approval Mode" to "Enabled".</t>
    </r>
  </si>
  <si>
    <r>
      <rPr>
        <sz val="11"/>
        <color rgb="FF000000"/>
        <rFont val="Calibri"/>
      </rPr>
      <t>User Account Control (UAC) is a security mechanism for limiting the elevation of privileges, including administrative accounts, unless authorized. This setting enables UAC.</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</si>
  <si>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EnableLUA</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</si>
  <si>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V-220951</t>
  </si>
  <si>
    <r>
      <rPr>
        <sz val="11"/>
        <rFont val="Calibri"/>
      </rPr>
      <t>User Account Control must virtualize file and registry write failures to per-user locations.</t>
    </r>
  </si>
  <si>
    <r>
      <rPr>
        <sz val="11"/>
        <color rgb="FF000000"/>
        <rFont val="Calibri"/>
      </rPr>
      <t>Configure the policy value for Computer Configuration &gt;&gt; Windows Settings &gt;&gt; Security Settings &gt;&gt; Local Policies &gt;&gt; Security Options &gt;&gt; "User Account Control: Virtualize file and registry write failures to per-user locations" to "Enabled".</t>
    </r>
  </si>
  <si>
    <r>
      <rPr>
        <sz val="11"/>
        <color rgb="FF000000"/>
        <rFont val="Calibri"/>
      </rPr>
      <t>User Account Control (UAC) is a security mechanism for limiting the elevation of privileges, including administrative accounts, unless authorized.  This setting configures non-UAC compliant applications to run in virtualized file and registry entries in per-user locations, allowing them to run.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</si>
  <si>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EnableVirtualization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</si>
  <si>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V-220952</t>
  </si>
  <si>
    <r>
      <rPr>
        <sz val="11"/>
        <rFont val="Calibri"/>
      </rPr>
      <t>Passwords for enabled local Administrator accounts must be changed at least every 60 days.</t>
    </r>
  </si>
  <si>
    <r>
      <rPr>
        <sz val="11"/>
        <color rgb="FF000000"/>
        <rFont val="Calibri"/>
      </rPr>
      <t xml:space="preserve">Change the enabled local Administrator account password at least every 60 days. Windows LAPS must be used to change the built-in Administrator account password. Domain-joined systems can configure this to occur more frequently. LAPS will change the password every 30 days by default. </t>
    </r>
    <r>
      <rPr>
        <sz val="11"/>
        <color rgb="FF000000"/>
        <rFont val="Calibri"/>
      </rPr>
      <t xml:space="preserve">
</t>
    </r>
    <r>
      <rPr>
        <sz val="11"/>
        <color rgb="FF000000"/>
        <rFont val="Calibri"/>
      </rPr>
      <t>More information is available at:</t>
    </r>
    <r>
      <rPr>
        <sz val="11"/>
        <color rgb="FF000000"/>
        <rFont val="Calibri"/>
      </rPr>
      <t xml:space="preserve">
</t>
    </r>
    <r>
      <rPr>
        <sz val="11"/>
        <color rgb="FF000000"/>
        <rFont val="Calibri"/>
      </rPr>
      <t>https://techcommunity.microsoft.com/t5/windows-it-pro-blog/by-popular-demand-windows-laps-available-now/ba-p/3788747</t>
    </r>
    <r>
      <rPr>
        <sz val="11"/>
        <color rgb="FF000000"/>
        <rFont val="Calibri"/>
      </rPr>
      <t xml:space="preserve">
</t>
    </r>
    <r>
      <rPr>
        <sz val="11"/>
        <color rgb="FF000000"/>
        <rFont val="Calibri"/>
      </rPr>
      <t>https://learn.microsoft.com/en-us/windows-server/identity/laps/laps-overview#windows-laps-supported-platforms-and-azure-ad-laps-preview-status</t>
    </r>
  </si>
  <si>
    <r>
      <rPr>
        <sz val="11"/>
        <color rgb="FF000000"/>
        <rFont val="Calibri"/>
      </rPr>
      <t>The longer a password is in use, the greater the opportunity for someone to gain unauthorized knowledge of the password. A local Administrator account is not generally used and its password may not be changed as frequently as necessary. Changing the password for enabled Administrator accounts on a regular basis will limit its exposure.</t>
    </r>
    <r>
      <rPr>
        <sz val="11"/>
        <color rgb="FF000000"/>
        <rFont val="Calibri"/>
      </rPr>
      <t xml:space="preserve">
</t>
    </r>
    <r>
      <rPr>
        <sz val="11"/>
        <color rgb="FF000000"/>
        <rFont val="Calibri"/>
      </rPr>
      <t>Windows LAPS must be used to change the built-in Administrator account password.</t>
    </r>
  </si>
  <si>
    <r>
      <rPr>
        <sz val="11"/>
        <color rgb="FF000000"/>
        <rFont val="Calibri"/>
      </rPr>
      <t>If there are no enabled local Administrator accounts, this is Not Applicable.</t>
    </r>
    <r>
      <rPr>
        <sz val="11"/>
        <color rgb="FF000000"/>
        <rFont val="Calibri"/>
      </rPr>
      <t xml:space="preserve">
</t>
    </r>
    <r>
      <rPr>
        <sz val="11"/>
        <color rgb="FF000000"/>
        <rFont val="Calibri"/>
      </rPr>
      <t>Review the password last set date for the enabled local Administrator account.</t>
    </r>
    <r>
      <rPr>
        <sz val="11"/>
        <color rgb="FF000000"/>
        <rFont val="Calibri"/>
      </rPr>
      <t xml:space="preserve">
</t>
    </r>
    <r>
      <rPr>
        <sz val="11"/>
        <color rgb="FF000000"/>
        <rFont val="Calibri"/>
      </rPr>
      <t>On the standalone or domain-joined workstation:</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"Get-LocalUser -Name * | Select-Object *".</t>
    </r>
    <r>
      <rPr>
        <sz val="11"/>
        <color rgb="FF000000"/>
        <rFont val="Calibri"/>
      </rPr>
      <t xml:space="preserve">
</t>
    </r>
    <r>
      <rPr>
        <sz val="11"/>
        <color rgb="FF000000"/>
        <rFont val="Calibri"/>
      </rPr>
      <t>If the "PasswordLastSet" date is greater than "60" days old for the local Administrator account for administering the computer/domain, this is a finding.</t>
    </r>
    <r>
      <rPr>
        <sz val="11"/>
        <color rgb="FF000000"/>
        <rFont val="Calibri"/>
      </rPr>
      <t xml:space="preserve">
</t>
    </r>
    <r>
      <rPr>
        <sz val="11"/>
        <color rgb="FF000000"/>
        <rFont val="Calibri"/>
      </rPr>
      <t xml:space="preserve">Verify LAPS is configured and operational. </t>
    </r>
    <r>
      <rPr>
        <sz val="11"/>
        <color rgb="FF000000"/>
        <rFont val="Calibri"/>
      </rPr>
      <t xml:space="preserve">
</t>
    </r>
    <r>
      <rPr>
        <sz val="11"/>
        <color rgb="FF000000"/>
        <rFont val="Calibri"/>
      </rPr>
      <t xml:space="preserve">Navigate to Local Computer Policy &gt;&gt; Computer Configuration &gt;&gt; Administrative Templates &gt;&gt; System &gt;&gt; LAPS &gt;&gt; Password Settings &gt;&gt; Set to enabled. Password Complexity, large letters + small letters + numbers + special, Password Length 14, Password Age 60. If not configured as shown, this is a finding. </t>
    </r>
    <r>
      <rPr>
        <sz val="11"/>
        <color rgb="FF000000"/>
        <rFont val="Calibri"/>
      </rPr>
      <t xml:space="preserve">
</t>
    </r>
    <r>
      <rPr>
        <sz val="11"/>
        <color rgb="FF000000"/>
        <rFont val="Calibri"/>
      </rPr>
      <t>Verify LAPS Operational logs &gt;&gt; Event Viewer &gt;&gt; Applications and Services Logs &gt;&gt; Microsoft &gt;&gt; Windows &gt;&gt; LAPS &gt;&gt; Operational. Verify LAPS policy process is completing. If it is not, this is a finding.</t>
    </r>
  </si>
  <si>
    <t>V-220954</t>
  </si>
  <si>
    <r>
      <rPr>
        <sz val="11"/>
        <rFont val="Calibri"/>
      </rPr>
      <t>Toast notifications to the lock screen must be turned off.</t>
    </r>
  </si>
  <si>
    <r>
      <rPr>
        <sz val="11"/>
        <color rgb="FF000000"/>
        <rFont val="Calibri"/>
      </rPr>
      <t>Configure the policy value for User Configuration &gt;&gt; Administrative Templates &gt;&gt; Start Menu and Taskbar &gt;&gt; Notifications &gt;&gt; "Turn off toast notifications on the lock screen" to "Enabled".</t>
    </r>
  </si>
  <si>
    <r>
      <rPr>
        <sz val="11"/>
        <color rgb="FF000000"/>
        <rFont val="Calibri"/>
      </rPr>
      <t>Toast notifications that are displayed on the lock screen could display sensitive information to unauthorized personnel.  Turning off this feature will limit access to the information to a logged on user.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</si>
  <si>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\SOFTWARE\Policies\Microsoft\Windows\CurrentVersion\PushNotifications\</t>
    </r>
    <r>
      <rPr>
        <sz val="11"/>
        <color rgb="FF000000"/>
        <rFont val="Calibri"/>
      </rPr>
      <t xml:space="preserve">
</t>
    </r>
    <r>
      <rPr>
        <sz val="11"/>
        <color rgb="FF000000"/>
        <rFont val="Calibri"/>
      </rPr>
      <t>Value Name: NoToastApplicationNotificationOnLockScreen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</si>
  <si>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V-220955</t>
  </si>
  <si>
    <r>
      <rPr>
        <sz val="11"/>
        <rFont val="Calibri"/>
      </rPr>
      <t>Zone information must be preserved when saving attachments.</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</si>
  <si>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this needs to be corrected, configure the policy value for User Configuration &gt;&gt; Administrative Templates &gt;&gt; Windows Components &gt;&gt; Attachment Manager &gt;&gt; "Do not preserve zone information in file attachments" to "Not Configured" or "Disabled".</t>
    </r>
  </si>
  <si>
    <r>
      <rPr>
        <sz val="11"/>
        <color rgb="FF000000"/>
        <rFont val="Calibri"/>
      </rPr>
      <t>Preserving zone of origin (internet, intranet, local, restricted) information on file attachments allows Windows to determine risk.</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</si>
  <si>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"2",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\SOFTWARE\Microsoft\Windows\CurrentVersion\Policies\Attachments\</t>
    </r>
    <r>
      <rPr>
        <sz val="11"/>
        <color rgb="FF000000"/>
        <rFont val="Calibri"/>
      </rPr>
      <t xml:space="preserve">
</t>
    </r>
    <r>
      <rPr>
        <sz val="11"/>
        <color rgb="FF000000"/>
        <rFont val="Calibri"/>
      </rPr>
      <t>Value Name: SaveZoneInformation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(or if the Value Name does not exist)</t>
    </r>
  </si>
  <si>
    <t>V-220956</t>
  </si>
  <si>
    <r>
      <rPr>
        <sz val="11"/>
        <rFont val="Calibri"/>
      </rPr>
      <t>The Access Credential Manager as a trusted caller user right must not be assigned to any groups or accounts.</t>
    </r>
  </si>
  <si>
    <r>
      <rPr>
        <sz val="11"/>
        <color rgb="FF000000"/>
        <rFont val="Calibri"/>
      </rPr>
      <t>Configure the policy value for Computer Configuration &gt;&gt; Windows Settings &gt;&gt; Security Settings &gt;&gt; Local Policies &gt;&gt; User Rights Assignment &gt;&gt; "Access Credential Manager as a trusted caller" to be defined but containing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</si>
  <si>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"Access Credential Manager as a trusted caller" user right may be able to retrieve the credentials of other accounts from Credential Manager.</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</si>
  <si>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are granted the "Access Credential Manager as a trusted caller" user right, this is a finding.</t>
    </r>
  </si>
  <si>
    <t>V-220957</t>
  </si>
  <si>
    <r>
      <rPr>
        <sz val="11"/>
        <rFont val="Calibri"/>
      </rPr>
      <t>The Access this computer from the network user right must only be assigned to the Administrators and Remote Desktop Users groups.</t>
    </r>
  </si>
  <si>
    <r>
      <rPr>
        <sz val="11"/>
        <color rgb="FF000000"/>
        <rFont val="Calibri"/>
      </rPr>
      <t>Configure the policy value for Computer Configuration &gt;&gt; Windows Settings &gt;&gt; Security Settings &gt;&gt; Local Policies &gt;&gt; User Rights Assignment &gt;&gt; "Access this computer from the network" to only include the following groups or accounts:</t>
    </r>
    <r>
      <rPr>
        <sz val="11"/>
        <color rgb="FF000000"/>
        <rFont val="Calibri"/>
      </rPr>
      <t xml:space="preserve">
</t>
    </r>
    <r>
      <rPr>
        <sz val="11"/>
        <color rgb="FF000000"/>
        <rFont val="Calibri"/>
      </rPr>
      <t xml:space="preserve">Administrators   </t>
    </r>
    <r>
      <rPr>
        <sz val="11"/>
        <color rgb="FF000000"/>
        <rFont val="Calibri"/>
      </rPr>
      <t xml:space="preserve">
</t>
    </r>
    <r>
      <rPr>
        <sz val="11"/>
        <color rgb="FF000000"/>
        <rFont val="Calibri"/>
      </rPr>
      <t>Remote Desktop Users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</si>
  <si>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"Access this computer from the network" user right may access resources on the system, and must be limited to those that require it.</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</si>
  <si>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"Access this computer from the network" user right, this is a finding:</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Remote Desktop Users</t>
    </r>
    <r>
      <rPr>
        <sz val="11"/>
        <color rgb="FF000000"/>
        <rFont val="Calibri"/>
      </rPr>
      <t xml:space="preserve">
</t>
    </r>
    <r>
      <rPr>
        <sz val="11"/>
        <color rgb="FF000000"/>
        <rFont val="Calibri"/>
      </rPr>
      <t>If a domain application account such as for a management tool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managed at the domain level, must meet requirements for application account passwords, such as length and frequency of changes as defined in the Windows server STIGs.</t>
    </r>
  </si>
  <si>
    <t>V-220958</t>
  </si>
  <si>
    <r>
      <rPr>
        <sz val="11"/>
        <rFont val="Calibri"/>
      </rPr>
      <t>The Act as part of the operating system user right must not be assigned to any groups or accounts.</t>
    </r>
  </si>
  <si>
    <r>
      <rPr>
        <sz val="11"/>
        <color rgb="FF000000"/>
        <rFont val="Calibri"/>
      </rPr>
      <t>Configure the policy value for Computer Configuration &gt;&gt; Windows Settings &gt;&gt; Security Settings &gt;&gt; Local Policies &gt;&gt; User Rights Assignment &gt;&gt; "Act as part of the operating system" to be defined but containing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</si>
  <si>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"Act as part of the operating system" user right can assume the identity of any user and gain access to resources that user is authorized to access.  Any accounts with this right can take complete control of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</si>
  <si>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(to include administrators), are granted the "Act as part of the operating system" user right, this is a finding.</t>
    </r>
  </si>
  <si>
    <t>V-220959</t>
  </si>
  <si>
    <r>
      <rPr>
        <sz val="11"/>
        <rFont val="Calibri"/>
      </rPr>
      <t>The Allow log on locally user right must only be assigned to the Administrators and Users groups.</t>
    </r>
  </si>
  <si>
    <r>
      <rPr>
        <sz val="11"/>
        <color rgb="FF000000"/>
        <rFont val="Calibri"/>
      </rPr>
      <t>Configure the policy value for Computer Configuration &gt;&gt; Windows Settings &gt;&gt; Security Settings &gt;&gt; Local Policies &gt;&gt; User Rights Assignment &gt;&gt; "Allow log on locally" to only include the following groups or accounts: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Users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</si>
  <si>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"Allow log on locally" user right can log on interactively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</si>
  <si>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"Allow log on locally" user right, this is a finding:</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Users</t>
    </r>
  </si>
  <si>
    <t>V-220960</t>
  </si>
  <si>
    <r>
      <rPr>
        <sz val="11"/>
        <rFont val="Calibri"/>
      </rPr>
      <t>The Back up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</si>
  <si>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"Back up files and directories"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</si>
  <si>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"Back up files and directories" user right can circumvent file and directory permissions and could allow access to sensitive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</si>
  <si>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"Back up files and directories" user right, this is a finding:</t>
    </r>
    <r>
      <rPr>
        <sz val="11"/>
        <color rgb="FF000000"/>
        <rFont val="Calibri"/>
      </rPr>
      <t xml:space="preserve">
</t>
    </r>
    <r>
      <rPr>
        <sz val="11"/>
        <color rgb="FF000000"/>
        <rFont val="Calibri"/>
      </rPr>
      <t>Administrators</t>
    </r>
  </si>
  <si>
    <t>V-220961</t>
  </si>
  <si>
    <r>
      <rPr>
        <sz val="11"/>
        <rFont val="Calibri"/>
      </rPr>
      <t>The Change the system time user right must only be assigned to Administrators and Local Service and NT SERVICE\autotimesvc.</t>
    </r>
  </si>
  <si>
    <r>
      <rPr>
        <sz val="11"/>
        <color rgb="FF000000"/>
        <rFont val="Calibri"/>
      </rPr>
      <t>Configure the policy value for Computer Configuration &gt;&gt; Windows Settings &gt;&gt; Security Settings &gt;&gt; Local Policies &gt;&gt; User Rights Assignment &gt;&gt; "Change the system time" to only include the following groups or accounts: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NT SERVICE\autotimesvc is added in v1909 cumulative update.</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</si>
  <si>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"Change the system time" user right can change the system time, which can impact authentication, as well as affect time stamps on event log entries.</t>
    </r>
    <r>
      <rPr>
        <sz val="11"/>
        <color rgb="FF000000"/>
        <rFont val="Calibri"/>
      </rPr>
      <t xml:space="preserve">
</t>
    </r>
    <r>
      <rPr>
        <sz val="11"/>
        <color rgb="FF000000"/>
        <rFont val="Calibri"/>
      </rPr>
      <t>The NT SERVICE\autotimesvc is added in v1909 cumulative update.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</si>
  <si>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"Change the system time" user right, this is a finding:</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NT SERVICE\autotimesvc is added in v1909 cumulative update.</t>
    </r>
  </si>
  <si>
    <t>V-220962</t>
  </si>
  <si>
    <r>
      <rPr>
        <sz val="11"/>
        <rFont val="Calibri"/>
      </rPr>
      <t>The Create a pagefile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</si>
  <si>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a pagefile"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</si>
  <si>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"Create a pagefile" user right can change the size of a pagefile, which could affect system performance.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</si>
  <si>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"Create a pagefile" user right, this is a finding:</t>
    </r>
    <r>
      <rPr>
        <sz val="11"/>
        <color rgb="FF000000"/>
        <rFont val="Calibri"/>
      </rPr>
      <t xml:space="preserve">
</t>
    </r>
    <r>
      <rPr>
        <sz val="11"/>
        <color rgb="FF000000"/>
        <rFont val="Calibri"/>
      </rPr>
      <t>Administrators</t>
    </r>
  </si>
  <si>
    <t>V-220963</t>
  </si>
  <si>
    <r>
      <rPr>
        <sz val="11"/>
        <rFont val="Calibri"/>
      </rPr>
      <t>The Create a token object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</si>
  <si>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a token object" to be defined but containing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</si>
  <si>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The "Create a token object" user right allows a process to create an access token. This could be used to provide elevated rights and compromise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</si>
  <si>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are granted the "Create a token object" user right, this is a finding.</t>
    </r>
  </si>
  <si>
    <t>V-220964</t>
  </si>
  <si>
    <r>
      <rPr>
        <sz val="11"/>
        <rFont val="Calibri"/>
      </rPr>
      <t>The Create global objects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</si>
  <si>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"Create global objects" to only include the following groups or accounts: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</si>
  <si>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"Create global objects" user right can create objects that are available to all sessions, which could affect processes in other users' sessions.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</si>
  <si>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"Create global objects" user right, this is a finding:</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</si>
  <si>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V-220965</t>
  </si>
  <si>
    <r>
      <rPr>
        <sz val="11"/>
        <rFont val="Calibri"/>
      </rPr>
      <t>The Create permanent shared objects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</si>
  <si>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permanent shared objects" to be defined but containing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</si>
  <si>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"Create permanent shared objects" user right could expose sensitive data by creating shared objects.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</si>
  <si>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are granted the "Create permanent shared objects" user right, this is a finding.</t>
    </r>
  </si>
  <si>
    <t>V-220966</t>
  </si>
  <si>
    <r>
      <rPr>
        <sz val="11"/>
        <rFont val="Calibri"/>
      </rPr>
      <t>The Create symbolic links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</si>
  <si>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symbolic links"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</si>
  <si>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"Create symbolic links" user right can create pointers to other objects, which could potentially expose the system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</si>
  <si>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"Create symbolic links" user right, this is a finding:</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If the workstation has an approved use of Hyper-V, such as being used as a dedicated admin workstation using Hyper-V to separate administration and standard user functions, "NT VIRTUAL MACHINES\VIRTUAL MACHINE" may be assigned this user right and is not a finding.</t>
    </r>
  </si>
  <si>
    <t>V-220967</t>
  </si>
  <si>
    <r>
      <rPr>
        <sz val="11"/>
        <rFont val="Calibri"/>
      </rPr>
      <t>The Debug programs user right must only be assigned to the Administrators group.</t>
    </r>
  </si>
  <si>
    <r>
      <rPr>
        <sz val="11"/>
        <color rgb="FF000000"/>
        <rFont val="Calibri"/>
      </rPr>
      <t>Configure the policy value for Computer Configuration &gt;&gt; Windows Settings &gt;&gt; Security Settings &gt;&gt; Local Policies &gt;&gt; User Rights Assignment &gt;&gt; "Debug programs"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</si>
  <si>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"Debug Programs" user right can attach a debugger to any process or to the kernel, providing complete access to sensitive and critical operating system components.  This right is given to Administrators in the default configuration.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</si>
  <si>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"Debug Programs" user right, this is a finding:</t>
    </r>
    <r>
      <rPr>
        <sz val="11"/>
        <color rgb="FF000000"/>
        <rFont val="Calibri"/>
      </rPr>
      <t xml:space="preserve">
</t>
    </r>
    <r>
      <rPr>
        <sz val="11"/>
        <color rgb="FF000000"/>
        <rFont val="Calibri"/>
      </rPr>
      <t>Administrators</t>
    </r>
  </si>
  <si>
    <t>V-220968</t>
  </si>
  <si>
    <r>
      <rPr>
        <sz val="11"/>
        <rFont val="Calibri"/>
      </rPr>
      <t>The Deny access to this computer from the network user right on workstations must be configured to prevent access from highly privileged domain accounts and local accounts on domain systems and unauthenticated access on all systems.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</si>
  <si>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Privileged Access Workstations (PAWs) dedicated to the management of Active Directory are exempt from denying the Enterprise Admins and Domain Admins groups. (See the Windows Privileged Access Workstation STIG for PAW requirements.)</t>
    </r>
    <r>
      <rPr>
        <sz val="11"/>
        <color rgb="FF000000"/>
        <rFont val="Calibri"/>
      </rPr>
      <t xml:space="preserve">
</t>
    </r>
    <r>
      <rPr>
        <sz val="11"/>
        <color rgb="FF000000"/>
        <rFont val="Calibri"/>
      </rPr>
      <t>Note: "Local account" is a built-in security group used to assign user rights and permissions to all local accounts.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</si>
  <si>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access to this computer from the network" right defines the accounts that are prevented from logging on from the network.</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</si>
  <si>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groups or accounts are not defined for the "Deny access to this computer from the network"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Privileged Access Workstations (PAWs) dedicated to the management of Active Directory are exempt from denying the Enterprise Admins and Domain Admins groups. (See the Windows Privileged Access Workstation STIG for PAW requirements.)</t>
    </r>
    <r>
      <rPr>
        <sz val="11"/>
        <color rgb="FF000000"/>
        <rFont val="Calibri"/>
      </rPr>
      <t xml:space="preserve">
</t>
    </r>
    <r>
      <rPr>
        <sz val="11"/>
        <color rgb="FF000000"/>
        <rFont val="Calibri"/>
      </rPr>
      <t>Note: "Local account" is a built-in security group used to assign user rights and permissions to all local accounts.</t>
    </r>
  </si>
  <si>
    <t>V-220969</t>
  </si>
  <si>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domain-joined workstations must be configured to prevent access from highly privileged domain accounts.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</si>
  <si>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 Group</t>
    </r>
    <r>
      <rPr>
        <sz val="11"/>
        <color rgb="FF000000"/>
        <rFont val="Calibri"/>
      </rPr>
      <t xml:space="preserve">
</t>
    </r>
    <r>
      <rPr>
        <sz val="11"/>
        <color rgb="FF000000"/>
        <rFont val="Calibri"/>
      </rPr>
      <t>Domain Admin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</si>
  <si>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batch job" right defines accounts that are prevented from logging on to the system as a batch job, such as Task Scheduler.</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that could lead to the compromise of an entire domain.</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</si>
  <si>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groups or accounts are not defined for the "Deny log on as a batch job"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 Group</t>
    </r>
    <r>
      <rPr>
        <sz val="11"/>
        <color rgb="FF000000"/>
        <rFont val="Calibri"/>
      </rPr>
      <t xml:space="preserve">
</t>
    </r>
    <r>
      <rPr>
        <sz val="11"/>
        <color rgb="FF000000"/>
        <rFont val="Calibri"/>
      </rPr>
      <t>Domain Admin Group</t>
    </r>
  </si>
  <si>
    <t>V-220970</t>
  </si>
  <si>
    <r>
      <rPr>
        <sz val="11"/>
        <rFont val="Calibri"/>
      </rPr>
      <t>The Deny log on as a service user right on Windows 10 domain-joined workstations must be configured to prevent access from highly privileged domain accounts.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</si>
  <si>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Configure the policy value for Computer Configuration &gt;&gt; Windows Settings &gt;&gt; Security Settings &gt;&gt; Local Policies &gt;&gt; User Rights Assignment &gt;&gt; "Deny log on as a service"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</si>
  <si>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The "Deny log on as a service" right defines accounts that are denied log on as a service.</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Incorrect configurations could prevent services from starting and result in a DoS.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</si>
  <si>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groups or accounts are not defined for the "Deny log on as a service" right ,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</si>
  <si>
    <t>V-220971</t>
  </si>
  <si>
    <r>
      <rPr>
        <sz val="11"/>
        <rFont val="Calibri"/>
      </rPr>
      <t>The Deny log on locally user right on workstations must be configured to prevent access from highly privileged domain accounts on domain systems and unauthenticated access on all systems.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</si>
  <si>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Privileged Access Workstations (PAWs) dedicated to the management of Active Directory are exempt from denying the Enterprise Admins and Domain Admins groups. (See the Windows Privileged Access Workstation STIG for PAW requirements.)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</si>
  <si>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locally" right defines accounts that are prevented from logging on interactively.</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this right to prevent unauthenticated access.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</si>
  <si>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groups or accounts are not defined for the "Deny log on locally"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Privileged Access Workstations (PAWs) dedicated to the management of Active Directory are exempt from denying the Enterprise Admins and Domain Admins groups. (See the Windows Privileged Access Workstation STIG for PAW requirements.)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</si>
  <si>
    <t>V-220972</t>
  </si>
  <si>
    <r>
      <rPr>
        <sz val="11"/>
        <rFont val="Calibri"/>
      </rPr>
      <t>The Deny log on through Remote Desktop Services user right on Windows 10 workstations must at a minimum be configured to prevent access from highly privileged domain accounts and local accounts on domain systems and unauthenticated access on all systems.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</si>
  <si>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If Remote Desktop Services is not used by the organization, assign the Everyone group this right to prevent all access.</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Privileged Access Workstations (PAWs) dedicated to the management of Active Directory are exempt from denying the Enterprise Admins and Domain Admins groups. (See the Windows Privileged Access Workstation STIG for PAW requirements.)</t>
    </r>
    <r>
      <rPr>
        <sz val="11"/>
        <color rgb="FF000000"/>
        <rFont val="Calibri"/>
      </rPr>
      <t xml:space="preserve">
</t>
    </r>
    <r>
      <rPr>
        <sz val="11"/>
        <color rgb="FF000000"/>
        <rFont val="Calibri"/>
      </rPr>
      <t>Note: "Local account" is a built-in security group used to assign user rights and permissions to all local accounts.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</si>
  <si>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through Remote Desktop Services" right defines the accounts that are prevented from logging on using Remote Desktop Services.</t>
    </r>
    <r>
      <rPr>
        <sz val="11"/>
        <color rgb="FF000000"/>
        <rFont val="Calibri"/>
      </rPr>
      <t xml:space="preserve">
</t>
    </r>
    <r>
      <rPr>
        <sz val="11"/>
        <color rgb="FF000000"/>
        <rFont val="Calibri"/>
      </rPr>
      <t>If Remote Desktop Services is not used by the organization, the Everyone group must be assigned this right to prevent all access.</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</si>
  <si>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groups or accounts are not defined for the "Deny log on through Remote Desktop Services" right, this is a finding:</t>
    </r>
    <r>
      <rPr>
        <sz val="11"/>
        <color rgb="FF000000"/>
        <rFont val="Calibri"/>
      </rPr>
      <t xml:space="preserve">
</t>
    </r>
    <r>
      <rPr>
        <sz val="11"/>
        <color rgb="FF000000"/>
        <rFont val="Calibri"/>
      </rPr>
      <t>If Remote Desktop Services is not used by the organization, the "Everyone" group can replace all of the groups listed below.</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Privileged Access Workstations (PAWs) dedicated to the management of Active Directory are exempt from denying the Enterprise Admins and Domain Admins groups. (See the Windows Privileged Access Workstation STIG for PAW requirements.)</t>
    </r>
    <r>
      <rPr>
        <sz val="11"/>
        <color rgb="FF000000"/>
        <rFont val="Calibri"/>
      </rPr>
      <t xml:space="preserve">
</t>
    </r>
    <r>
      <rPr>
        <sz val="11"/>
        <color rgb="FF000000"/>
        <rFont val="Calibri"/>
      </rPr>
      <t>Note: "Local account" is a built-in security group used to assign user rights and permissions to all local accounts.</t>
    </r>
  </si>
  <si>
    <t>V-220973</t>
  </si>
  <si>
    <r>
      <rPr>
        <sz val="11"/>
        <rFont val="Calibri"/>
      </rPr>
      <t>The Enable computer and user accounts to be trusted for delegation user right must not be assigned to any groups or accounts.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</si>
  <si>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be defined but containing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</si>
  <si>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The "Enable computer and user accounts to be trusted for delegation" user right allows the "Trusted for Delegation" setting to be changed. This could potentially allow unauthorized users to impersonate other users.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</si>
  <si>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are granted the "Enable computer and user accounts to be trusted for delegation" user right, this is a finding.</t>
    </r>
  </si>
  <si>
    <t>V-220974</t>
  </si>
  <si>
    <r>
      <rPr>
        <sz val="11"/>
        <rFont val="Calibri"/>
      </rPr>
      <t>The Force shutdown from a remote system user right must only be assigned to the Administrators group.</t>
    </r>
  </si>
  <si>
    <r>
      <rPr>
        <sz val="11"/>
        <color rgb="FF000000"/>
        <rFont val="Calibri"/>
      </rPr>
      <t>Configure the policy value for Computer Configuration &gt;&gt; Windows Settings &gt;&gt; Security Settings &gt;&gt; Local Policies &gt;&gt; User Rights Assignment &gt;&gt; "Force shutdown from a remote system"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</si>
  <si>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"Force shutdown from a remote system" user right can remotely shut down a system which could result in a DoS.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</si>
  <si>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"Force shutdown from a remote system" user right, this is a finding:</t>
    </r>
    <r>
      <rPr>
        <sz val="11"/>
        <color rgb="FF000000"/>
        <rFont val="Calibri"/>
      </rPr>
      <t xml:space="preserve">
</t>
    </r>
    <r>
      <rPr>
        <sz val="11"/>
        <color rgb="FF000000"/>
        <rFont val="Calibri"/>
      </rPr>
      <t>Administrators</t>
    </r>
  </si>
  <si>
    <t>V-220975</t>
  </si>
  <si>
    <r>
      <rPr>
        <sz val="11"/>
        <rFont val="Calibri"/>
      </rPr>
      <t xml:space="preserve">The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</si>
  <si>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"Impersonate a client after authentication" to only include the following groups or accounts: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</si>
  <si>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"Impersonate a client after authentication" user right allows a program to impersonate another user or account to run on their behalf. An attacker could potentially use this to elevate privileges.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</si>
  <si>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"Impersonate a client after authentication" user right, this is a finding:</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</si>
  <si>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V-220976</t>
  </si>
  <si>
    <r>
      <rPr>
        <sz val="11"/>
        <rFont val="Calibri"/>
      </rPr>
      <t>The Load and unload device drivers user right must only be assigned to the Administrators group.</t>
    </r>
  </si>
  <si>
    <r>
      <rPr>
        <sz val="11"/>
        <color rgb="FF000000"/>
        <rFont val="Calibri"/>
      </rPr>
      <t>Configure the policy value for Computer Configuration &gt;&gt; Windows Settings &gt;&gt; Security Settings &gt;&gt; Local Policies &gt;&gt; User Rights Assignment &gt;&gt; "Load and unload device drivers"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</si>
  <si>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The "Load and unload device drivers" user right allows device drivers to dynamically be loaded on a system by a user. This could potentially be used to install malicious code by an attacker.</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</si>
  <si>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"Load and unload device drivers" user right, this is a finding:</t>
    </r>
    <r>
      <rPr>
        <sz val="11"/>
        <color rgb="FF000000"/>
        <rFont val="Calibri"/>
      </rPr>
      <t xml:space="preserve">
</t>
    </r>
    <r>
      <rPr>
        <sz val="11"/>
        <color rgb="FF000000"/>
        <rFont val="Calibri"/>
      </rPr>
      <t>Administrators</t>
    </r>
  </si>
  <si>
    <t>V-220977</t>
  </si>
  <si>
    <r>
      <rPr>
        <sz val="11"/>
        <rFont val="Calibri"/>
      </rPr>
      <t>The Lock pages in memory user right must not be assigned to any groups or accounts.</t>
    </r>
  </si>
  <si>
    <r>
      <rPr>
        <sz val="11"/>
        <color rgb="FF000000"/>
        <rFont val="Calibri"/>
      </rPr>
      <t>Configure the policy value for Computer Configuration &gt;&gt; Windows Settings &gt;&gt; Security Settings &gt;&gt; Local Policies &gt;&gt; User Rights Assignment &gt;&gt; "Lock pages in memory" to be defined but containing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</si>
  <si>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The "Lock pages in memory" user right allows physical memory to be assigned to processes, which could cause performance issues or a DoS.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</si>
  <si>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are granted the "Lock pages in memory" user right, this is a finding.</t>
    </r>
  </si>
  <si>
    <t>V-220978</t>
  </si>
  <si>
    <r>
      <rPr>
        <sz val="11"/>
        <rFont val="Calibri"/>
      </rPr>
      <t>The Manage auditing and security log user right must only be assigned to the Administrators group.</t>
    </r>
  </si>
  <si>
    <r>
      <rPr>
        <sz val="11"/>
        <color rgb="FF000000"/>
        <rFont val="Calibri"/>
      </rPr>
      <t>Configure the policy value for Computer Configuration &gt;&gt; Windows Settings &gt;&gt; Security Settings &gt;&gt; Local Policies &gt;&gt; User Rights Assignment &gt;&gt; "Manage auditing and security log"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</si>
  <si>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"Manage auditing and security log" user right can manage the security log and change auditing configurations. This could be used to clear evidence of tampering.</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</si>
  <si>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"Manage auditing and security log" user right, this is a finding:</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If the organization has an "Auditors" group the assignment of this group to the user right would not be a finding.</t>
    </r>
  </si>
  <si>
    <t>V-220979</t>
  </si>
  <si>
    <r>
      <rPr>
        <sz val="11"/>
        <rFont val="Calibri"/>
      </rPr>
      <t>The Modify firmware environment values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</si>
  <si>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"Modify firmware environment values"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</si>
  <si>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"Modify firmware environment values" user right can change hardware configuration environment variables. This could result in hardware failures or a DoS.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</si>
  <si>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"Modify firmware environment values" user right, this is a finding:</t>
    </r>
    <r>
      <rPr>
        <sz val="11"/>
        <color rgb="FF000000"/>
        <rFont val="Calibri"/>
      </rPr>
      <t xml:space="preserve">
</t>
    </r>
    <r>
      <rPr>
        <sz val="11"/>
        <color rgb="FF000000"/>
        <rFont val="Calibri"/>
      </rPr>
      <t>Administrators</t>
    </r>
  </si>
  <si>
    <t>V-220980</t>
  </si>
  <si>
    <r>
      <rPr>
        <sz val="11"/>
        <rFont val="Calibri"/>
      </rPr>
      <t>The Perform volume maintenance tasks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</si>
  <si>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"Perform volume maintenance tasks"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</si>
  <si>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"Perform volume maintenance tasks" user right can manage volume and disk configurations. They could potentially delete volumes, resulting in, data loss or a DoS.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</si>
  <si>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"Perform volume maintenance tasks" user right, this is a finding:</t>
    </r>
    <r>
      <rPr>
        <sz val="11"/>
        <color rgb="FF000000"/>
        <rFont val="Calibri"/>
      </rPr>
      <t xml:space="preserve">
</t>
    </r>
    <r>
      <rPr>
        <sz val="11"/>
        <color rgb="FF000000"/>
        <rFont val="Calibri"/>
      </rPr>
      <t>Administrators</t>
    </r>
  </si>
  <si>
    <t>V-220981</t>
  </si>
  <si>
    <r>
      <rPr>
        <sz val="11"/>
        <rFont val="Calibri"/>
      </rPr>
      <t>The Profile single process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</si>
  <si>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"Profile single process"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</si>
  <si>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"Profile single process" user right can monitor non-system processes performance. An attacker could potentially use this to identify processes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</si>
  <si>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"Profile single process" user right, this is a finding:</t>
    </r>
    <r>
      <rPr>
        <sz val="11"/>
        <color rgb="FF000000"/>
        <rFont val="Calibri"/>
      </rPr>
      <t xml:space="preserve">
</t>
    </r>
    <r>
      <rPr>
        <sz val="11"/>
        <color rgb="FF000000"/>
        <rFont val="Calibri"/>
      </rPr>
      <t>Administrators</t>
    </r>
  </si>
  <si>
    <t>V-220982</t>
  </si>
  <si>
    <r>
      <rPr>
        <sz val="11"/>
        <rFont val="Calibri"/>
      </rPr>
      <t>The Restore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</si>
  <si>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"Restore files and directories"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</si>
  <si>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"Restore files and directories" user right can circumvent file and directory permissions and could allow access to sensitive data. It could also be used to over-write more current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</si>
  <si>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"Restore files and directories" user right, this is a finding:</t>
    </r>
    <r>
      <rPr>
        <sz val="11"/>
        <color rgb="FF000000"/>
        <rFont val="Calibri"/>
      </rPr>
      <t xml:space="preserve">
</t>
    </r>
    <r>
      <rPr>
        <sz val="11"/>
        <color rgb="FF000000"/>
        <rFont val="Calibri"/>
      </rPr>
      <t>Administrators</t>
    </r>
  </si>
  <si>
    <t>V-220983</t>
  </si>
  <si>
    <r>
      <rPr>
        <sz val="11"/>
        <rFont val="Calibri"/>
      </rPr>
      <t>The Take ownership of files or other objects user right must only be assigned to the Administrators group.</t>
    </r>
  </si>
  <si>
    <r>
      <rPr>
        <sz val="11"/>
        <color rgb="FF000000"/>
        <rFont val="Calibri"/>
      </rPr>
      <t>Configure the policy value for Computer Configuration &gt;&gt; Windows Settings &gt;&gt; Security Settings &gt;&gt; Local Policies &gt;&gt; User Rights Assignment &gt;&gt; "Take ownership of files or other objects" to only include the following groups or accounts:</t>
    </r>
    <r>
      <rPr>
        <sz val="11"/>
        <color rgb="FF000000"/>
        <rFont val="Calibri"/>
      </rPr>
      <t xml:space="preserve">
</t>
    </r>
    <r>
      <rPr>
        <sz val="11"/>
        <color rgb="FF000000"/>
        <rFont val="Calibri"/>
      </rPr>
      <t>Administrators</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</si>
  <si>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Accounts with the "Take ownership of files or other objects" user right can take ownership of objects and make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</si>
  <si>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groups or accounts other than the following are granted the "Take ownership of files or other objects" user right, this is a finding:</t>
    </r>
    <r>
      <rPr>
        <sz val="11"/>
        <color rgb="FF000000"/>
        <rFont val="Calibri"/>
      </rPr>
      <t xml:space="preserve">
</t>
    </r>
    <r>
      <rPr>
        <sz val="11"/>
        <color rgb="FF000000"/>
        <rFont val="Calibri"/>
      </rPr>
      <t>Administrators</t>
    </r>
  </si>
  <si>
    <t>V-250319</t>
  </si>
  <si>
    <r>
      <rPr>
        <sz val="11"/>
        <rFont val="Calibri"/>
      </rPr>
      <t>Hardened UNC paths must be defined to require mutual authentication and integrity for at least the \\*\SYSVOL and \\*\NETLOGON shares.</t>
    </r>
  </si>
  <si>
    <r>
      <rPr>
        <sz val="11"/>
        <color rgb="FF000000"/>
        <rFont val="Calibri"/>
      </rPr>
      <t>Configure the policy value for Computer Configuration &gt;&gt; Administrative Templates &gt;&gt; Network &gt;&gt; Network Provider &gt;&gt; "Hardened UNC Paths" to "Enabled" with at least the following configured in "Hardened UNC Paths:" (click the "Show" button to display).</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RequireMutualAuthentication=1, RequireIntegrity=1</t>
    </r>
  </si>
  <si>
    <r>
      <rPr>
        <sz val="11"/>
        <color rgb="FF000000"/>
        <rFont val="Calibri"/>
      </rPr>
      <t>Additional security requirements are applied to Universal Naming Convention (UNC) paths specified in Hardened UNC paths before allowing access to them. This aids in preventing tampering with or spoofing of connections to these paths.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</si>
  <si>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\SOFTWARE\Policies\Microsoft\Windows\NetworkProvider\HardenedPaths\</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Additional entries would not be a finding.</t>
    </r>
  </si>
  <si>
    <t>V-252896</t>
  </si>
  <si>
    <r>
      <rPr>
        <sz val="11"/>
        <rFont val="Calibri"/>
      </rPr>
      <t>PowerShell Transcription must be enabled on Windows 10.</t>
    </r>
  </si>
  <si>
    <r>
      <rPr>
        <sz val="11"/>
        <color rgb="FF000000"/>
        <rFont val="Calibri"/>
      </rPr>
      <t>Configure the policy value for Computer Configuration &gt;&gt; Administrative Templates &gt;&gt; Windows Components &gt;&gt; Windows PowerShell &gt;&gt; "Turn on PowerShell Transcription" to "Enabled".</t>
    </r>
    <r>
      <rPr>
        <sz val="11"/>
        <color rgb="FF000000"/>
        <rFont val="Calibri"/>
      </rPr>
      <t xml:space="preserve">
</t>
    </r>
    <r>
      <rPr>
        <sz val="11"/>
        <color rgb="FF000000"/>
        <rFont val="Calibri"/>
      </rPr>
      <t>Specify the Transcript output directory to point to a Central Log Server or another secure location to prevent user access.</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</si>
  <si>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Transcription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</si>
  <si>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\SOFTWARE\Policies\Microsoft\Windows\PowerShell\Transcription\</t>
    </r>
    <r>
      <rPr>
        <sz val="11"/>
        <color rgb="FF000000"/>
        <rFont val="Calibri"/>
      </rPr>
      <t xml:space="preserve">
</t>
    </r>
    <r>
      <rPr>
        <sz val="11"/>
        <color rgb="FF000000"/>
        <rFont val="Calibri"/>
      </rPr>
      <t>Value Name: EnableTranscripting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</si>
  <si>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V-252903</t>
  </si>
  <si>
    <r>
      <rPr>
        <sz val="11"/>
        <rFont val="Calibri"/>
      </rPr>
      <t>Virtualization-based protection of code integrity must be enabled.</t>
    </r>
  </si>
  <si>
    <r>
      <rPr>
        <sz val="11"/>
        <color rgb="FF000000"/>
        <rFont val="Calibri"/>
      </rPr>
      <t>Virtualization-based security currently cannot be implemented in VDIs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NA.</t>
    </r>
    <r>
      <rPr>
        <sz val="11"/>
        <color rgb="FF000000"/>
        <rFont val="Calibri"/>
      </rPr>
      <t xml:space="preserve">
</t>
    </r>
    <r>
      <rPr>
        <sz val="11"/>
        <color rgb="FF000000"/>
        <rFont val="Calibri"/>
      </rPr>
      <t>Configure the policy value for Computer Configuration &gt;&gt; Administrative Templates &gt;&gt; System &gt;&gt; Device Guard &gt;&gt; "Turn On Virtualization Based Security" to "Enabled" with "Enabled with UEFI lock" or "Enabled without lock" selected for "Virtualization Based Protection of Code Integrity:".</t>
    </r>
    <r>
      <rPr>
        <sz val="11"/>
        <color rgb="FF000000"/>
        <rFont val="Calibri"/>
      </rPr>
      <t xml:space="preserve">
</t>
    </r>
    <r>
      <rPr>
        <sz val="11"/>
        <color rgb="FF000000"/>
        <rFont val="Calibri"/>
      </rPr>
      <t>"Enabled with UEFI lock" is preferred as more secure; however, it cannot be turned off remotely through a group policy change if there is an issue.</t>
    </r>
    <r>
      <rPr>
        <sz val="11"/>
        <color rgb="FF000000"/>
        <rFont val="Calibri"/>
      </rPr>
      <t xml:space="preserve">
</t>
    </r>
    <r>
      <rPr>
        <sz val="11"/>
        <color rgb="FF000000"/>
        <rFont val="Calibri"/>
      </rPr>
      <t>"Enabled without lock" will allow this to be turned off remotely while testing for issues.</t>
    </r>
  </si>
  <si>
    <r>
      <rPr>
        <sz val="11"/>
        <color rgb="FF000000"/>
        <rFont val="Calibri"/>
      </rPr>
      <t>Virtualization-based protection of code integrity enforces kernel mode memory protections and protects Code Integrity validation paths. This isolates the processes from the rest of the operating system and can only be accessed by privileged system software.</t>
    </r>
  </si>
  <si>
    <r>
      <rPr>
        <sz val="11"/>
        <color rgb="FF000000"/>
        <rFont val="Calibri"/>
      </rPr>
      <t>Confirm virtualization-based protection of code integrity.</t>
    </r>
    <r>
      <rPr>
        <sz val="11"/>
        <color rgb="FF000000"/>
        <rFont val="Calibri"/>
      </rPr>
      <t xml:space="preserve">
</t>
    </r>
    <r>
      <rPr>
        <sz val="11"/>
        <color rgb="FF000000"/>
        <rFont val="Calibri"/>
      </rPr>
      <t>For devices that support the virtualization based security (VBS) feature for protection of code integrity, this must be enabled. If the system meets the hardware, firmware, and compatible device driver dependencies for enabling virtualization-based protection of code integrity but it is not enabled, this is a CAT II finding.</t>
    </r>
    <r>
      <rPr>
        <sz val="11"/>
        <color rgb="FF000000"/>
        <rFont val="Calibri"/>
      </rPr>
      <t xml:space="preserve">
</t>
    </r>
    <r>
      <rPr>
        <sz val="11"/>
        <color rgb="FF000000"/>
        <rFont val="Calibri"/>
      </rPr>
      <t>Virtualization based security currently cannot be implemented in virtual desktop implementations (VDI) due to specific supporting requirements including a TPM, UEFI with Secure Boot, and the capability to run the Hyper-V feature within the virtual desktop.</t>
    </r>
    <r>
      <rPr>
        <sz val="11"/>
        <color rgb="FF000000"/>
        <rFont val="Calibri"/>
      </rPr>
      <t xml:space="preserve">
</t>
    </r>
    <r>
      <rPr>
        <sz val="11"/>
        <color rgb="FF000000"/>
        <rFont val="Calibri"/>
      </rPr>
      <t>For VDIs where the virtual desktop instance is deleted or refreshed upon logoff, this is NA.</t>
    </r>
    <r>
      <rPr>
        <sz val="11"/>
        <color rgb="FF000000"/>
        <rFont val="Calibri"/>
      </rPr>
      <t xml:space="preserve">
</t>
    </r>
    <r>
      <rPr>
        <sz val="11"/>
        <color rgb="FF000000"/>
        <rFont val="Calibri"/>
      </rPr>
      <t>Run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"SecurityServicesRunning" does not include a value of "2" (e.g., "{1, 2}"),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"Virtualization-based Security Services Running" does not list "Hypervisor enforced Code Integrity", this is finding.</t>
    </r>
    <r>
      <rPr>
        <sz val="11"/>
        <color rgb="FF000000"/>
        <rFont val="Calibri"/>
      </rPr>
      <t xml:space="preserve">
</t>
    </r>
    <r>
      <rPr>
        <sz val="11"/>
        <color rgb="FF000000"/>
        <rFont val="Calibri"/>
      </rPr>
      <t>The policy settings referenced in the Fix section will configure the following registry value. However due to hardware requirements, the registry value alone does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HypervisorEnforcedCodeIntegrity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(Enabled with UEFI lock), or 0x00000002 (2) (Enabled without lock)</t>
    </r>
  </si>
  <si>
    <t>V-256894</t>
  </si>
  <si>
    <r>
      <rPr>
        <sz val="11"/>
        <rFont val="Calibri"/>
      </rPr>
      <t>Internet Explorer must be disabled for Windows 10.</t>
    </r>
  </si>
  <si>
    <r>
      <rPr>
        <sz val="11"/>
        <color rgb="FF000000"/>
        <rFont val="Calibri"/>
      </rPr>
      <t xml:space="preserve">For Windows 10 semi-annual channel, remove or disable the IE11 application. </t>
    </r>
    <r>
      <rPr>
        <sz val="11"/>
        <color rgb="FF000000"/>
        <rFont val="Calibri"/>
      </rPr>
      <t xml:space="preserve">
</t>
    </r>
    <r>
      <rPr>
        <sz val="11"/>
        <color rgb="FF000000"/>
        <rFont val="Calibri"/>
      </rPr>
      <t>To disable IE11 as a standalone browser:</t>
    </r>
    <r>
      <rPr>
        <sz val="11"/>
        <color rgb="FF000000"/>
        <rFont val="Calibri"/>
      </rPr>
      <t xml:space="preserve">
</t>
    </r>
    <r>
      <rPr>
        <sz val="11"/>
        <color rgb="FF000000"/>
        <rFont val="Calibri"/>
      </rPr>
      <t>Set the policy value for "Computer Configuration/Administrative Templates/Windows Components/Internet Explorer/Disable Internet Explorer 11 as a standalone browser" to "Enabled" with the option value set to "Never".</t>
    </r>
  </si>
  <si>
    <r>
      <rPr>
        <sz val="11"/>
        <color rgb="FF000000"/>
        <rFont val="Calibri"/>
      </rPr>
      <t>Internet Explorer 11 (IE11) is no longer supported on Windows 10 semi-annual channel.</t>
    </r>
  </si>
  <si>
    <r>
      <rPr>
        <sz val="11"/>
        <color rgb="FF000000"/>
        <rFont val="Calibri"/>
      </rPr>
      <t>Determine if IE11 is installed or enabled on Windows 10 semi-annual channel.</t>
    </r>
    <r>
      <rPr>
        <sz val="11"/>
        <color rgb="FF000000"/>
        <rFont val="Calibri"/>
      </rPr>
      <t xml:space="preserve">
</t>
    </r>
    <r>
      <rPr>
        <sz val="11"/>
        <color rgb="FF000000"/>
        <rFont val="Calibri"/>
      </rPr>
      <t>If IE11 is installed or not disabled on Windows 10 semi-annual channel, this is a finding.</t>
    </r>
    <r>
      <rPr>
        <sz val="11"/>
        <color rgb="FF000000"/>
        <rFont val="Calibri"/>
      </rPr>
      <t xml:space="preserve">
</t>
    </r>
    <r>
      <rPr>
        <sz val="11"/>
        <color rgb="FF000000"/>
        <rFont val="Calibri"/>
      </rPr>
      <t>If IE11 is installed on a unsupported operating system and is enabled or installed, this is a finding.</t>
    </r>
    <r>
      <rPr>
        <sz val="11"/>
        <color rgb="FF000000"/>
        <rFont val="Calibri"/>
      </rPr>
      <t xml:space="preserve">
</t>
    </r>
    <r>
      <rPr>
        <sz val="11"/>
        <color rgb="FF000000"/>
        <rFont val="Calibri"/>
      </rPr>
      <t>For more information, visit: https://learn.microsoft.com/en-us/lifecycle/faq/internet-explorer-microsoft-edge#what-is-the-lifecycle-policy-for-internet-explorer-</t>
    </r>
  </si>
  <si>
    <t>V-257589</t>
  </si>
  <si>
    <r>
      <rPr>
        <sz val="11"/>
        <rFont val="Calibri"/>
      </rPr>
      <t>Windows 10 must have command line process auditing events enabled for failures.</t>
    </r>
  </si>
  <si>
    <r>
      <rPr>
        <sz val="11"/>
        <color rgb="FF000000"/>
        <rFont val="Calibri"/>
      </rPr>
      <t>Go to Computer Configuration &gt;&gt; Windows Settings &gt;&gt; Security Settings &gt;&gt; Advanced Audit Policy Configuration &gt;&gt;System Audit Policies &gt;&gt; Detailed Tracking &gt;&gt; Audit Process Creation is set to "failure".</t>
    </r>
  </si>
  <si>
    <r>
      <rPr>
        <sz val="11"/>
        <color rgb="FF000000"/>
        <rFont val="Calibri"/>
      </rPr>
      <t>When this policy setting is enabled, the operating system generates audit events when a process fails to start and the name of the program or user that created it.</t>
    </r>
    <r>
      <rPr>
        <sz val="11"/>
        <color rgb="FF000000"/>
        <rFont val="Calibri"/>
      </rPr>
      <t xml:space="preserve">
</t>
    </r>
    <r>
      <rPr>
        <sz val="11"/>
        <color rgb="FF000000"/>
        <rFont val="Calibri"/>
      </rPr>
      <t>These audit events can assist in understanding how a computer is being used and tracking user activity.</t>
    </r>
  </si>
  <si>
    <r>
      <rPr>
        <sz val="11"/>
        <color rgb="FF000000"/>
        <rFont val="Calibri"/>
      </rPr>
      <t xml:space="preserve">Ensure Audit Process Creation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&gt;&gt;System Audit Policies &gt;&gt; Detailed Tracking &gt;&gt; Audit Process Creation". </t>
    </r>
    <r>
      <rPr>
        <sz val="11"/>
        <color rgb="FF000000"/>
        <rFont val="Calibri"/>
      </rPr>
      <t xml:space="preserve">
</t>
    </r>
    <r>
      <rPr>
        <sz val="11"/>
        <color rgb="FF000000"/>
        <rFont val="Calibri"/>
      </rPr>
      <t>If "Audit Process Creation" is not set to "Failure", this is a finding.</t>
    </r>
  </si>
  <si>
    <t>V-257593</t>
  </si>
  <si>
    <r>
      <rPr>
        <sz val="11"/>
        <rFont val="Calibri"/>
      </rPr>
      <t>Windows 10 must not have portproxy enabled or in use.</t>
    </r>
  </si>
  <si>
    <r>
      <rPr>
        <sz val="11"/>
        <color rgb="FF000000"/>
        <rFont val="Calibri"/>
      </rPr>
      <t>Contact the Administrator to run "netsh interface portproxy delete" with elevation. Remove any enabled portproxies that may be configured.</t>
    </r>
  </si>
  <si>
    <r>
      <rPr>
        <sz val="11"/>
        <color rgb="FF000000"/>
        <rFont val="Calibri"/>
      </rPr>
      <t>Having portproxy enabled or configured in Windows 10 could allow a man-in-the-middle attack.</t>
    </r>
  </si>
  <si>
    <r>
      <rPr>
        <sz val="11"/>
        <color rgb="FF000000"/>
        <rFont val="Calibri"/>
      </rPr>
      <t>Check the registry key for existence of proxied ports:</t>
    </r>
    <r>
      <rPr>
        <sz val="11"/>
        <color rgb="FF000000"/>
        <rFont val="Calibri"/>
      </rPr>
      <t xml:space="preserve">
</t>
    </r>
    <r>
      <rPr>
        <sz val="11"/>
        <color rgb="FF000000"/>
        <rFont val="Calibri"/>
      </rPr>
      <t xml:space="preserve">HKLM\SYSTEM\CurrentControlSet\Services\PortProxy\. </t>
    </r>
    <r>
      <rPr>
        <sz val="11"/>
        <color rgb="FF000000"/>
        <rFont val="Calibri"/>
      </rPr>
      <t xml:space="preserve">
</t>
    </r>
    <r>
      <rPr>
        <sz val="11"/>
        <color rgb="FF000000"/>
        <rFont val="Calibri"/>
      </rPr>
      <t xml:space="preserve">If the key contains v4tov4\tcp\ or is populated v4tov4\tcp\, this is a finding. </t>
    </r>
    <r>
      <rPr>
        <sz val="11"/>
        <color rgb="FF000000"/>
        <rFont val="Calibri"/>
      </rPr>
      <t xml:space="preserve">
</t>
    </r>
    <r>
      <rPr>
        <sz val="11"/>
        <color rgb="FF000000"/>
        <rFont val="Calibri"/>
      </rPr>
      <t xml:space="preserve">Run "netsh interface portproxy show all". </t>
    </r>
    <r>
      <rPr>
        <sz val="11"/>
        <color rgb="FF000000"/>
        <rFont val="Calibri"/>
      </rPr>
      <t xml:space="preserve">
</t>
    </r>
    <r>
      <rPr>
        <sz val="11"/>
        <color rgb="FF000000"/>
        <rFont val="Calibri"/>
      </rPr>
      <t>If the command displays any results, this is a finding.</t>
    </r>
  </si>
  <si>
    <t>V-268315</t>
  </si>
  <si>
    <r>
      <rPr>
        <sz val="11"/>
        <rFont val="Calibri"/>
      </rPr>
      <t>Copilot must be disabled for Windows 10.</t>
    </r>
  </si>
  <si>
    <r>
      <rPr>
        <sz val="11"/>
        <color rgb="FF000000"/>
        <rFont val="Calibri"/>
      </rPr>
      <t>Open PowerShell as an administrator. Run the following command:</t>
    </r>
    <r>
      <rPr>
        <sz val="11"/>
        <color rgb="FF000000"/>
        <rFont val="Calibri"/>
      </rPr>
      <t xml:space="preserve">
</t>
    </r>
    <r>
      <rPr>
        <sz val="11"/>
        <color rgb="FF000000"/>
        <rFont val="Calibri"/>
      </rPr>
      <t>Get-AppxPackage -AllUsers *CoPilot* | Remove-AppxPackage -AllUsers</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</si>
  <si>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uncontrolled updates to the system.</t>
    </r>
  </si>
  <si>
    <r>
      <rPr>
        <sz val="11"/>
        <color rgb="FF000000"/>
        <rFont val="Calibri"/>
      </rPr>
      <t>Run the following PowerShell command as an administrator:</t>
    </r>
    <r>
      <rPr>
        <sz val="11"/>
        <color rgb="FF000000"/>
        <rFont val="Calibri"/>
      </rPr>
      <t xml:space="preserve">
</t>
    </r>
    <r>
      <rPr>
        <sz val="11"/>
        <color rgb="FF000000"/>
        <rFont val="Calibri"/>
      </rPr>
      <t>Get-AppxPackage -AllUsers | Where-Object { $_.Name -like "*Copilot*" }</t>
    </r>
    <r>
      <rPr>
        <sz val="11"/>
        <color rgb="FF000000"/>
        <rFont val="Calibri"/>
      </rPr>
      <t xml:space="preserve">
</t>
    </r>
    <r>
      <rPr>
        <sz val="11"/>
        <color rgb="FF000000"/>
        <rFont val="Calibri"/>
      </rPr>
      <t>If Microsoft.Copilot displays, this is a finding.</t>
    </r>
  </si>
  <si>
    <t>V-268319</t>
  </si>
  <si>
    <r>
      <rPr>
        <sz val="11"/>
        <rFont val="Calibri"/>
      </rPr>
      <t>Windows 10 systems must use either Group Policy or an approved Mobile Device Management (MDM) product to enforce STIG compliance.</t>
    </r>
  </si>
  <si>
    <r>
      <rPr>
        <sz val="11"/>
        <color rgb="FF000000"/>
        <rFont val="Calibri"/>
      </rPr>
      <t>Configure the Windows 10 system to use either Group Policy or an approved MDM product to enforce STIG compliance.</t>
    </r>
  </si>
  <si>
    <r>
      <rPr>
        <sz val="11"/>
        <color rgb="FF000000"/>
        <rFont val="Calibri"/>
      </rPr>
      <t>Without Windows 10 systems being managed, devices could be rogue and become targets of an attacker.</t>
    </r>
  </si>
  <si>
    <r>
      <rPr>
        <sz val="11"/>
        <color rgb="FF000000"/>
        <rFont val="Calibri"/>
      </rPr>
      <t>Verify the Windows 10 system is receiving policy from either Group Policy or an MDM with the following steps:</t>
    </r>
    <r>
      <rPr>
        <sz val="11"/>
        <color rgb="FF000000"/>
        <rFont val="Calibri"/>
      </rPr>
      <t xml:space="preserve">
</t>
    </r>
    <r>
      <rPr>
        <sz val="11"/>
        <color rgb="FF000000"/>
        <rFont val="Calibri"/>
      </rPr>
      <t>From a command line or PowerShell:</t>
    </r>
    <r>
      <rPr>
        <sz val="11"/>
        <color rgb="FF000000"/>
        <rFont val="Calibri"/>
      </rPr>
      <t xml:space="preserve">
</t>
    </r>
    <r>
      <rPr>
        <sz val="11"/>
        <color rgb="FF000000"/>
        <rFont val="Calibri"/>
      </rPr>
      <t>gpresult /R</t>
    </r>
    <r>
      <rPr>
        <sz val="11"/>
        <color rgb="FF000000"/>
        <rFont val="Calibri"/>
      </rPr>
      <t xml:space="preserve">
</t>
    </r>
    <r>
      <rPr>
        <sz val="11"/>
        <color rgb="FF000000"/>
        <rFont val="Calibri"/>
      </rPr>
      <t>OS Configuration: Member Workstation</t>
    </r>
    <r>
      <rPr>
        <sz val="11"/>
        <color rgb="FF000000"/>
        <rFont val="Calibri"/>
      </rPr>
      <t xml:space="preserve">
</t>
    </r>
    <r>
      <rPr>
        <sz val="11"/>
        <color rgb="FF000000"/>
        <rFont val="Calibri"/>
      </rPr>
      <t>If the system is not being managed by GPO, ask the administrator to indicate which MDM is managing the device.</t>
    </r>
    <r>
      <rPr>
        <sz val="11"/>
        <color rgb="FF000000"/>
        <rFont val="Calibri"/>
      </rPr>
      <t xml:space="preserve">
</t>
    </r>
    <r>
      <rPr>
        <sz val="11"/>
        <color rgb="FF000000"/>
        <rFont val="Calibri"/>
      </rPr>
      <t>From PowerShell: Get-Service -Name "IntuneManagementExtension"</t>
    </r>
    <r>
      <rPr>
        <sz val="11"/>
        <color rgb="FF000000"/>
        <rFont val="Calibri"/>
      </rPr>
      <t xml:space="preserve">
</t>
    </r>
    <r>
      <rPr>
        <sz val="11"/>
        <color rgb="FF000000"/>
        <rFont val="Calibri"/>
      </rPr>
      <t>If the Windows 10 system is not receiving policy from either Group Policy or an MDM, this is a finding.</t>
    </r>
    <r>
      <rPr>
        <sz val="11"/>
        <color rgb="FF000000"/>
        <rFont val="Calibri"/>
      </rPr>
      <t xml:space="preserve">
</t>
    </r>
    <r>
      <rPr>
        <sz val="11"/>
        <color rgb="FF000000"/>
        <rFont val="Calibri"/>
      </rPr>
      <t>This is NA for standalone, nondomain-joined systems.</t>
    </r>
  </si>
  <si>
    <t>V-278918</t>
  </si>
  <si>
    <r>
      <rPr>
        <sz val="11"/>
        <rFont val="Calibri"/>
      </rPr>
      <t>Windows 10 must be configured to audit file system failures.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</si>
  <si>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</si>
  <si>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Credential validation records events related to validation tests on credentials for a user account logon.</t>
    </r>
  </si>
  <si>
    <r>
      <rPr>
        <sz val="11"/>
        <color rgb="FF000000"/>
        <rFont val="Calibri"/>
      </rPr>
      <t xml:space="preserve">Verify that Audit File System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File System. </t>
    </r>
    <r>
      <rPr>
        <sz val="11"/>
        <color rgb="FF000000"/>
        <rFont val="Calibri"/>
      </rPr>
      <t xml:space="preserve">
</t>
    </r>
    <r>
      <rPr>
        <sz val="11"/>
        <color rgb="FF000000"/>
        <rFont val="Calibri"/>
      </rPr>
      <t>If "Audit File System" is not set to "Failure", this is a finding.</t>
    </r>
  </si>
  <si>
    <t>V-278919</t>
  </si>
  <si>
    <r>
      <rPr>
        <sz val="11"/>
        <rFont val="Calibri"/>
      </rPr>
      <t>Windows 10 must be configured to audit file system successes.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</si>
  <si>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"Success" selected.</t>
    </r>
  </si>
  <si>
    <r>
      <rPr>
        <sz val="11"/>
        <color rgb="FF000000"/>
        <rFont val="Calibri"/>
      </rPr>
      <t xml:space="preserve">Verify that Audit File System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File System. </t>
    </r>
    <r>
      <rPr>
        <sz val="11"/>
        <color rgb="FF000000"/>
        <rFont val="Calibri"/>
      </rPr>
      <t xml:space="preserve">
</t>
    </r>
    <r>
      <rPr>
        <sz val="11"/>
        <color rgb="FF000000"/>
        <rFont val="Calibri"/>
      </rPr>
      <t>If "Audit File System" is not set to "Success", this is a finding.</t>
    </r>
  </si>
  <si>
    <t>V-278920</t>
  </si>
  <si>
    <r>
      <rPr>
        <sz val="11"/>
        <rFont val="Calibri"/>
      </rPr>
      <t>Windows 10 must be configured to audit handle manipulation failures.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</si>
  <si>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"Failure" selected.</t>
    </r>
  </si>
  <si>
    <r>
      <rPr>
        <sz val="11"/>
        <color rgb="FF000000"/>
        <rFont val="Calibri"/>
      </rPr>
      <t xml:space="preserve">Verify that Audit Handle Manipulation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"Failure", this is a finding.</t>
    </r>
  </si>
  <si>
    <t>V-278921</t>
  </si>
  <si>
    <r>
      <rPr>
        <sz val="11"/>
        <rFont val="Calibri"/>
      </rPr>
      <t>Windows 10 must be configured to audit handle manipulation successes.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</si>
  <si>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"Success" selected.</t>
    </r>
  </si>
  <si>
    <r>
      <rPr>
        <sz val="11"/>
        <color rgb="FF000000"/>
        <rFont val="Calibri"/>
      </rPr>
      <t xml:space="preserve">Verify that Audit Handle Manipulation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"Success", this is a finding.</t>
    </r>
  </si>
  <si>
    <t>V-278922</t>
  </si>
  <si>
    <r>
      <rPr>
        <sz val="11"/>
        <rFont val="Calibri"/>
      </rPr>
      <t>Windows 10 must be configured to audit registry successes.</t>
    </r>
  </si>
  <si>
    <r>
      <rPr>
        <sz val="11"/>
        <color rgb="FF000000"/>
        <rFont val="Calibri"/>
      </rPr>
      <t>Configure the policy value for Computer Configuration &gt;&gt; Windows Settings &gt;&gt; Security Settings &gt;&gt; Advanced Audit Policy Configuration &gt;&gt; System Audit Policies &gt;&gt; Object Access &gt;&gt; "Audit Registry" with "Success" selected.</t>
    </r>
  </si>
  <si>
    <r>
      <rPr>
        <sz val="11"/>
        <color rgb="FF000000"/>
        <rFont val="Calibri"/>
      </rPr>
      <t xml:space="preserve">Verify that Audit Registry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"Success", this is a finding.</t>
    </r>
  </si>
  <si>
    <t>V-278923</t>
  </si>
  <si>
    <r>
      <rPr>
        <sz val="11"/>
        <rFont val="Calibri"/>
      </rPr>
      <t>Windows 10 must be configured to audit registry failures.</t>
    </r>
  </si>
  <si>
    <r>
      <rPr>
        <sz val="11"/>
        <color rgb="FF000000"/>
        <rFont val="Calibri"/>
      </rPr>
      <t>Configure the policy value for Computer Configuration &gt;&gt; Windows Settings &gt;&gt; Security Settings &gt;&gt; Advanced Audit Policy Configuration &gt;&gt; System Audit Policies &gt;&gt; Object Access &gt;&gt; "Audit Registry" with "Failure" selected.</t>
    </r>
  </si>
  <si>
    <r>
      <rPr>
        <sz val="11"/>
        <color rgb="FF000000"/>
        <rFont val="Calibri"/>
      </rPr>
      <t xml:space="preserve">Verify that Audit Registry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"Failure", this is a finding.</t>
    </r>
  </si>
  <si>
    <t>V-278924</t>
  </si>
  <si>
    <r>
      <rPr>
        <sz val="11"/>
        <rFont val="Calibri"/>
      </rPr>
      <t>Windows 10 must be configured to audit sensitive privilege use successes.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</si>
  <si>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"Success" selected.</t>
    </r>
  </si>
  <si>
    <r>
      <rPr>
        <sz val="11"/>
        <color rgb="FF000000"/>
        <rFont val="Calibri"/>
      </rPr>
      <t xml:space="preserve">Verify that Audit Sensitive Privilege Use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"Success", this is a finding.</t>
    </r>
  </si>
  <si>
    <t>V-278925</t>
  </si>
  <si>
    <r>
      <rPr>
        <sz val="11"/>
        <rFont val="Calibri"/>
      </rPr>
      <t>Windows 10 must be configured to audit sensitive privilege use failures.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</si>
  <si>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"Failure" selected.</t>
    </r>
  </si>
  <si>
    <r>
      <rPr>
        <sz val="11"/>
        <color rgb="FF000000"/>
        <rFont val="Calibri"/>
      </rPr>
      <t xml:space="preserve">Verify that Audit Sensitive Privilege Use auditing has been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"Failure",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</si>
  <si>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</si>
  <si>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</si>
  <si>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</si>
  <si>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</si>
  <si>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</si>
  <si>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</si>
  <si>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</si>
  <si>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</si>
  <si>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</si>
  <si>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</si>
  <si>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</si>
  <si>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</si>
  <si>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</si>
  <si>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</si>
  <si>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</si>
  <si>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</si>
  <si>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</si>
  <si>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</si>
  <si>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</si>
  <si>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</si>
  <si>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</si>
  <si>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</si>
  <si>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</si>
  <si>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</si>
  <si>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</si>
  <si>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</si>
  <si>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</si>
  <si>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</si>
  <si>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</si>
  <si>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10 Security Technical Implementation Guide V3R5</t>
  </si>
  <si>
    <t>Developed By:</t>
  </si>
  <si>
    <t>Defense Information Systems Agency (DISA) for the US DoD</t>
  </si>
  <si>
    <t>Release Information:</t>
  </si>
  <si>
    <r>
      <rPr>
        <b/>
        <sz val="11"/>
        <color rgb="FF000000"/>
        <rFont val="Calibri"/>
      </rPr>
      <t>Version:</t>
    </r>
    <r>
      <rPr>
        <sz val="11"/>
        <color rgb="FF000000"/>
        <rFont val="Calibri"/>
      </rPr>
      <t xml:space="preserve"> V3R5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268</t>
    </r>
  </si>
  <si>
    <t>Download Url:</t>
  </si>
  <si>
    <t>https://www.cyber.mil/stigs</t>
  </si>
  <si>
    <t>Guide Overview:</t>
  </si>
  <si>
    <r>
      <rPr>
        <sz val="11"/>
        <color rgb="FF000000"/>
        <rFont val="Calibri"/>
      </rPr>
      <t>The Microsoft Windows 10 Security Technical Implementation Guide (STIG) is published as a tool to improve the security of Department of Defense (DOD) information systems. This document is meant for use in conjunction with other applicable STIGs, such as, but not limited to, browsers, antivirus, and other desktop applications.</t>
    </r>
    <r>
      <rPr>
        <sz val="11"/>
        <color rgb="FF000000"/>
        <rFont val="Calibri"/>
      </rPr>
      <t xml:space="preserve">
</t>
    </r>
    <r>
      <rPr>
        <sz val="11"/>
        <color rgb="FF000000"/>
        <rFont val="Calibri"/>
      </rPr>
      <t>The requirements discussed in this document are applicable to Windows 10 Enterprise. The majority will also apply to Windows 10 Professional; however, domain-joined systems have several requirements that can only be implemented with the Enterprise edition.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</si>
  <si>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</si>
  <si>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</si>
  <si>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</si>
  <si>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</si>
  <si>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</si>
  <si>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</si>
  <si>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</si>
  <si>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</si>
  <si>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</si>
  <si>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</si>
  <si>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</si>
  <si>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</si>
  <si>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</si>
  <si>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</si>
  <si>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</si>
  <si>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</si>
  <si>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</si>
  <si>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</si>
  <si>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</si>
  <si>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</si>
  <si>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</si>
  <si>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</si>
  <si>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</si>
  <si>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</si>
  <si>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</si>
  <si>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</si>
  <si>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</si>
  <si>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</si>
  <si>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</si>
  <si>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</si>
  <si>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</si>
  <si>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</si>
  <si>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</si>
  <si>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</si>
  <si>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</si>
  <si>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</si>
  <si>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</si>
  <si>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</si>
  <si>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</si>
  <si>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</si>
  <si>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</si>
  <si>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</si>
  <si>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</si>
  <si>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</si>
  <si>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</si>
  <si>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</si>
  <si>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</si>
  <si>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10 Security Technical Implementation Guide V3R5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</si>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</sst>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295-414F-A95E-737B3B35CAB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295-414F-A95E-737B3B35CAB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268</c:v>
                </c:pt>
              </c:numCache>
            </c:numRef>
          </c:val>
          <c:extLst>
            <c:ext xmlns:c16="http://schemas.microsoft.com/office/drawing/2014/chart" uri="{C3380CC4-5D6E-409C-BE32-E72D297353CC}">
              <c16:uniqueId val="{00000002-B295-414F-A95E-737B3B35CAB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380-48A0-A95D-30CBB42396D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380-48A0-A95D-30CBB42396D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268</c:v>
                </c:pt>
              </c:numCache>
            </c:numRef>
          </c:val>
          <c:extLst>
            <c:ext xmlns:c16="http://schemas.microsoft.com/office/drawing/2014/chart" uri="{C3380CC4-5D6E-409C-BE32-E72D297353CC}">
              <c16:uniqueId val="{00000002-3380-48A0-A95D-30CBB42396D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88B7-4C39-8ECD-300874F6A6A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88B7-4C39-8ECD-300874F6A6A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28</c:v>
                </c:pt>
                <c:pt idx="1">
                  <c:v>222</c:v>
                </c:pt>
                <c:pt idx="2">
                  <c:v>18</c:v>
                </c:pt>
              </c:numCache>
            </c:numRef>
          </c:val>
          <c:extLst>
            <c:ext xmlns:c16="http://schemas.microsoft.com/office/drawing/2014/chart" uri="{C3380CC4-5D6E-409C-BE32-E72D297353CC}">
              <c16:uniqueId val="{00000002-88B7-4C39-8ECD-300874F6A6A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A25-4680-9B6A-FC81B97D20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A25-4680-9B6A-FC81B97D20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268</c:v>
                </c:pt>
              </c:numCache>
            </c:numRef>
          </c:val>
          <c:extLst>
            <c:ext xmlns:c16="http://schemas.microsoft.com/office/drawing/2014/chart" uri="{C3380CC4-5D6E-409C-BE32-E72D297353CC}">
              <c16:uniqueId val="{00000002-CA25-4680-9B6A-FC81B97D20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40E-44E3-A899-8C8D01100A9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40E-44E3-A899-8C8D01100A9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268</c:v>
                </c:pt>
              </c:numCache>
            </c:numRef>
          </c:val>
          <c:extLst>
            <c:ext xmlns:c16="http://schemas.microsoft.com/office/drawing/2014/chart" uri="{C3380CC4-5D6E-409C-BE32-E72D297353CC}">
              <c16:uniqueId val="{00000002-D40E-44E3-A899-8C8D01100A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D04-4BFB-90D9-F6457CD5CB92}"/>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D04-4BFB-90D9-F6457CD5CB92}"/>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D04-4BFB-90D9-F6457CD5CB92}"/>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D04-4BFB-90D9-F6457CD5CB9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81F-43AE-8932-1AF7D1B10E2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tf3b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f1pll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a5bz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5h0z0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0iznl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2i5a1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y0yih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69">
  <autoFilter ref="A1:M26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1331</v>
      </c>
    </row>
    <row r="3" spans="2:3" ht="15" customHeight="1" x14ac:dyDescent="0.35"/>
    <row r="4" spans="2:3" ht="58" x14ac:dyDescent="0.35">
      <c r="B4" s="18" t="s">
        <v>1332</v>
      </c>
      <c r="C4" s="19" t="s">
        <v>1333</v>
      </c>
    </row>
    <row r="5" spans="2:3" x14ac:dyDescent="0.35">
      <c r="C5" s="19" t="s">
        <v>1334</v>
      </c>
    </row>
    <row r="6" spans="2:3" x14ac:dyDescent="0.35">
      <c r="C6" s="16" t="s">
        <v>1335</v>
      </c>
    </row>
    <row r="7" spans="2:3" ht="10" customHeight="1" x14ac:dyDescent="0.35"/>
    <row r="8" spans="2:3" ht="232" x14ac:dyDescent="0.35">
      <c r="B8" s="20" t="s">
        <v>1336</v>
      </c>
      <c r="C8" s="19" t="s">
        <v>1337</v>
      </c>
    </row>
    <row r="9" spans="2:3" ht="10" customHeight="1" x14ac:dyDescent="0.35"/>
    <row r="10" spans="2:3" ht="35" customHeight="1" x14ac:dyDescent="0.35">
      <c r="B10" s="20" t="s">
        <v>1338</v>
      </c>
      <c r="C10" s="19" t="s">
        <v>1339</v>
      </c>
    </row>
    <row r="11" spans="2:3" ht="75" customHeight="1" x14ac:dyDescent="0.35">
      <c r="B11" s="16" t="s">
        <v>19</v>
      </c>
      <c r="C11" s="19" t="s">
        <v>1340</v>
      </c>
    </row>
    <row r="12" spans="2:3" ht="47" customHeight="1" x14ac:dyDescent="0.35">
      <c r="B12" s="16" t="s">
        <v>19</v>
      </c>
      <c r="C12" s="19" t="s">
        <v>1341</v>
      </c>
    </row>
    <row r="13" spans="2:3" ht="35" customHeight="1" x14ac:dyDescent="0.35">
      <c r="B13" s="16" t="s">
        <v>19</v>
      </c>
      <c r="C13" s="19" t="s">
        <v>1342</v>
      </c>
    </row>
    <row r="14" spans="2:3" ht="32" customHeight="1" x14ac:dyDescent="0.35">
      <c r="B14" s="16" t="s">
        <v>19</v>
      </c>
      <c r="C14" s="19" t="s">
        <v>1343</v>
      </c>
    </row>
    <row r="15" spans="2:3" ht="30" customHeight="1" x14ac:dyDescent="0.35">
      <c r="B15" s="16" t="s">
        <v>19</v>
      </c>
      <c r="C15" s="19" t="s">
        <v>1344</v>
      </c>
    </row>
    <row r="16" spans="2:3" ht="10" customHeight="1" x14ac:dyDescent="0.35"/>
    <row r="17" spans="1:3" ht="145" customHeight="1" x14ac:dyDescent="0.35">
      <c r="B17" s="20" t="s">
        <v>1345</v>
      </c>
      <c r="C17" s="19" t="s">
        <v>1346</v>
      </c>
    </row>
    <row r="18" spans="1:3" ht="10" customHeight="1" x14ac:dyDescent="0.35"/>
    <row r="19" spans="1:3" ht="3" customHeight="1" x14ac:dyDescent="0.35">
      <c r="B19" s="21"/>
      <c r="C19" s="21"/>
    </row>
    <row r="20" spans="1:3" ht="12" customHeight="1" x14ac:dyDescent="0.35"/>
    <row r="21" spans="1:3" ht="35" customHeight="1" x14ac:dyDescent="0.35">
      <c r="A21" s="23"/>
      <c r="B21" s="24" t="s">
        <v>1347</v>
      </c>
      <c r="C21" s="25" t="s">
        <v>1348</v>
      </c>
    </row>
    <row r="22" spans="1:3" ht="18" customHeight="1" x14ac:dyDescent="0.35">
      <c r="A22" s="23"/>
      <c r="B22" s="23" t="s">
        <v>19</v>
      </c>
      <c r="C22" s="25" t="s">
        <v>1349</v>
      </c>
    </row>
    <row r="23" spans="1:3" ht="18" customHeight="1" x14ac:dyDescent="0.35">
      <c r="A23" s="23"/>
      <c r="B23" s="23" t="s">
        <v>19</v>
      </c>
      <c r="C23" s="25" t="s">
        <v>1350</v>
      </c>
    </row>
    <row r="24" spans="1:3" ht="18" customHeight="1" x14ac:dyDescent="0.35">
      <c r="A24" s="23"/>
      <c r="B24" s="23" t="s">
        <v>19</v>
      </c>
      <c r="C24" s="25" t="s">
        <v>1351</v>
      </c>
    </row>
    <row r="25" spans="1:3" ht="18" customHeight="1" x14ac:dyDescent="0.35">
      <c r="A25" s="23"/>
      <c r="B25" s="23" t="s">
        <v>19</v>
      </c>
      <c r="C25" s="25" t="s">
        <v>1352</v>
      </c>
    </row>
    <row r="26" spans="1:3" ht="18" customHeight="1" x14ac:dyDescent="0.35">
      <c r="A26" s="23"/>
      <c r="B26" s="23" t="s">
        <v>19</v>
      </c>
      <c r="C26" s="25" t="s">
        <v>1353</v>
      </c>
    </row>
    <row r="27" spans="1:3" ht="18" customHeight="1" x14ac:dyDescent="0.35">
      <c r="A27" s="23"/>
      <c r="B27" s="23" t="s">
        <v>19</v>
      </c>
      <c r="C27" s="25" t="s">
        <v>1354</v>
      </c>
    </row>
    <row r="28" spans="1:3" ht="18" customHeight="1" x14ac:dyDescent="0.35">
      <c r="A28" s="23"/>
      <c r="B28" s="23" t="s">
        <v>19</v>
      </c>
      <c r="C28" s="25" t="s">
        <v>1355</v>
      </c>
    </row>
    <row r="29" spans="1:3" ht="18" customHeight="1" x14ac:dyDescent="0.35">
      <c r="A29" s="23"/>
      <c r="B29" s="23" t="s">
        <v>19</v>
      </c>
      <c r="C29" s="25" t="s">
        <v>1356</v>
      </c>
    </row>
    <row r="30" spans="1:3" ht="44" customHeight="1" x14ac:dyDescent="0.35">
      <c r="A30" s="23"/>
      <c r="B30" s="23" t="s">
        <v>19</v>
      </c>
      <c r="C30" s="26" t="s">
        <v>1357</v>
      </c>
    </row>
    <row r="31" spans="1:3" ht="10" customHeight="1" x14ac:dyDescent="0.35"/>
    <row r="32" spans="1:3" ht="3" customHeight="1" x14ac:dyDescent="0.35">
      <c r="B32" s="21"/>
      <c r="C32" s="21"/>
    </row>
    <row r="33" spans="2:3" ht="12" customHeight="1" x14ac:dyDescent="0.35"/>
    <row r="34" spans="2:3" ht="24" customHeight="1" x14ac:dyDescent="0.35">
      <c r="B34" s="27" t="s">
        <v>1358</v>
      </c>
      <c r="C34" s="28" t="s">
        <v>1359</v>
      </c>
    </row>
    <row r="35" spans="2:3" ht="18.5" x14ac:dyDescent="0.35">
      <c r="B35" s="27" t="s">
        <v>1360</v>
      </c>
      <c r="C35" s="29" t="s">
        <v>1361</v>
      </c>
    </row>
    <row r="36" spans="2:3" ht="27" customHeight="1" x14ac:dyDescent="0.35">
      <c r="B36" s="30" t="s">
        <v>1362</v>
      </c>
      <c r="C36" s="22" t="s">
        <v>1363</v>
      </c>
    </row>
    <row r="37" spans="2:3" x14ac:dyDescent="0.35">
      <c r="B37" s="27" t="s">
        <v>1364</v>
      </c>
      <c r="C37" s="31" t="s">
        <v>1365</v>
      </c>
    </row>
    <row r="38" spans="2:3" ht="10" customHeight="1" x14ac:dyDescent="0.35"/>
    <row r="39" spans="2:3" ht="116" x14ac:dyDescent="0.35">
      <c r="B39" s="27" t="s">
        <v>1366</v>
      </c>
      <c r="C39" s="32" t="s">
        <v>1367</v>
      </c>
    </row>
    <row r="40" spans="2:3" ht="10" customHeight="1" x14ac:dyDescent="0.35"/>
    <row r="41" spans="2:3" ht="43.5" x14ac:dyDescent="0.35">
      <c r="B41" s="27" t="s">
        <v>1368</v>
      </c>
      <c r="C41" s="19" t="s">
        <v>1369</v>
      </c>
    </row>
    <row r="42" spans="2:3" ht="10" customHeight="1" x14ac:dyDescent="0.35"/>
    <row r="43" spans="2:3" ht="15.5" x14ac:dyDescent="0.35">
      <c r="C43" s="33" t="s">
        <v>46</v>
      </c>
    </row>
    <row r="44" spans="2:3" ht="29" x14ac:dyDescent="0.35">
      <c r="C44" s="19" t="s">
        <v>1370</v>
      </c>
    </row>
    <row r="45" spans="2:3" ht="10" customHeight="1" x14ac:dyDescent="0.35"/>
    <row r="46" spans="2:3" ht="15.5" x14ac:dyDescent="0.35">
      <c r="C46" s="34" t="s">
        <v>15</v>
      </c>
    </row>
    <row r="47" spans="2:3" ht="29" x14ac:dyDescent="0.35">
      <c r="C47" s="19" t="s">
        <v>1371</v>
      </c>
    </row>
    <row r="48" spans="2:3" ht="10" customHeight="1" x14ac:dyDescent="0.35"/>
    <row r="49" spans="2:3" ht="15.5" x14ac:dyDescent="0.35">
      <c r="C49" s="35" t="s">
        <v>35</v>
      </c>
    </row>
    <row r="50" spans="2:3" ht="29" x14ac:dyDescent="0.35">
      <c r="C50" s="19" t="s">
        <v>1372</v>
      </c>
    </row>
    <row r="51" spans="2:3" ht="10" customHeight="1" x14ac:dyDescent="0.35"/>
    <row r="52" spans="2:3" ht="3" customHeight="1" x14ac:dyDescent="0.35">
      <c r="B52" s="21"/>
      <c r="C52" s="21"/>
    </row>
    <row r="53" spans="2:3" ht="12" customHeight="1" x14ac:dyDescent="0.35"/>
    <row r="54" spans="2:3" ht="130.5" x14ac:dyDescent="0.35">
      <c r="B54" s="18" t="s">
        <v>1373</v>
      </c>
      <c r="C54" s="19" t="s">
        <v>1374</v>
      </c>
    </row>
    <row r="55" spans="2:3" ht="6" customHeight="1" x14ac:dyDescent="0.35"/>
    <row r="56" spans="2:3" ht="217.5" x14ac:dyDescent="0.35">
      <c r="C56" s="19" t="s">
        <v>1375</v>
      </c>
    </row>
    <row r="57" spans="2:3" ht="6" customHeight="1" x14ac:dyDescent="0.35"/>
    <row r="58" spans="2:3" ht="43.5" x14ac:dyDescent="0.35">
      <c r="C58" s="19" t="s">
        <v>1376</v>
      </c>
    </row>
    <row r="59" spans="2:3" ht="10" customHeight="1" x14ac:dyDescent="0.35"/>
    <row r="60" spans="2:3" ht="3" customHeight="1" x14ac:dyDescent="0.35">
      <c r="B60" s="21"/>
      <c r="C60" s="21"/>
    </row>
    <row r="61" spans="2:3" ht="12" customHeight="1" x14ac:dyDescent="0.35"/>
    <row r="62" spans="2:3" ht="145" x14ac:dyDescent="0.35">
      <c r="B62" s="18" t="s">
        <v>1377</v>
      </c>
      <c r="C62" s="19" t="s">
        <v>1378</v>
      </c>
    </row>
    <row r="63" spans="2:3" ht="6" customHeight="1" x14ac:dyDescent="0.35"/>
    <row r="64" spans="2:3" ht="203" x14ac:dyDescent="0.35">
      <c r="C64" s="19" t="s">
        <v>1379</v>
      </c>
    </row>
    <row r="65" spans="2:3" ht="6" customHeight="1" x14ac:dyDescent="0.35"/>
    <row r="66" spans="2:3" ht="43.5" x14ac:dyDescent="0.35">
      <c r="C66" s="19" t="s">
        <v>1380</v>
      </c>
    </row>
    <row r="67" spans="2:3" ht="10" customHeight="1" x14ac:dyDescent="0.35"/>
    <row r="68" spans="2:3" ht="3" customHeight="1" x14ac:dyDescent="0.35">
      <c r="B68" s="21"/>
      <c r="C68" s="21"/>
    </row>
    <row r="69" spans="2:3" ht="12" customHeight="1" x14ac:dyDescent="0.35"/>
    <row r="70" spans="2:3" ht="101.5" x14ac:dyDescent="0.35">
      <c r="B70" s="18" t="s">
        <v>1381</v>
      </c>
      <c r="C70" s="19" t="s">
        <v>1382</v>
      </c>
    </row>
    <row r="71" spans="2:3" ht="6" customHeight="1" x14ac:dyDescent="0.35"/>
    <row r="72" spans="2:3" ht="145" x14ac:dyDescent="0.35">
      <c r="C72" s="19" t="s">
        <v>1383</v>
      </c>
    </row>
    <row r="73" spans="2:3" ht="6" customHeight="1" x14ac:dyDescent="0.35"/>
    <row r="74" spans="2:3" ht="43.5" x14ac:dyDescent="0.35">
      <c r="C74" s="19" t="s">
        <v>1384</v>
      </c>
    </row>
    <row r="75" spans="2:3" ht="10" customHeight="1" x14ac:dyDescent="0.35"/>
    <row r="76" spans="2:3" ht="3" customHeight="1" x14ac:dyDescent="0.35">
      <c r="B76" s="21"/>
      <c r="C76" s="21"/>
    </row>
    <row r="77" spans="2:3" ht="12" customHeight="1" x14ac:dyDescent="0.35"/>
    <row r="78" spans="2:3" ht="26" customHeight="1" x14ac:dyDescent="0.35">
      <c r="B78" s="36" t="s">
        <v>1385</v>
      </c>
    </row>
    <row r="79" spans="2:3" ht="8" customHeight="1" x14ac:dyDescent="0.35"/>
    <row r="80" spans="2:3" ht="20" customHeight="1" x14ac:dyDescent="0.35">
      <c r="B80" s="27" t="s">
        <v>1386</v>
      </c>
      <c r="C80" s="37" t="s">
        <v>1387</v>
      </c>
    </row>
    <row r="81" spans="2:3" ht="116" x14ac:dyDescent="0.35">
      <c r="C81" s="19" t="s">
        <v>1388</v>
      </c>
    </row>
    <row r="82" spans="2:3" ht="10" customHeight="1" x14ac:dyDescent="0.35"/>
    <row r="83" spans="2:3" ht="20" customHeight="1" x14ac:dyDescent="0.35">
      <c r="B83" s="27" t="s">
        <v>1389</v>
      </c>
      <c r="C83" s="37" t="s">
        <v>1390</v>
      </c>
    </row>
    <row r="84" spans="2:3" ht="116" x14ac:dyDescent="0.35">
      <c r="C84" s="19" t="s">
        <v>1391</v>
      </c>
    </row>
    <row r="85" spans="2:3" ht="10" customHeight="1" x14ac:dyDescent="0.35"/>
    <row r="86" spans="2:3" ht="20" customHeight="1" x14ac:dyDescent="0.35">
      <c r="B86" s="27" t="s">
        <v>1392</v>
      </c>
      <c r="C86" s="37" t="s">
        <v>1393</v>
      </c>
    </row>
    <row r="87" spans="2:3" ht="130.5" x14ac:dyDescent="0.35">
      <c r="C87" s="19" t="s">
        <v>1394</v>
      </c>
    </row>
    <row r="88" spans="2:3" ht="10" customHeight="1" x14ac:dyDescent="0.35"/>
    <row r="89" spans="2:3" ht="20" customHeight="1" x14ac:dyDescent="0.35">
      <c r="B89" s="27" t="s">
        <v>1395</v>
      </c>
      <c r="C89" s="37" t="s">
        <v>1396</v>
      </c>
    </row>
    <row r="90" spans="2:3" ht="130.5" x14ac:dyDescent="0.35">
      <c r="C90" s="19" t="s">
        <v>1397</v>
      </c>
    </row>
    <row r="91" spans="2:3" ht="10" customHeight="1" x14ac:dyDescent="0.35"/>
    <row r="92" spans="2:3" ht="20" customHeight="1" x14ac:dyDescent="0.35">
      <c r="B92" s="27" t="s">
        <v>1398</v>
      </c>
      <c r="C92" s="37" t="s">
        <v>1399</v>
      </c>
    </row>
    <row r="93" spans="2:3" ht="116" x14ac:dyDescent="0.35">
      <c r="C93" s="19" t="s">
        <v>1400</v>
      </c>
    </row>
    <row r="94" spans="2:3" ht="10" customHeight="1" x14ac:dyDescent="0.35"/>
    <row r="95" spans="2:3" ht="20" customHeight="1" x14ac:dyDescent="0.35">
      <c r="B95" s="27" t="s">
        <v>1401</v>
      </c>
      <c r="C95" s="37" t="s">
        <v>1402</v>
      </c>
    </row>
    <row r="96" spans="2:3" ht="116" x14ac:dyDescent="0.35">
      <c r="C96" s="19" t="s">
        <v>1403</v>
      </c>
    </row>
    <row r="97" spans="2:3" ht="10" customHeight="1" x14ac:dyDescent="0.35"/>
    <row r="98" spans="2:3" ht="20" customHeight="1" x14ac:dyDescent="0.35">
      <c r="B98" s="27" t="s">
        <v>1404</v>
      </c>
      <c r="C98" s="37" t="s">
        <v>1405</v>
      </c>
    </row>
    <row r="99" spans="2:3" ht="130.5" x14ac:dyDescent="0.35">
      <c r="C99" s="19" t="s">
        <v>1406</v>
      </c>
    </row>
    <row r="100" spans="2:3" ht="10" customHeight="1" x14ac:dyDescent="0.35"/>
    <row r="101" spans="2:3" ht="20" customHeight="1" x14ac:dyDescent="0.35">
      <c r="B101" s="27" t="s">
        <v>1407</v>
      </c>
      <c r="C101" s="37" t="s">
        <v>1408</v>
      </c>
    </row>
    <row r="102" spans="2:3" ht="203" x14ac:dyDescent="0.35">
      <c r="C102" s="19" t="s">
        <v>1409</v>
      </c>
    </row>
    <row r="103" spans="2:3" ht="10" customHeight="1" x14ac:dyDescent="0.35"/>
    <row r="106" spans="2:3" ht="32" customHeight="1" x14ac:dyDescent="0.35">
      <c r="B106" s="288" t="s">
        <v>1330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4092</v>
      </c>
      <c r="B1" s="230" t="s">
        <v>0</v>
      </c>
      <c r="C1" s="230" t="s">
        <v>1569</v>
      </c>
      <c r="D1" s="230" t="s">
        <v>1570</v>
      </c>
      <c r="E1" s="230" t="s">
        <v>1575</v>
      </c>
      <c r="F1" s="230" t="s">
        <v>1576</v>
      </c>
      <c r="G1" s="230" t="s">
        <v>1577</v>
      </c>
      <c r="H1" s="230" t="s">
        <v>1578</v>
      </c>
      <c r="I1" s="230" t="s">
        <v>1579</v>
      </c>
      <c r="J1" s="230" t="s">
        <v>1580</v>
      </c>
      <c r="K1" s="230" t="s">
        <v>1581</v>
      </c>
      <c r="L1" s="230" t="s">
        <v>1582</v>
      </c>
      <c r="M1" s="230" t="s">
        <v>1583</v>
      </c>
      <c r="N1" s="230" t="s">
        <v>1584</v>
      </c>
      <c r="O1" s="230" t="s">
        <v>1585</v>
      </c>
      <c r="P1" s="230" t="s">
        <v>1586</v>
      </c>
      <c r="Q1" s="230" t="s">
        <v>1587</v>
      </c>
      <c r="R1" s="230" t="s">
        <v>1588</v>
      </c>
      <c r="S1" s="230" t="s">
        <v>1589</v>
      </c>
      <c r="T1" s="230" t="s">
        <v>1590</v>
      </c>
      <c r="U1" s="230" t="s">
        <v>1591</v>
      </c>
      <c r="V1" s="230" t="s">
        <v>1592</v>
      </c>
      <c r="W1" s="230" t="s">
        <v>1593</v>
      </c>
      <c r="X1" s="230" t="s">
        <v>1594</v>
      </c>
      <c r="Y1" s="230" t="s">
        <v>1595</v>
      </c>
      <c r="Z1" s="230" t="s">
        <v>1596</v>
      </c>
      <c r="AA1" s="230" t="s">
        <v>1597</v>
      </c>
      <c r="AB1" s="230" t="s">
        <v>1598</v>
      </c>
      <c r="AC1" s="230" t="s">
        <v>1599</v>
      </c>
      <c r="AD1" s="230" t="s">
        <v>1600</v>
      </c>
      <c r="AE1" s="230" t="s">
        <v>1601</v>
      </c>
      <c r="AF1" s="230" t="s">
        <v>1602</v>
      </c>
      <c r="AG1" s="230" t="s">
        <v>1603</v>
      </c>
      <c r="AH1" s="230" t="s">
        <v>1604</v>
      </c>
      <c r="AI1" s="230" t="s">
        <v>1605</v>
      </c>
      <c r="AJ1" s="230" t="s">
        <v>1606</v>
      </c>
      <c r="AK1" s="230" t="s">
        <v>1607</v>
      </c>
      <c r="AL1" s="230" t="s">
        <v>1608</v>
      </c>
      <c r="AM1" s="230" t="s">
        <v>1609</v>
      </c>
      <c r="AN1" s="230" t="s">
        <v>1610</v>
      </c>
      <c r="AO1" s="230" t="s">
        <v>1611</v>
      </c>
      <c r="AP1" s="230" t="s">
        <v>1612</v>
      </c>
      <c r="AQ1" s="230" t="s">
        <v>1613</v>
      </c>
      <c r="AR1" s="230" t="s">
        <v>1614</v>
      </c>
      <c r="AS1" s="231" t="s">
        <v>1615</v>
      </c>
    </row>
    <row r="2" spans="1:45" ht="60" customHeight="1" outlineLevel="1" x14ac:dyDescent="0.35">
      <c r="A2" s="223" t="s">
        <v>4093</v>
      </c>
      <c r="B2" s="210" t="s">
        <v>4094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4093</v>
      </c>
      <c r="B3" s="211" t="s">
        <v>4095</v>
      </c>
      <c r="C3" s="212" t="s">
        <v>4096</v>
      </c>
      <c r="D3" s="214" t="s">
        <v>4097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4093</v>
      </c>
      <c r="B4" s="211" t="s">
        <v>4098</v>
      </c>
      <c r="C4" s="212" t="s">
        <v>4099</v>
      </c>
      <c r="D4" s="214" t="s">
        <v>4100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4093</v>
      </c>
      <c r="B5" s="211" t="s">
        <v>4101</v>
      </c>
      <c r="C5" s="212" t="s">
        <v>4102</v>
      </c>
      <c r="D5" s="214" t="s">
        <v>4103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4093</v>
      </c>
      <c r="B6" s="211" t="s">
        <v>4104</v>
      </c>
      <c r="C6" s="212" t="s">
        <v>4105</v>
      </c>
      <c r="D6" s="214" t="s">
        <v>4106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4093</v>
      </c>
      <c r="B7" s="211" t="s">
        <v>4107</v>
      </c>
      <c r="C7" s="212" t="s">
        <v>4108</v>
      </c>
      <c r="D7" s="214" t="s">
        <v>4109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4093</v>
      </c>
      <c r="B8" s="211" t="s">
        <v>4110</v>
      </c>
      <c r="C8" s="212" t="s">
        <v>4111</v>
      </c>
      <c r="D8" s="214" t="s">
        <v>4112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4093</v>
      </c>
      <c r="B9" s="211" t="s">
        <v>4113</v>
      </c>
      <c r="C9" s="212" t="s">
        <v>4114</v>
      </c>
      <c r="D9" s="214" t="s">
        <v>4115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4093</v>
      </c>
      <c r="B10" s="211" t="s">
        <v>4116</v>
      </c>
      <c r="C10" s="212" t="s">
        <v>4117</v>
      </c>
      <c r="D10" s="214" t="s">
        <v>4118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4093</v>
      </c>
      <c r="B11" s="211" t="s">
        <v>4119</v>
      </c>
      <c r="C11" s="212" t="s">
        <v>4120</v>
      </c>
      <c r="D11" s="214" t="s">
        <v>4121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4093</v>
      </c>
      <c r="B12" s="211" t="s">
        <v>4122</v>
      </c>
      <c r="C12" s="212" t="s">
        <v>4123</v>
      </c>
      <c r="D12" s="214" t="s">
        <v>4124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4093</v>
      </c>
      <c r="B13" s="211" t="s">
        <v>4125</v>
      </c>
      <c r="C13" s="212" t="s">
        <v>4126</v>
      </c>
      <c r="D13" s="214" t="s">
        <v>4127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4093</v>
      </c>
      <c r="B14" s="211" t="s">
        <v>4128</v>
      </c>
      <c r="C14" s="212" t="s">
        <v>4129</v>
      </c>
      <c r="D14" s="214" t="s">
        <v>4130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4093</v>
      </c>
      <c r="B15" s="211" t="s">
        <v>4131</v>
      </c>
      <c r="C15" s="212" t="s">
        <v>4132</v>
      </c>
      <c r="D15" s="214" t="s">
        <v>4133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4093</v>
      </c>
      <c r="B16" s="211" t="s">
        <v>4134</v>
      </c>
      <c r="C16" s="212" t="s">
        <v>4135</v>
      </c>
      <c r="D16" s="214" t="s">
        <v>4136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4093</v>
      </c>
      <c r="B17" s="211" t="s">
        <v>4137</v>
      </c>
      <c r="C17" s="212" t="s">
        <v>4138</v>
      </c>
      <c r="D17" s="214" t="s">
        <v>4139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4093</v>
      </c>
      <c r="B18" s="211" t="s">
        <v>4140</v>
      </c>
      <c r="C18" s="212" t="s">
        <v>4141</v>
      </c>
      <c r="D18" s="214" t="s">
        <v>4142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4093</v>
      </c>
      <c r="B19" s="211" t="s">
        <v>4143</v>
      </c>
      <c r="C19" s="212" t="s">
        <v>4144</v>
      </c>
      <c r="D19" s="214" t="s">
        <v>4145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4093</v>
      </c>
      <c r="B20" s="211" t="s">
        <v>4146</v>
      </c>
      <c r="C20" s="212" t="s">
        <v>4147</v>
      </c>
      <c r="D20" s="214" t="s">
        <v>4148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4093</v>
      </c>
      <c r="B21" s="211" t="s">
        <v>4149</v>
      </c>
      <c r="C21" s="212" t="s">
        <v>4150</v>
      </c>
      <c r="D21" s="214" t="s">
        <v>4151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4093</v>
      </c>
      <c r="B22" s="211" t="s">
        <v>4152</v>
      </c>
      <c r="C22" s="212" t="s">
        <v>4153</v>
      </c>
      <c r="D22" s="214" t="s">
        <v>4154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4093</v>
      </c>
      <c r="B23" s="211" t="s">
        <v>4155</v>
      </c>
      <c r="C23" s="212" t="s">
        <v>4156</v>
      </c>
      <c r="D23" s="214" t="s">
        <v>4157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4093</v>
      </c>
      <c r="B24" s="211" t="s">
        <v>4158</v>
      </c>
      <c r="C24" s="212" t="s">
        <v>4159</v>
      </c>
      <c r="D24" s="214" t="s">
        <v>4160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4093</v>
      </c>
      <c r="B25" s="211" t="s">
        <v>4161</v>
      </c>
      <c r="C25" s="212" t="s">
        <v>4162</v>
      </c>
      <c r="D25" s="214" t="s">
        <v>4163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4093</v>
      </c>
      <c r="B26" s="211" t="s">
        <v>4164</v>
      </c>
      <c r="C26" s="212" t="s">
        <v>4165</v>
      </c>
      <c r="D26" s="214" t="s">
        <v>4166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4093</v>
      </c>
      <c r="B27" s="211" t="s">
        <v>4167</v>
      </c>
      <c r="C27" s="212" t="s">
        <v>4168</v>
      </c>
      <c r="D27" s="214" t="s">
        <v>4169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4093</v>
      </c>
      <c r="B28" s="211" t="s">
        <v>4170</v>
      </c>
      <c r="C28" s="212" t="s">
        <v>4171</v>
      </c>
      <c r="D28" s="214" t="s">
        <v>4172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4093</v>
      </c>
      <c r="B29" s="211" t="s">
        <v>4173</v>
      </c>
      <c r="C29" s="212" t="s">
        <v>4174</v>
      </c>
      <c r="D29" s="214" t="s">
        <v>4175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4093</v>
      </c>
      <c r="B30" s="211" t="s">
        <v>4176</v>
      </c>
      <c r="C30" s="212" t="s">
        <v>4177</v>
      </c>
      <c r="D30" s="214" t="s">
        <v>4178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4093</v>
      </c>
      <c r="B31" s="211" t="s">
        <v>4179</v>
      </c>
      <c r="C31" s="212" t="s">
        <v>4180</v>
      </c>
      <c r="D31" s="214" t="s">
        <v>4181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4093</v>
      </c>
      <c r="B32" s="211" t="s">
        <v>4182</v>
      </c>
      <c r="C32" s="212" t="s">
        <v>4183</v>
      </c>
      <c r="D32" s="214" t="s">
        <v>4184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4093</v>
      </c>
      <c r="B33" s="211" t="s">
        <v>4185</v>
      </c>
      <c r="C33" s="212" t="s">
        <v>4186</v>
      </c>
      <c r="D33" s="214" t="s">
        <v>4187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4093</v>
      </c>
      <c r="B34" s="211" t="s">
        <v>4188</v>
      </c>
      <c r="C34" s="212" t="s">
        <v>4189</v>
      </c>
      <c r="D34" s="214" t="s">
        <v>4190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4093</v>
      </c>
      <c r="B35" s="211" t="s">
        <v>4191</v>
      </c>
      <c r="C35" s="212" t="s">
        <v>4192</v>
      </c>
      <c r="D35" s="214" t="s">
        <v>4193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4093</v>
      </c>
      <c r="B36" s="211" t="s">
        <v>4194</v>
      </c>
      <c r="C36" s="212" t="s">
        <v>4195</v>
      </c>
      <c r="D36" s="214" t="s">
        <v>4196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4093</v>
      </c>
      <c r="B37" s="211" t="s">
        <v>4197</v>
      </c>
      <c r="C37" s="212" t="s">
        <v>4198</v>
      </c>
      <c r="D37" s="214" t="s">
        <v>4199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4093</v>
      </c>
      <c r="B38" s="211" t="s">
        <v>4200</v>
      </c>
      <c r="C38" s="212" t="s">
        <v>4201</v>
      </c>
      <c r="D38" s="214" t="s">
        <v>4202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4093</v>
      </c>
      <c r="B39" s="211" t="s">
        <v>4203</v>
      </c>
      <c r="C39" s="212" t="s">
        <v>4204</v>
      </c>
      <c r="D39" s="214" t="s">
        <v>4205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4206</v>
      </c>
      <c r="B40" s="210" t="s">
        <v>4207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4206</v>
      </c>
      <c r="B41" s="211" t="s">
        <v>4208</v>
      </c>
      <c r="C41" s="212" t="s">
        <v>4209</v>
      </c>
      <c r="D41" s="214" t="s">
        <v>4210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4206</v>
      </c>
      <c r="B42" s="211" t="s">
        <v>4211</v>
      </c>
      <c r="C42" s="212" t="s">
        <v>4212</v>
      </c>
      <c r="D42" s="214" t="s">
        <v>4213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4206</v>
      </c>
      <c r="B43" s="211" t="s">
        <v>4214</v>
      </c>
      <c r="C43" s="212" t="s">
        <v>4215</v>
      </c>
      <c r="D43" s="214" t="s">
        <v>4216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4206</v>
      </c>
      <c r="B44" s="211" t="s">
        <v>4217</v>
      </c>
      <c r="C44" s="212" t="s">
        <v>4218</v>
      </c>
      <c r="D44" s="214" t="s">
        <v>4219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4206</v>
      </c>
      <c r="B45" s="211" t="s">
        <v>4220</v>
      </c>
      <c r="C45" s="212" t="s">
        <v>4221</v>
      </c>
      <c r="D45" s="214" t="s">
        <v>4222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4206</v>
      </c>
      <c r="B46" s="211" t="s">
        <v>4223</v>
      </c>
      <c r="C46" s="212" t="s">
        <v>4224</v>
      </c>
      <c r="D46" s="214" t="s">
        <v>4225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4206</v>
      </c>
      <c r="B47" s="211" t="s">
        <v>4226</v>
      </c>
      <c r="C47" s="212" t="s">
        <v>4227</v>
      </c>
      <c r="D47" s="214" t="s">
        <v>4228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4206</v>
      </c>
      <c r="B48" s="211" t="s">
        <v>4229</v>
      </c>
      <c r="C48" s="212" t="s">
        <v>4230</v>
      </c>
      <c r="D48" s="214" t="s">
        <v>4231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4232</v>
      </c>
      <c r="B49" s="210" t="s">
        <v>4233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4232</v>
      </c>
      <c r="B50" s="211" t="s">
        <v>4234</v>
      </c>
      <c r="C50" s="212" t="s">
        <v>4235</v>
      </c>
      <c r="D50" s="214" t="s">
        <v>4236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4232</v>
      </c>
      <c r="B51" s="211" t="s">
        <v>4237</v>
      </c>
      <c r="C51" s="212" t="s">
        <v>4238</v>
      </c>
      <c r="D51" s="214" t="s">
        <v>4239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4232</v>
      </c>
      <c r="B52" s="211" t="s">
        <v>4240</v>
      </c>
      <c r="C52" s="212" t="s">
        <v>4241</v>
      </c>
      <c r="D52" s="214" t="s">
        <v>4242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4232</v>
      </c>
      <c r="B53" s="211" t="s">
        <v>4243</v>
      </c>
      <c r="C53" s="212" t="s">
        <v>4244</v>
      </c>
      <c r="D53" s="214" t="s">
        <v>4245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4232</v>
      </c>
      <c r="B54" s="211" t="s">
        <v>4246</v>
      </c>
      <c r="C54" s="212" t="s">
        <v>4247</v>
      </c>
      <c r="D54" s="214" t="s">
        <v>4248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4232</v>
      </c>
      <c r="B55" s="211" t="s">
        <v>4249</v>
      </c>
      <c r="C55" s="212" t="s">
        <v>4250</v>
      </c>
      <c r="D55" s="214" t="s">
        <v>4251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4232</v>
      </c>
      <c r="B56" s="211" t="s">
        <v>4252</v>
      </c>
      <c r="C56" s="212" t="s">
        <v>4253</v>
      </c>
      <c r="D56" s="214" t="s">
        <v>4254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4232</v>
      </c>
      <c r="B57" s="211" t="s">
        <v>4255</v>
      </c>
      <c r="C57" s="212" t="s">
        <v>4256</v>
      </c>
      <c r="D57" s="214" t="s">
        <v>4257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4232</v>
      </c>
      <c r="B58" s="211" t="s">
        <v>4258</v>
      </c>
      <c r="C58" s="212" t="s">
        <v>4259</v>
      </c>
      <c r="D58" s="214" t="s">
        <v>4260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4232</v>
      </c>
      <c r="B59" s="211" t="s">
        <v>4261</v>
      </c>
      <c r="C59" s="212" t="s">
        <v>4262</v>
      </c>
      <c r="D59" s="214" t="s">
        <v>4263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4232</v>
      </c>
      <c r="B60" s="211" t="s">
        <v>4264</v>
      </c>
      <c r="C60" s="212" t="s">
        <v>4265</v>
      </c>
      <c r="D60" s="214" t="s">
        <v>4266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4232</v>
      </c>
      <c r="B61" s="211" t="s">
        <v>4267</v>
      </c>
      <c r="C61" s="212" t="s">
        <v>4268</v>
      </c>
      <c r="D61" s="214" t="s">
        <v>4269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4232</v>
      </c>
      <c r="B62" s="211" t="s">
        <v>4270</v>
      </c>
      <c r="C62" s="212" t="s">
        <v>4271</v>
      </c>
      <c r="D62" s="214" t="s">
        <v>4272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4232</v>
      </c>
      <c r="B63" s="211" t="s">
        <v>4273</v>
      </c>
      <c r="C63" s="212" t="s">
        <v>4274</v>
      </c>
      <c r="D63" s="214" t="s">
        <v>4275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4276</v>
      </c>
      <c r="B64" s="210" t="s">
        <v>4277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4276</v>
      </c>
      <c r="B65" s="211" t="s">
        <v>4278</v>
      </c>
      <c r="C65" s="212" t="s">
        <v>4279</v>
      </c>
      <c r="D65" s="214" t="s">
        <v>4280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4276</v>
      </c>
      <c r="B66" s="211" t="s">
        <v>4281</v>
      </c>
      <c r="C66" s="212" t="s">
        <v>4282</v>
      </c>
      <c r="D66" s="214" t="s">
        <v>4283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4276</v>
      </c>
      <c r="B67" s="211" t="s">
        <v>4284</v>
      </c>
      <c r="C67" s="212" t="s">
        <v>4285</v>
      </c>
      <c r="D67" s="214" t="s">
        <v>4286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4276</v>
      </c>
      <c r="B68" s="211" t="s">
        <v>4287</v>
      </c>
      <c r="C68" s="212" t="s">
        <v>4288</v>
      </c>
      <c r="D68" s="214" t="s">
        <v>4289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4276</v>
      </c>
      <c r="B69" s="211" t="s">
        <v>4290</v>
      </c>
      <c r="C69" s="212" t="s">
        <v>4291</v>
      </c>
      <c r="D69" s="214" t="s">
        <v>4292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4276</v>
      </c>
      <c r="B70" s="211" t="s">
        <v>4293</v>
      </c>
      <c r="C70" s="212" t="s">
        <v>4294</v>
      </c>
      <c r="D70" s="214" t="s">
        <v>4295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4276</v>
      </c>
      <c r="B71" s="211" t="s">
        <v>4296</v>
      </c>
      <c r="C71" s="212" t="s">
        <v>4297</v>
      </c>
      <c r="D71" s="214" t="s">
        <v>4298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4276</v>
      </c>
      <c r="B72" s="211" t="s">
        <v>4299</v>
      </c>
      <c r="C72" s="212" t="s">
        <v>4300</v>
      </c>
      <c r="D72" s="214" t="s">
        <v>4301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4276</v>
      </c>
      <c r="B73" s="211" t="s">
        <v>4302</v>
      </c>
      <c r="C73" s="212" t="s">
        <v>4303</v>
      </c>
      <c r="D73" s="214" t="s">
        <v>4304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4276</v>
      </c>
      <c r="B74" s="211" t="s">
        <v>4305</v>
      </c>
      <c r="C74" s="212" t="s">
        <v>4306</v>
      </c>
      <c r="D74" s="214" t="s">
        <v>4307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4276</v>
      </c>
      <c r="B75" s="211" t="s">
        <v>4308</v>
      </c>
      <c r="C75" s="212" t="s">
        <v>4309</v>
      </c>
      <c r="D75" s="214" t="s">
        <v>4310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4276</v>
      </c>
      <c r="B76" s="211" t="s">
        <v>4311</v>
      </c>
      <c r="C76" s="212" t="s">
        <v>4312</v>
      </c>
      <c r="D76" s="214" t="s">
        <v>4313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4276</v>
      </c>
      <c r="B77" s="211" t="s">
        <v>4314</v>
      </c>
      <c r="C77" s="212" t="s">
        <v>4315</v>
      </c>
      <c r="D77" s="214" t="s">
        <v>4316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4276</v>
      </c>
      <c r="B78" s="211" t="s">
        <v>4317</v>
      </c>
      <c r="C78" s="212" t="s">
        <v>4318</v>
      </c>
      <c r="D78" s="214" t="s">
        <v>4319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4276</v>
      </c>
      <c r="B79" s="211" t="s">
        <v>4320</v>
      </c>
      <c r="C79" s="212" t="s">
        <v>4321</v>
      </c>
      <c r="D79" s="214" t="s">
        <v>4322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4276</v>
      </c>
      <c r="B80" s="211" t="s">
        <v>4323</v>
      </c>
      <c r="C80" s="212" t="s">
        <v>4324</v>
      </c>
      <c r="D80" s="214" t="s">
        <v>4325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4276</v>
      </c>
      <c r="B81" s="211" t="s">
        <v>4326</v>
      </c>
      <c r="C81" s="212" t="s">
        <v>4327</v>
      </c>
      <c r="D81" s="214" t="s">
        <v>4328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4276</v>
      </c>
      <c r="B82" s="211" t="s">
        <v>4329</v>
      </c>
      <c r="C82" s="212" t="s">
        <v>4330</v>
      </c>
      <c r="D82" s="214" t="s">
        <v>4331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4276</v>
      </c>
      <c r="B83" s="211" t="s">
        <v>4332</v>
      </c>
      <c r="C83" s="212" t="s">
        <v>4333</v>
      </c>
      <c r="D83" s="214" t="s">
        <v>4334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4276</v>
      </c>
      <c r="B84" s="211" t="s">
        <v>4335</v>
      </c>
      <c r="C84" s="212" t="s">
        <v>4336</v>
      </c>
      <c r="D84" s="214" t="s">
        <v>4337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4276</v>
      </c>
      <c r="B85" s="211" t="s">
        <v>4338</v>
      </c>
      <c r="C85" s="212" t="s">
        <v>4339</v>
      </c>
      <c r="D85" s="214" t="s">
        <v>4340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4276</v>
      </c>
      <c r="B86" s="211" t="s">
        <v>4341</v>
      </c>
      <c r="C86" s="212" t="s">
        <v>4342</v>
      </c>
      <c r="D86" s="214" t="s">
        <v>4343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4276</v>
      </c>
      <c r="B87" s="211" t="s">
        <v>4344</v>
      </c>
      <c r="C87" s="212" t="s">
        <v>4345</v>
      </c>
      <c r="D87" s="214" t="s">
        <v>4346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4276</v>
      </c>
      <c r="B88" s="211" t="s">
        <v>4347</v>
      </c>
      <c r="C88" s="212" t="s">
        <v>4348</v>
      </c>
      <c r="D88" s="214" t="s">
        <v>4349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4276</v>
      </c>
      <c r="B89" s="211" t="s">
        <v>4350</v>
      </c>
      <c r="C89" s="212" t="s">
        <v>4351</v>
      </c>
      <c r="D89" s="214" t="s">
        <v>4352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4276</v>
      </c>
      <c r="B90" s="211" t="s">
        <v>4353</v>
      </c>
      <c r="C90" s="212" t="s">
        <v>4354</v>
      </c>
      <c r="D90" s="214" t="s">
        <v>4355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4276</v>
      </c>
      <c r="B91" s="211" t="s">
        <v>4356</v>
      </c>
      <c r="C91" s="212" t="s">
        <v>4357</v>
      </c>
      <c r="D91" s="214" t="s">
        <v>4358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4276</v>
      </c>
      <c r="B92" s="211" t="s">
        <v>4359</v>
      </c>
      <c r="C92" s="212" t="s">
        <v>4360</v>
      </c>
      <c r="D92" s="214" t="s">
        <v>4361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4276</v>
      </c>
      <c r="B93" s="211" t="s">
        <v>4362</v>
      </c>
      <c r="C93" s="212" t="s">
        <v>4363</v>
      </c>
      <c r="D93" s="214" t="s">
        <v>4364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4276</v>
      </c>
      <c r="B94" s="211" t="s">
        <v>4365</v>
      </c>
      <c r="C94" s="212" t="s">
        <v>4366</v>
      </c>
      <c r="D94" s="214" t="s">
        <v>4367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4276</v>
      </c>
      <c r="B95" s="211" t="s">
        <v>4368</v>
      </c>
      <c r="C95" s="212" t="s">
        <v>4369</v>
      </c>
      <c r="D95" s="214" t="s">
        <v>4370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4276</v>
      </c>
      <c r="B96" s="211" t="s">
        <v>4371</v>
      </c>
      <c r="C96" s="212" t="s">
        <v>4372</v>
      </c>
      <c r="D96" s="214" t="s">
        <v>4373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4276</v>
      </c>
      <c r="B97" s="211" t="s">
        <v>4374</v>
      </c>
      <c r="C97" s="212" t="s">
        <v>4375</v>
      </c>
      <c r="D97" s="214" t="s">
        <v>4376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4276</v>
      </c>
      <c r="B98" s="218" t="s">
        <v>4377</v>
      </c>
      <c r="C98" s="219" t="s">
        <v>4378</v>
      </c>
      <c r="D98" s="220" t="s">
        <v>4379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1330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IFERROR(INDEX('Recommendations'!$G$2:$G$269, MATCH(F2,'Recommendations'!$A$2:$A$269,0))="Implemented", FALSE))</xm:f>
            <x14:dxf>
              <font>
                <color rgb="FF000000"/>
              </font>
              <fill>
                <patternFill>
                  <bgColor rgb="FF3C7D22"/>
                </patternFill>
              </fill>
            </x14:dxf>
          </x14:cfRule>
          <x14:cfRule type="expression" priority="2" id="{00000000-000E-0000-0900-000002000000}">
            <xm:f>AND(F2&lt;&gt;"", IFERROR(INDEX('Recommendations'!$G$2:$G$269, MATCH(F2,'Recommendations'!$A$2:$A$269,0))="Compensated", FALSE))</xm:f>
            <x14:dxf>
              <font>
                <color rgb="FF000000"/>
              </font>
              <fill>
                <patternFill>
                  <bgColor rgb="FFC6E0B4"/>
                </patternFill>
              </fill>
            </x14:dxf>
          </x14:cfRule>
          <x14:cfRule type="expression" priority="3" id="{00000000-000E-0000-0900-000003000000}">
            <xm:f>AND(F2&lt;&gt;"", IFERROR(INDEX('Recommendations'!$G$2:$G$269, MATCH(F2,'Recommendations'!$A$2:$A$269,0))="Testing", FALSE))</xm:f>
            <x14:dxf>
              <font>
                <color rgb="FF000000"/>
              </font>
              <fill>
                <patternFill>
                  <bgColor rgb="FFFFC000"/>
                </patternFill>
              </fill>
            </x14:dxf>
          </x14:cfRule>
          <x14:cfRule type="expression" priority="4" id="{00000000-000E-0000-0900-000004000000}">
            <xm:f>AND(F2&lt;&gt;"", IFERROR(INDEX('Recommendations'!$G$2:$G$269, MATCH(F2,'Recommendations'!$A$2:$A$269,0))="Failed", FALSE))</xm:f>
            <x14:dxf>
              <font>
                <color rgb="FF000000"/>
              </font>
              <fill>
                <patternFill>
                  <bgColor rgb="FFD82891"/>
                </patternFill>
              </fill>
            </x14:dxf>
          </x14:cfRule>
          <x14:cfRule type="expression" priority="5" id="{00000000-000E-0000-0900-000005000000}">
            <xm:f>AND(F2&lt;&gt;"", IFERROR(INDEX('Recommendations'!$G$2:$G$269, MATCH(F2,'Recommendations'!$A$2:$A$269,0))="Risk Accepted", FALSE))</xm:f>
            <x14:dxf>
              <font>
                <color rgb="FF000000"/>
              </font>
              <fill>
                <patternFill>
                  <bgColor rgb="FFD9D9D9"/>
                </patternFill>
              </fill>
            </x14:dxf>
          </x14:cfRule>
          <x14:cfRule type="expression" priority="6" id="{00000000-000E-0000-0900-000006000000}">
            <xm:f>AND(F2&lt;&gt;"", IFERROR(INDEX('Recommendations'!$G$2:$G$269, MATCH(F2,'Recommendations'!$A$2:$A$269,0))="N/A",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4380</v>
      </c>
      <c r="C1" s="253" t="s">
        <v>4381</v>
      </c>
      <c r="D1" s="253" t="s">
        <v>4382</v>
      </c>
      <c r="E1" s="253" t="s">
        <v>4383</v>
      </c>
      <c r="F1" s="253" t="s">
        <v>3209</v>
      </c>
      <c r="G1" s="253" t="s">
        <v>4384</v>
      </c>
      <c r="H1" s="253" t="s">
        <v>4385</v>
      </c>
      <c r="I1" s="253" t="s">
        <v>4386</v>
      </c>
      <c r="J1" s="253" t="s">
        <v>10</v>
      </c>
      <c r="K1" s="253" t="s">
        <v>1575</v>
      </c>
      <c r="L1" s="253" t="s">
        <v>1576</v>
      </c>
      <c r="M1" s="253" t="s">
        <v>1577</v>
      </c>
      <c r="N1" s="253" t="s">
        <v>1578</v>
      </c>
      <c r="O1" s="253" t="s">
        <v>1579</v>
      </c>
      <c r="P1" s="253" t="s">
        <v>1580</v>
      </c>
      <c r="Q1" s="253" t="s">
        <v>1581</v>
      </c>
      <c r="R1" s="253" t="s">
        <v>1582</v>
      </c>
      <c r="S1" s="253" t="s">
        <v>1583</v>
      </c>
      <c r="T1" s="253" t="s">
        <v>1584</v>
      </c>
      <c r="U1" s="253" t="s">
        <v>1585</v>
      </c>
      <c r="V1" s="253" t="s">
        <v>1586</v>
      </c>
      <c r="W1" s="253" t="s">
        <v>1587</v>
      </c>
      <c r="X1" s="253" t="s">
        <v>1588</v>
      </c>
      <c r="Y1" s="253" t="s">
        <v>1589</v>
      </c>
      <c r="Z1" s="253" t="s">
        <v>1590</v>
      </c>
      <c r="AA1" s="253" t="s">
        <v>1591</v>
      </c>
      <c r="AB1" s="253" t="s">
        <v>1592</v>
      </c>
      <c r="AC1" s="253" t="s">
        <v>1593</v>
      </c>
      <c r="AD1" s="253" t="s">
        <v>1594</v>
      </c>
      <c r="AE1" s="253" t="s">
        <v>1595</v>
      </c>
      <c r="AF1" s="253" t="s">
        <v>1596</v>
      </c>
      <c r="AG1" s="253" t="s">
        <v>1597</v>
      </c>
      <c r="AH1" s="253" t="s">
        <v>1598</v>
      </c>
      <c r="AI1" s="253" t="s">
        <v>1599</v>
      </c>
      <c r="AJ1" s="253" t="s">
        <v>1600</v>
      </c>
      <c r="AK1" s="253" t="s">
        <v>1601</v>
      </c>
      <c r="AL1" s="253" t="s">
        <v>1602</v>
      </c>
      <c r="AM1" s="253" t="s">
        <v>1603</v>
      </c>
      <c r="AN1" s="253" t="s">
        <v>1604</v>
      </c>
      <c r="AO1" s="253" t="s">
        <v>1605</v>
      </c>
      <c r="AP1" s="253" t="s">
        <v>1606</v>
      </c>
      <c r="AQ1" s="253" t="s">
        <v>1607</v>
      </c>
      <c r="AR1" s="253" t="s">
        <v>1608</v>
      </c>
      <c r="AS1" s="253" t="s">
        <v>1609</v>
      </c>
      <c r="AT1" s="253" t="s">
        <v>1610</v>
      </c>
      <c r="AU1" s="253" t="s">
        <v>1611</v>
      </c>
      <c r="AV1" s="253" t="s">
        <v>1612</v>
      </c>
      <c r="AW1" s="253" t="s">
        <v>1613</v>
      </c>
      <c r="AX1" s="253" t="s">
        <v>1614</v>
      </c>
      <c r="AY1" s="254" t="s">
        <v>1615</v>
      </c>
    </row>
    <row r="2" spans="1:51" ht="60" customHeight="1" outlineLevel="1" x14ac:dyDescent="0.35">
      <c r="A2" s="244" t="s">
        <v>4387</v>
      </c>
      <c r="B2" s="232" t="s">
        <v>4388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1618</v>
      </c>
      <c r="B3" s="233" t="s">
        <v>4389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4390</v>
      </c>
      <c r="B4" s="234" t="s">
        <v>4391</v>
      </c>
      <c r="C4" s="234" t="s">
        <v>4392</v>
      </c>
      <c r="D4" s="234" t="s">
        <v>4393</v>
      </c>
      <c r="E4" s="234" t="s">
        <v>4394</v>
      </c>
      <c r="F4" s="234" t="s">
        <v>19</v>
      </c>
      <c r="G4" s="234" t="s">
        <v>19</v>
      </c>
      <c r="H4" s="234" t="s">
        <v>4395</v>
      </c>
      <c r="I4" s="234" t="s">
        <v>19</v>
      </c>
      <c r="J4" s="234" t="s">
        <v>4396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4397</v>
      </c>
      <c r="B5" s="234" t="s">
        <v>4398</v>
      </c>
      <c r="C5" s="234" t="s">
        <v>4399</v>
      </c>
      <c r="D5" s="234" t="s">
        <v>4400</v>
      </c>
      <c r="E5" s="234" t="s">
        <v>4401</v>
      </c>
      <c r="F5" s="234" t="s">
        <v>4402</v>
      </c>
      <c r="G5" s="234" t="s">
        <v>19</v>
      </c>
      <c r="H5" s="234" t="s">
        <v>4403</v>
      </c>
      <c r="I5" s="234" t="s">
        <v>19</v>
      </c>
      <c r="J5" s="234" t="s">
        <v>4404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1624</v>
      </c>
      <c r="B6" s="233" t="s">
        <v>4405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4406</v>
      </c>
      <c r="B7" s="234" t="s">
        <v>4407</v>
      </c>
      <c r="C7" s="234" t="s">
        <v>4408</v>
      </c>
      <c r="D7" s="234" t="s">
        <v>4409</v>
      </c>
      <c r="E7" s="234" t="s">
        <v>4401</v>
      </c>
      <c r="F7" s="234" t="s">
        <v>4410</v>
      </c>
      <c r="G7" s="234" t="s">
        <v>19</v>
      </c>
      <c r="H7" s="234" t="s">
        <v>4411</v>
      </c>
      <c r="I7" s="234" t="s">
        <v>19</v>
      </c>
      <c r="J7" s="234" t="s">
        <v>4412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4413</v>
      </c>
      <c r="B8" s="234" t="s">
        <v>4414</v>
      </c>
      <c r="C8" s="234" t="s">
        <v>4415</v>
      </c>
      <c r="D8" s="234" t="s">
        <v>4416</v>
      </c>
      <c r="E8" s="234" t="s">
        <v>19</v>
      </c>
      <c r="F8" s="234" t="s">
        <v>19</v>
      </c>
      <c r="G8" s="234" t="s">
        <v>19</v>
      </c>
      <c r="H8" s="234" t="s">
        <v>4417</v>
      </c>
      <c r="I8" s="234" t="s">
        <v>4418</v>
      </c>
      <c r="J8" s="234" t="s">
        <v>4419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4420</v>
      </c>
      <c r="B9" s="234" t="s">
        <v>4421</v>
      </c>
      <c r="C9" s="234" t="s">
        <v>4422</v>
      </c>
      <c r="D9" s="234" t="s">
        <v>4423</v>
      </c>
      <c r="E9" s="234" t="s">
        <v>19</v>
      </c>
      <c r="F9" s="234" t="s">
        <v>19</v>
      </c>
      <c r="G9" s="234" t="s">
        <v>19</v>
      </c>
      <c r="H9" s="234" t="s">
        <v>4424</v>
      </c>
      <c r="I9" s="234" t="s">
        <v>4425</v>
      </c>
      <c r="J9" s="234" t="s">
        <v>4426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4427</v>
      </c>
      <c r="B10" s="234" t="s">
        <v>4428</v>
      </c>
      <c r="C10" s="234" t="s">
        <v>4429</v>
      </c>
      <c r="D10" s="234" t="s">
        <v>4430</v>
      </c>
      <c r="E10" s="234" t="s">
        <v>19</v>
      </c>
      <c r="F10" s="234" t="s">
        <v>19</v>
      </c>
      <c r="G10" s="234" t="s">
        <v>19</v>
      </c>
      <c r="H10" s="234" t="s">
        <v>4431</v>
      </c>
      <c r="I10" s="234" t="s">
        <v>4432</v>
      </c>
      <c r="J10" s="234" t="s">
        <v>4433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4434</v>
      </c>
      <c r="B11" s="234" t="s">
        <v>4435</v>
      </c>
      <c r="C11" s="234" t="s">
        <v>4436</v>
      </c>
      <c r="D11" s="234" t="s">
        <v>4437</v>
      </c>
      <c r="E11" s="234" t="s">
        <v>19</v>
      </c>
      <c r="F11" s="234" t="s">
        <v>19</v>
      </c>
      <c r="G11" s="234" t="s">
        <v>19</v>
      </c>
      <c r="H11" s="234" t="s">
        <v>4438</v>
      </c>
      <c r="I11" s="234" t="s">
        <v>19</v>
      </c>
      <c r="J11" s="234" t="s">
        <v>4439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4440</v>
      </c>
      <c r="B12" s="234" t="s">
        <v>4441</v>
      </c>
      <c r="C12" s="234" t="s">
        <v>4442</v>
      </c>
      <c r="D12" s="234" t="s">
        <v>4443</v>
      </c>
      <c r="E12" s="234" t="s">
        <v>19</v>
      </c>
      <c r="F12" s="234" t="s">
        <v>19</v>
      </c>
      <c r="G12" s="234" t="s">
        <v>4444</v>
      </c>
      <c r="H12" s="234" t="s">
        <v>4445</v>
      </c>
      <c r="I12" s="234" t="s">
        <v>19</v>
      </c>
      <c r="J12" s="234" t="s">
        <v>4446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4447</v>
      </c>
      <c r="B13" s="234" t="s">
        <v>4448</v>
      </c>
      <c r="C13" s="234" t="s">
        <v>4449</v>
      </c>
      <c r="D13" s="234" t="s">
        <v>4450</v>
      </c>
      <c r="E13" s="234" t="s">
        <v>19</v>
      </c>
      <c r="F13" s="234" t="s">
        <v>19</v>
      </c>
      <c r="G13" s="234" t="s">
        <v>19</v>
      </c>
      <c r="H13" s="234" t="s">
        <v>4451</v>
      </c>
      <c r="I13" s="234" t="s">
        <v>19</v>
      </c>
      <c r="J13" s="234" t="s">
        <v>4452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4453</v>
      </c>
      <c r="B14" s="234" t="s">
        <v>4454</v>
      </c>
      <c r="C14" s="234" t="s">
        <v>4455</v>
      </c>
      <c r="D14" s="234" t="s">
        <v>4456</v>
      </c>
      <c r="E14" s="234" t="s">
        <v>19</v>
      </c>
      <c r="F14" s="234" t="s">
        <v>4457</v>
      </c>
      <c r="G14" s="234" t="s">
        <v>19</v>
      </c>
      <c r="H14" s="234" t="s">
        <v>4458</v>
      </c>
      <c r="I14" s="234" t="s">
        <v>4459</v>
      </c>
      <c r="J14" s="234" t="s">
        <v>4460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1629</v>
      </c>
      <c r="B15" s="233" t="s">
        <v>4461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4462</v>
      </c>
      <c r="B16" s="234" t="s">
        <v>4463</v>
      </c>
      <c r="C16" s="234" t="s">
        <v>4464</v>
      </c>
      <c r="D16" s="234" t="s">
        <v>4456</v>
      </c>
      <c r="E16" s="234" t="s">
        <v>19</v>
      </c>
      <c r="F16" s="234" t="s">
        <v>4465</v>
      </c>
      <c r="G16" s="234" t="s">
        <v>19</v>
      </c>
      <c r="H16" s="234" t="s">
        <v>4466</v>
      </c>
      <c r="I16" s="234" t="s">
        <v>19</v>
      </c>
      <c r="J16" s="234" t="s">
        <v>4467</v>
      </c>
      <c r="K16" s="237">
        <f>IF(COUNTIF(L16:AY16,"&lt;&gt;")=0,"",SUMPRODUCT(((Recommendations[ImplStatus]="Implemented")+(Recommendations[ImplStatus]="Compensated"))*ISNUMBER(MATCH(Recommendations[Id],L16:AY16,0)))/COUNTIF(L16:AY16,"&lt;&gt;"))</f>
        <v>0</v>
      </c>
      <c r="L16" s="240" t="s">
        <v>152</v>
      </c>
      <c r="M16" s="240" t="s">
        <v>157</v>
      </c>
      <c r="N16" s="240" t="s">
        <v>617</v>
      </c>
      <c r="O16" s="240" t="s">
        <v>622</v>
      </c>
      <c r="P16" s="240" t="s">
        <v>742</v>
      </c>
      <c r="Q16" s="240" t="s">
        <v>747</v>
      </c>
      <c r="R16" s="240" t="s">
        <v>752</v>
      </c>
      <c r="S16" s="240" t="s">
        <v>757</v>
      </c>
      <c r="T16" s="240" t="s">
        <v>762</v>
      </c>
      <c r="U16" s="240" t="s">
        <v>807</v>
      </c>
      <c r="V16" s="240" t="s">
        <v>811</v>
      </c>
      <c r="W16" s="240" t="s">
        <v>816</v>
      </c>
      <c r="X16" s="240" t="s">
        <v>820</v>
      </c>
      <c r="Y16" s="240" t="s">
        <v>824</v>
      </c>
      <c r="Z16" s="240" t="s">
        <v>829</v>
      </c>
      <c r="AA16" s="240" t="s">
        <v>1197</v>
      </c>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4468</v>
      </c>
      <c r="B17" s="234" t="s">
        <v>4469</v>
      </c>
      <c r="C17" s="234" t="s">
        <v>4470</v>
      </c>
      <c r="D17" s="234" t="s">
        <v>4471</v>
      </c>
      <c r="E17" s="234" t="s">
        <v>19</v>
      </c>
      <c r="F17" s="234" t="s">
        <v>4465</v>
      </c>
      <c r="G17" s="234" t="s">
        <v>19</v>
      </c>
      <c r="H17" s="234" t="s">
        <v>4472</v>
      </c>
      <c r="I17" s="234" t="s">
        <v>19</v>
      </c>
      <c r="J17" s="234" t="s">
        <v>4473</v>
      </c>
      <c r="K17" s="237">
        <f>IF(COUNTIF(L17:AY17,"&lt;&gt;")=0,"",SUMPRODUCT(((Recommendations[ImplStatus]="Implemented")+(Recommendations[ImplStatus]="Compensated"))*ISNUMBER(MATCH(Recommendations[Id],L17:AY17,0)))/COUNTIF(L17:AY17,"&lt;&gt;"))</f>
        <v>0</v>
      </c>
      <c r="L17" s="240" t="s">
        <v>152</v>
      </c>
      <c r="M17" s="240" t="s">
        <v>157</v>
      </c>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4474</v>
      </c>
      <c r="B18" s="234" t="s">
        <v>4475</v>
      </c>
      <c r="C18" s="234" t="s">
        <v>4476</v>
      </c>
      <c r="D18" s="234" t="s">
        <v>19</v>
      </c>
      <c r="E18" s="234" t="s">
        <v>19</v>
      </c>
      <c r="F18" s="234" t="s">
        <v>19</v>
      </c>
      <c r="G18" s="234" t="s">
        <v>19</v>
      </c>
      <c r="H18" s="234" t="s">
        <v>4477</v>
      </c>
      <c r="I18" s="234" t="s">
        <v>19</v>
      </c>
      <c r="J18" s="234" t="s">
        <v>4478</v>
      </c>
      <c r="K18" s="237">
        <f>IF(COUNTIF(L18:AY18,"&lt;&gt;")=0,"",SUMPRODUCT(((Recommendations[ImplStatus]="Implemented")+(Recommendations[ImplStatus]="Compensated"))*ISNUMBER(MATCH(Recommendations[Id],L18:AY18,0)))/COUNTIF(L18:AY18,"&lt;&gt;"))</f>
        <v>0</v>
      </c>
      <c r="L18" s="240" t="s">
        <v>482</v>
      </c>
      <c r="M18" s="240" t="s">
        <v>487</v>
      </c>
      <c r="N18" s="240" t="s">
        <v>492</v>
      </c>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1634</v>
      </c>
      <c r="B19" s="233" t="s">
        <v>4479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4480</v>
      </c>
      <c r="B20" s="234" t="s">
        <v>4481</v>
      </c>
      <c r="C20" s="234" t="s">
        <v>4482</v>
      </c>
      <c r="D20" s="234" t="s">
        <v>4483</v>
      </c>
      <c r="E20" s="234" t="s">
        <v>19</v>
      </c>
      <c r="F20" s="234" t="s">
        <v>4484</v>
      </c>
      <c r="G20" s="234" t="s">
        <v>19</v>
      </c>
      <c r="H20" s="234" t="s">
        <v>4485</v>
      </c>
      <c r="I20" s="234" t="s">
        <v>19</v>
      </c>
      <c r="J20" s="234" t="s">
        <v>4486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4487</v>
      </c>
      <c r="B21" s="234" t="s">
        <v>4488</v>
      </c>
      <c r="C21" s="234" t="s">
        <v>4489</v>
      </c>
      <c r="D21" s="234" t="s">
        <v>4490</v>
      </c>
      <c r="E21" s="234" t="s">
        <v>4491</v>
      </c>
      <c r="F21" s="234" t="s">
        <v>19</v>
      </c>
      <c r="G21" s="234" t="s">
        <v>19</v>
      </c>
      <c r="H21" s="234" t="s">
        <v>4492</v>
      </c>
      <c r="I21" s="234" t="s">
        <v>4493</v>
      </c>
      <c r="J21" s="234" t="s">
        <v>4494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4495</v>
      </c>
      <c r="B22" s="234" t="s">
        <v>4496</v>
      </c>
      <c r="C22" s="234" t="s">
        <v>4497</v>
      </c>
      <c r="D22" s="234" t="s">
        <v>4498</v>
      </c>
      <c r="E22" s="234" t="s">
        <v>19</v>
      </c>
      <c r="F22" s="234" t="s">
        <v>4499</v>
      </c>
      <c r="G22" s="234" t="s">
        <v>19</v>
      </c>
      <c r="H22" s="234" t="s">
        <v>4500</v>
      </c>
      <c r="I22" s="234" t="s">
        <v>19</v>
      </c>
      <c r="J22" s="234" t="s">
        <v>4501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4502</v>
      </c>
      <c r="B23" s="234" t="s">
        <v>4503</v>
      </c>
      <c r="C23" s="234" t="s">
        <v>4504</v>
      </c>
      <c r="D23" s="234" t="s">
        <v>4505</v>
      </c>
      <c r="E23" s="234" t="s">
        <v>19</v>
      </c>
      <c r="F23" s="234" t="s">
        <v>19</v>
      </c>
      <c r="G23" s="234" t="s">
        <v>19</v>
      </c>
      <c r="H23" s="234" t="s">
        <v>4506</v>
      </c>
      <c r="I23" s="234" t="s">
        <v>4507</v>
      </c>
      <c r="J23" s="234" t="s">
        <v>4508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4509</v>
      </c>
      <c r="B24" s="234" t="s">
        <v>4510</v>
      </c>
      <c r="C24" s="234" t="s">
        <v>4511</v>
      </c>
      <c r="D24" s="234" t="s">
        <v>4505</v>
      </c>
      <c r="E24" s="234" t="s">
        <v>19</v>
      </c>
      <c r="F24" s="234" t="s">
        <v>4512</v>
      </c>
      <c r="G24" s="234" t="s">
        <v>19</v>
      </c>
      <c r="H24" s="234" t="s">
        <v>4513</v>
      </c>
      <c r="I24" s="234" t="s">
        <v>19</v>
      </c>
      <c r="J24" s="234" t="s">
        <v>4514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1638</v>
      </c>
      <c r="B25" s="233" t="s">
        <v>4515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4516</v>
      </c>
      <c r="B26" s="234" t="s">
        <v>4517</v>
      </c>
      <c r="C26" s="234" t="s">
        <v>4518</v>
      </c>
      <c r="D26" s="234" t="s">
        <v>4519</v>
      </c>
      <c r="E26" s="234" t="s">
        <v>19</v>
      </c>
      <c r="F26" s="234" t="s">
        <v>4520</v>
      </c>
      <c r="G26" s="234" t="s">
        <v>19</v>
      </c>
      <c r="H26" s="234" t="s">
        <v>4521</v>
      </c>
      <c r="I26" s="234" t="s">
        <v>19</v>
      </c>
      <c r="J26" s="234" t="s">
        <v>4522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4523</v>
      </c>
      <c r="B27" s="232" t="s">
        <v>4524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1644</v>
      </c>
      <c r="B28" s="233" t="s">
        <v>4525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4526</v>
      </c>
      <c r="B29" s="234" t="s">
        <v>4527</v>
      </c>
      <c r="C29" s="234" t="s">
        <v>4528</v>
      </c>
      <c r="D29" s="234" t="s">
        <v>4529</v>
      </c>
      <c r="E29" s="234" t="s">
        <v>4530</v>
      </c>
      <c r="F29" s="234" t="s">
        <v>19</v>
      </c>
      <c r="G29" s="234" t="s">
        <v>19</v>
      </c>
      <c r="H29" s="234" t="s">
        <v>4531</v>
      </c>
      <c r="I29" s="234" t="s">
        <v>19</v>
      </c>
      <c r="J29" s="234" t="s">
        <v>4532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4533</v>
      </c>
      <c r="B30" s="234" t="s">
        <v>4534</v>
      </c>
      <c r="C30" s="234" t="s">
        <v>4399</v>
      </c>
      <c r="D30" s="234" t="s">
        <v>4400</v>
      </c>
      <c r="E30" s="234" t="s">
        <v>19</v>
      </c>
      <c r="F30" s="234" t="s">
        <v>4402</v>
      </c>
      <c r="G30" s="234" t="s">
        <v>19</v>
      </c>
      <c r="H30" s="234" t="s">
        <v>4535</v>
      </c>
      <c r="I30" s="234" t="s">
        <v>19</v>
      </c>
      <c r="J30" s="234" t="s">
        <v>4536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1649</v>
      </c>
      <c r="B31" s="233" t="s">
        <v>4537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4538</v>
      </c>
      <c r="B32" s="234" t="s">
        <v>4539</v>
      </c>
      <c r="C32" s="234" t="s">
        <v>4540</v>
      </c>
      <c r="D32" s="234" t="s">
        <v>4541</v>
      </c>
      <c r="E32" s="234" t="s">
        <v>19</v>
      </c>
      <c r="F32" s="234" t="s">
        <v>19</v>
      </c>
      <c r="G32" s="234" t="s">
        <v>4542</v>
      </c>
      <c r="H32" s="234" t="s">
        <v>4543</v>
      </c>
      <c r="I32" s="234" t="s">
        <v>19</v>
      </c>
      <c r="J32" s="234" t="s">
        <v>4544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4545</v>
      </c>
      <c r="B33" s="234" t="s">
        <v>4546</v>
      </c>
      <c r="C33" s="234" t="s">
        <v>4547</v>
      </c>
      <c r="D33" s="234" t="s">
        <v>4548</v>
      </c>
      <c r="E33" s="234" t="s">
        <v>19</v>
      </c>
      <c r="F33" s="234" t="s">
        <v>4549</v>
      </c>
      <c r="G33" s="234" t="s">
        <v>19</v>
      </c>
      <c r="H33" s="234" t="s">
        <v>4550</v>
      </c>
      <c r="I33" s="234" t="s">
        <v>4551</v>
      </c>
      <c r="J33" s="234" t="s">
        <v>4552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4553</v>
      </c>
      <c r="B34" s="234" t="s">
        <v>4554</v>
      </c>
      <c r="C34" s="234" t="s">
        <v>4555</v>
      </c>
      <c r="D34" s="234" t="s">
        <v>4556</v>
      </c>
      <c r="E34" s="234" t="s">
        <v>19</v>
      </c>
      <c r="F34" s="234" t="s">
        <v>19</v>
      </c>
      <c r="G34" s="234" t="s">
        <v>19</v>
      </c>
      <c r="H34" s="234" t="s">
        <v>4557</v>
      </c>
      <c r="I34" s="234" t="s">
        <v>19</v>
      </c>
      <c r="J34" s="234" t="s">
        <v>4558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4559</v>
      </c>
      <c r="B35" s="234" t="s">
        <v>4560</v>
      </c>
      <c r="C35" s="234" t="s">
        <v>4561</v>
      </c>
      <c r="D35" s="234" t="s">
        <v>4562</v>
      </c>
      <c r="E35" s="234" t="s">
        <v>19</v>
      </c>
      <c r="F35" s="234" t="s">
        <v>4563</v>
      </c>
      <c r="G35" s="234" t="s">
        <v>19</v>
      </c>
      <c r="H35" s="234" t="s">
        <v>4564</v>
      </c>
      <c r="I35" s="234" t="s">
        <v>19</v>
      </c>
      <c r="J35" s="234" t="s">
        <v>4565</v>
      </c>
      <c r="K35" s="237">
        <f>IF(COUNTIF(L35:AY35,"&lt;&gt;")=0,"",SUMPRODUCT(((Recommendations[ImplStatus]="Implemented")+(Recommendations[ImplStatus]="Compensated"))*ISNUMBER(MATCH(Recommendations[Id],L35:AY35,0)))/COUNTIF(L35:AY35,"&lt;&gt;"))</f>
        <v>0</v>
      </c>
      <c r="L35" s="240" t="s">
        <v>125</v>
      </c>
      <c r="M35" s="240" t="s">
        <v>130</v>
      </c>
      <c r="N35" s="240" t="s">
        <v>135</v>
      </c>
      <c r="O35" s="240" t="s">
        <v>139</v>
      </c>
      <c r="P35" s="240" t="s">
        <v>143</v>
      </c>
      <c r="Q35" s="240" t="s">
        <v>522</v>
      </c>
      <c r="R35" s="240" t="s">
        <v>542</v>
      </c>
      <c r="S35" s="240" t="s">
        <v>717</v>
      </c>
      <c r="T35" s="240" t="s">
        <v>1272</v>
      </c>
      <c r="U35" s="240" t="s">
        <v>1287</v>
      </c>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4566</v>
      </c>
      <c r="B36" s="234" t="s">
        <v>4567</v>
      </c>
      <c r="C36" s="234" t="s">
        <v>4568</v>
      </c>
      <c r="D36" s="234" t="s">
        <v>4569</v>
      </c>
      <c r="E36" s="234" t="s">
        <v>19</v>
      </c>
      <c r="F36" s="234" t="s">
        <v>19</v>
      </c>
      <c r="G36" s="234" t="s">
        <v>4570</v>
      </c>
      <c r="H36" s="234" t="s">
        <v>4571</v>
      </c>
      <c r="I36" s="234" t="s">
        <v>19</v>
      </c>
      <c r="J36" s="234" t="s">
        <v>4572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4573</v>
      </c>
      <c r="B37" s="234" t="s">
        <v>4574</v>
      </c>
      <c r="C37" s="234" t="s">
        <v>4575</v>
      </c>
      <c r="D37" s="234" t="s">
        <v>4576</v>
      </c>
      <c r="E37" s="234" t="s">
        <v>19</v>
      </c>
      <c r="F37" s="234" t="s">
        <v>4577</v>
      </c>
      <c r="G37" s="234" t="s">
        <v>4578</v>
      </c>
      <c r="H37" s="234" t="s">
        <v>4579</v>
      </c>
      <c r="I37" s="234" t="s">
        <v>19</v>
      </c>
      <c r="J37" s="234" t="s">
        <v>4580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4581</v>
      </c>
      <c r="B38" s="234" t="s">
        <v>4582</v>
      </c>
      <c r="C38" s="234" t="s">
        <v>4583</v>
      </c>
      <c r="D38" s="234" t="s">
        <v>4584</v>
      </c>
      <c r="E38" s="234" t="s">
        <v>19</v>
      </c>
      <c r="F38" s="234" t="s">
        <v>4577</v>
      </c>
      <c r="G38" s="234" t="s">
        <v>4585</v>
      </c>
      <c r="H38" s="234" t="s">
        <v>4586</v>
      </c>
      <c r="I38" s="234" t="s">
        <v>4587</v>
      </c>
      <c r="J38" s="234" t="s">
        <v>4588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1653</v>
      </c>
      <c r="B39" s="233" t="s">
        <v>4589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4590</v>
      </c>
      <c r="B40" s="234" t="s">
        <v>4591</v>
      </c>
      <c r="C40" s="234" t="s">
        <v>4592</v>
      </c>
      <c r="D40" s="234" t="s">
        <v>4593</v>
      </c>
      <c r="E40" s="234" t="s">
        <v>19</v>
      </c>
      <c r="F40" s="234" t="s">
        <v>19</v>
      </c>
      <c r="G40" s="234" t="s">
        <v>19</v>
      </c>
      <c r="H40" s="234" t="s">
        <v>4594</v>
      </c>
      <c r="I40" s="234" t="s">
        <v>4595</v>
      </c>
      <c r="J40" s="234" t="s">
        <v>4596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4597</v>
      </c>
      <c r="B41" s="234" t="s">
        <v>4598</v>
      </c>
      <c r="C41" s="234" t="s">
        <v>4599</v>
      </c>
      <c r="D41" s="234" t="s">
        <v>19</v>
      </c>
      <c r="E41" s="234" t="s">
        <v>19</v>
      </c>
      <c r="F41" s="234" t="s">
        <v>19</v>
      </c>
      <c r="G41" s="234" t="s">
        <v>19</v>
      </c>
      <c r="H41" s="234" t="s">
        <v>4600</v>
      </c>
      <c r="I41" s="234" t="s">
        <v>19</v>
      </c>
      <c r="J41" s="234" t="s">
        <v>4601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4602</v>
      </c>
      <c r="B42" s="232" t="s">
        <v>4603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1676</v>
      </c>
      <c r="B43" s="233" t="s">
        <v>4604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4605</v>
      </c>
      <c r="B44" s="234" t="s">
        <v>4606</v>
      </c>
      <c r="C44" s="234" t="s">
        <v>4607</v>
      </c>
      <c r="D44" s="234" t="s">
        <v>4608</v>
      </c>
      <c r="E44" s="234" t="s">
        <v>4394</v>
      </c>
      <c r="F44" s="234" t="s">
        <v>19</v>
      </c>
      <c r="G44" s="234" t="s">
        <v>19</v>
      </c>
      <c r="H44" s="234" t="s">
        <v>4609</v>
      </c>
      <c r="I44" s="234" t="s">
        <v>19</v>
      </c>
      <c r="J44" s="234" t="s">
        <v>4610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4611</v>
      </c>
      <c r="B45" s="234" t="s">
        <v>4612</v>
      </c>
      <c r="C45" s="234" t="s">
        <v>4613</v>
      </c>
      <c r="D45" s="234" t="s">
        <v>4400</v>
      </c>
      <c r="E45" s="234" t="s">
        <v>19</v>
      </c>
      <c r="F45" s="234" t="s">
        <v>4402</v>
      </c>
      <c r="G45" s="234" t="s">
        <v>19</v>
      </c>
      <c r="H45" s="234" t="s">
        <v>4614</v>
      </c>
      <c r="I45" s="234" t="s">
        <v>19</v>
      </c>
      <c r="J45" s="234" t="s">
        <v>4615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1682</v>
      </c>
      <c r="B46" s="233" t="s">
        <v>4616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4617</v>
      </c>
      <c r="B47" s="234" t="s">
        <v>4618</v>
      </c>
      <c r="C47" s="234" t="s">
        <v>4619</v>
      </c>
      <c r="D47" s="234" t="s">
        <v>4620</v>
      </c>
      <c r="E47" s="234" t="s">
        <v>19</v>
      </c>
      <c r="F47" s="234" t="s">
        <v>4621</v>
      </c>
      <c r="G47" s="234" t="s">
        <v>4622</v>
      </c>
      <c r="H47" s="234" t="s">
        <v>4623</v>
      </c>
      <c r="I47" s="234" t="s">
        <v>4624</v>
      </c>
      <c r="J47" s="234" t="s">
        <v>4625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1686</v>
      </c>
      <c r="B48" s="233" t="s">
        <v>4626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4627</v>
      </c>
      <c r="B49" s="234" t="s">
        <v>4628</v>
      </c>
      <c r="C49" s="234" t="s">
        <v>4629</v>
      </c>
      <c r="D49" s="234" t="s">
        <v>4630</v>
      </c>
      <c r="E49" s="234" t="s">
        <v>4631</v>
      </c>
      <c r="F49" s="234" t="s">
        <v>19</v>
      </c>
      <c r="G49" s="234" t="s">
        <v>19</v>
      </c>
      <c r="H49" s="234" t="s">
        <v>4632</v>
      </c>
      <c r="I49" s="234" t="s">
        <v>4633</v>
      </c>
      <c r="J49" s="234" t="s">
        <v>4634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4635</v>
      </c>
      <c r="B50" s="234" t="s">
        <v>4636</v>
      </c>
      <c r="C50" s="234" t="s">
        <v>4637</v>
      </c>
      <c r="D50" s="234" t="s">
        <v>19</v>
      </c>
      <c r="E50" s="234" t="s">
        <v>4638</v>
      </c>
      <c r="F50" s="234" t="s">
        <v>4639</v>
      </c>
      <c r="G50" s="234" t="s">
        <v>19</v>
      </c>
      <c r="H50" s="234" t="s">
        <v>4632</v>
      </c>
      <c r="I50" s="234" t="s">
        <v>4640</v>
      </c>
      <c r="J50" s="234" t="s">
        <v>4641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4642</v>
      </c>
      <c r="B51" s="234" t="s">
        <v>4643</v>
      </c>
      <c r="C51" s="234" t="s">
        <v>4644</v>
      </c>
      <c r="D51" s="234" t="s">
        <v>19</v>
      </c>
      <c r="E51" s="234" t="s">
        <v>19</v>
      </c>
      <c r="F51" s="234" t="s">
        <v>4645</v>
      </c>
      <c r="G51" s="234" t="s">
        <v>19</v>
      </c>
      <c r="H51" s="234" t="s">
        <v>4632</v>
      </c>
      <c r="I51" s="234" t="s">
        <v>4646</v>
      </c>
      <c r="J51" s="234" t="s">
        <v>4647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4648</v>
      </c>
      <c r="B52" s="234" t="s">
        <v>4649</v>
      </c>
      <c r="C52" s="234" t="s">
        <v>4650</v>
      </c>
      <c r="D52" s="234" t="s">
        <v>19</v>
      </c>
      <c r="E52" s="234" t="s">
        <v>19</v>
      </c>
      <c r="F52" s="234" t="s">
        <v>4651</v>
      </c>
      <c r="G52" s="234" t="s">
        <v>19</v>
      </c>
      <c r="H52" s="234" t="s">
        <v>4632</v>
      </c>
      <c r="I52" s="234" t="s">
        <v>4652</v>
      </c>
      <c r="J52" s="234" t="s">
        <v>4653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4654</v>
      </c>
      <c r="B53" s="234" t="s">
        <v>4655</v>
      </c>
      <c r="C53" s="234" t="s">
        <v>4656</v>
      </c>
      <c r="D53" s="234" t="s">
        <v>4657</v>
      </c>
      <c r="E53" s="234" t="s">
        <v>4658</v>
      </c>
      <c r="F53" s="234" t="s">
        <v>19</v>
      </c>
      <c r="G53" s="234" t="s">
        <v>19</v>
      </c>
      <c r="H53" s="234" t="s">
        <v>4659</v>
      </c>
      <c r="I53" s="234" t="s">
        <v>19</v>
      </c>
      <c r="J53" s="234" t="s">
        <v>4660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4661</v>
      </c>
      <c r="B54" s="234" t="s">
        <v>4662</v>
      </c>
      <c r="C54" s="234" t="s">
        <v>4656</v>
      </c>
      <c r="D54" s="234" t="s">
        <v>4657</v>
      </c>
      <c r="E54" s="234" t="s">
        <v>19</v>
      </c>
      <c r="F54" s="234" t="s">
        <v>19</v>
      </c>
      <c r="G54" s="234" t="s">
        <v>19</v>
      </c>
      <c r="H54" s="234" t="s">
        <v>4663</v>
      </c>
      <c r="I54" s="234" t="s">
        <v>4664</v>
      </c>
      <c r="J54" s="234" t="s">
        <v>4665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1690</v>
      </c>
      <c r="B55" s="233" t="s">
        <v>4666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4667</v>
      </c>
      <c r="B56" s="234" t="s">
        <v>4668</v>
      </c>
      <c r="C56" s="234" t="s">
        <v>4669</v>
      </c>
      <c r="D56" s="234" t="s">
        <v>4670</v>
      </c>
      <c r="E56" s="234" t="s">
        <v>4671</v>
      </c>
      <c r="F56" s="234" t="s">
        <v>19</v>
      </c>
      <c r="G56" s="234" t="s">
        <v>4672</v>
      </c>
      <c r="H56" s="234" t="s">
        <v>19</v>
      </c>
      <c r="I56" s="234" t="s">
        <v>19</v>
      </c>
      <c r="J56" s="234" t="s">
        <v>4673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4674</v>
      </c>
      <c r="B57" s="234" t="s">
        <v>4675</v>
      </c>
      <c r="C57" s="234" t="s">
        <v>4676</v>
      </c>
      <c r="D57" s="234" t="s">
        <v>4677</v>
      </c>
      <c r="E57" s="234" t="s">
        <v>4678</v>
      </c>
      <c r="F57" s="234" t="s">
        <v>19</v>
      </c>
      <c r="G57" s="234" t="s">
        <v>4679</v>
      </c>
      <c r="H57" s="234" t="s">
        <v>4680</v>
      </c>
      <c r="I57" s="234" t="s">
        <v>19</v>
      </c>
      <c r="J57" s="234" t="s">
        <v>4681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1694</v>
      </c>
      <c r="B58" s="233" t="s">
        <v>4682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4683</v>
      </c>
      <c r="B59" s="234" t="s">
        <v>4684</v>
      </c>
      <c r="C59" s="234" t="s">
        <v>4685</v>
      </c>
      <c r="D59" s="234" t="s">
        <v>4686</v>
      </c>
      <c r="E59" s="234" t="s">
        <v>19</v>
      </c>
      <c r="F59" s="234" t="s">
        <v>19</v>
      </c>
      <c r="G59" s="234" t="s">
        <v>4687</v>
      </c>
      <c r="H59" s="234" t="s">
        <v>4688</v>
      </c>
      <c r="I59" s="234" t="s">
        <v>4689</v>
      </c>
      <c r="J59" s="234" t="s">
        <v>4690</v>
      </c>
      <c r="K59" s="237">
        <f>IF(COUNTIF(L59:AY59,"&lt;&gt;")=0,"",SUMPRODUCT(((Recommendations[ImplStatus]="Implemented")+(Recommendations[ImplStatus]="Compensated"))*ISNUMBER(MATCH(Recommendations[Id],L59:AY59,0)))/COUNTIF(L59:AY59,"&lt;&gt;"))</f>
        <v>0</v>
      </c>
      <c r="L59" s="240" t="s">
        <v>44</v>
      </c>
      <c r="M59" s="240" t="s">
        <v>50</v>
      </c>
      <c r="N59" s="240" t="s">
        <v>55</v>
      </c>
      <c r="O59" s="240" t="s">
        <v>777</v>
      </c>
      <c r="P59" s="240" t="s">
        <v>1028</v>
      </c>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4691</v>
      </c>
      <c r="B60" s="234" t="s">
        <v>4692</v>
      </c>
      <c r="C60" s="234" t="s">
        <v>4693</v>
      </c>
      <c r="D60" s="234" t="s">
        <v>19</v>
      </c>
      <c r="E60" s="234" t="s">
        <v>4694</v>
      </c>
      <c r="F60" s="234" t="s">
        <v>4695</v>
      </c>
      <c r="G60" s="234" t="s">
        <v>19</v>
      </c>
      <c r="H60" s="234" t="s">
        <v>4696</v>
      </c>
      <c r="I60" s="234" t="s">
        <v>4697</v>
      </c>
      <c r="J60" s="234" t="s">
        <v>4698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4699</v>
      </c>
      <c r="B61" s="234" t="s">
        <v>4700</v>
      </c>
      <c r="C61" s="234" t="s">
        <v>4701</v>
      </c>
      <c r="D61" s="234" t="s">
        <v>19</v>
      </c>
      <c r="E61" s="234" t="s">
        <v>19</v>
      </c>
      <c r="F61" s="234" t="s">
        <v>19</v>
      </c>
      <c r="G61" s="234" t="s">
        <v>4702</v>
      </c>
      <c r="H61" s="234" t="s">
        <v>4703</v>
      </c>
      <c r="I61" s="234" t="s">
        <v>4704</v>
      </c>
      <c r="J61" s="234" t="s">
        <v>4705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4706</v>
      </c>
      <c r="B62" s="234" t="s">
        <v>4707</v>
      </c>
      <c r="C62" s="234" t="s">
        <v>4708</v>
      </c>
      <c r="D62" s="234" t="s">
        <v>4709</v>
      </c>
      <c r="E62" s="234" t="s">
        <v>19</v>
      </c>
      <c r="F62" s="234" t="s">
        <v>19</v>
      </c>
      <c r="G62" s="234" t="s">
        <v>19</v>
      </c>
      <c r="H62" s="234" t="s">
        <v>4710</v>
      </c>
      <c r="I62" s="234" t="s">
        <v>4711</v>
      </c>
      <c r="J62" s="234" t="s">
        <v>4712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1698</v>
      </c>
      <c r="B63" s="233" t="s">
        <v>4713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4714</v>
      </c>
      <c r="B64" s="234" t="s">
        <v>4715</v>
      </c>
      <c r="C64" s="234" t="s">
        <v>4716</v>
      </c>
      <c r="D64" s="234" t="s">
        <v>4717</v>
      </c>
      <c r="E64" s="234" t="s">
        <v>19</v>
      </c>
      <c r="F64" s="234" t="s">
        <v>19</v>
      </c>
      <c r="G64" s="234" t="s">
        <v>4718</v>
      </c>
      <c r="H64" s="234" t="s">
        <v>4719</v>
      </c>
      <c r="I64" s="234" t="s">
        <v>4720</v>
      </c>
      <c r="J64" s="234" t="s">
        <v>4721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4722</v>
      </c>
      <c r="B65" s="234" t="s">
        <v>4723</v>
      </c>
      <c r="C65" s="234" t="s">
        <v>4724</v>
      </c>
      <c r="D65" s="234" t="s">
        <v>4725</v>
      </c>
      <c r="E65" s="234" t="s">
        <v>19</v>
      </c>
      <c r="F65" s="234" t="s">
        <v>19</v>
      </c>
      <c r="G65" s="234" t="s">
        <v>19</v>
      </c>
      <c r="H65" s="234" t="s">
        <v>4726</v>
      </c>
      <c r="I65" s="234" t="s">
        <v>4727</v>
      </c>
      <c r="J65" s="234" t="s">
        <v>4728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4729</v>
      </c>
      <c r="B66" s="234" t="s">
        <v>4730</v>
      </c>
      <c r="C66" s="234" t="s">
        <v>4731</v>
      </c>
      <c r="D66" s="234" t="s">
        <v>4732</v>
      </c>
      <c r="E66" s="234" t="s">
        <v>19</v>
      </c>
      <c r="F66" s="234" t="s">
        <v>19</v>
      </c>
      <c r="G66" s="234" t="s">
        <v>19</v>
      </c>
      <c r="H66" s="234" t="s">
        <v>4733</v>
      </c>
      <c r="I66" s="234" t="s">
        <v>4734</v>
      </c>
      <c r="J66" s="234" t="s">
        <v>4735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4736</v>
      </c>
      <c r="B67" s="234" t="s">
        <v>4737</v>
      </c>
      <c r="C67" s="234" t="s">
        <v>4738</v>
      </c>
      <c r="D67" s="234" t="s">
        <v>4739</v>
      </c>
      <c r="E67" s="234" t="s">
        <v>19</v>
      </c>
      <c r="F67" s="234" t="s">
        <v>19</v>
      </c>
      <c r="G67" s="234" t="s">
        <v>19</v>
      </c>
      <c r="H67" s="234" t="s">
        <v>4740</v>
      </c>
      <c r="I67" s="234" t="s">
        <v>19</v>
      </c>
      <c r="J67" s="234" t="s">
        <v>4741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4742</v>
      </c>
      <c r="B68" s="234" t="s">
        <v>4743</v>
      </c>
      <c r="C68" s="234" t="s">
        <v>4744</v>
      </c>
      <c r="D68" s="234" t="s">
        <v>19</v>
      </c>
      <c r="E68" s="234" t="s">
        <v>19</v>
      </c>
      <c r="F68" s="234" t="s">
        <v>19</v>
      </c>
      <c r="G68" s="234" t="s">
        <v>19</v>
      </c>
      <c r="H68" s="234" t="s">
        <v>4745</v>
      </c>
      <c r="I68" s="234" t="s">
        <v>19</v>
      </c>
      <c r="J68" s="234" t="s">
        <v>4746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1702</v>
      </c>
      <c r="B69" s="233" t="s">
        <v>4747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4748</v>
      </c>
      <c r="B70" s="234" t="s">
        <v>4749</v>
      </c>
      <c r="C70" s="234" t="s">
        <v>4750</v>
      </c>
      <c r="D70" s="234" t="s">
        <v>19</v>
      </c>
      <c r="E70" s="234" t="s">
        <v>19</v>
      </c>
      <c r="F70" s="234" t="s">
        <v>19</v>
      </c>
      <c r="G70" s="234" t="s">
        <v>4751</v>
      </c>
      <c r="H70" s="234" t="s">
        <v>4752</v>
      </c>
      <c r="I70" s="234" t="s">
        <v>19</v>
      </c>
      <c r="J70" s="234" t="s">
        <v>4753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4754</v>
      </c>
      <c r="B71" s="234" t="s">
        <v>4755</v>
      </c>
      <c r="C71" s="234" t="s">
        <v>4756</v>
      </c>
      <c r="D71" s="234" t="s">
        <v>19</v>
      </c>
      <c r="E71" s="234" t="s">
        <v>19</v>
      </c>
      <c r="F71" s="234" t="s">
        <v>19</v>
      </c>
      <c r="G71" s="234" t="s">
        <v>19</v>
      </c>
      <c r="H71" s="234" t="s">
        <v>4757</v>
      </c>
      <c r="I71" s="234" t="s">
        <v>19</v>
      </c>
      <c r="J71" s="234" t="s">
        <v>4758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4759</v>
      </c>
      <c r="B72" s="234" t="s">
        <v>4760</v>
      </c>
      <c r="C72" s="234" t="s">
        <v>4761</v>
      </c>
      <c r="D72" s="234" t="s">
        <v>4762</v>
      </c>
      <c r="E72" s="234" t="s">
        <v>4763</v>
      </c>
      <c r="F72" s="234" t="s">
        <v>19</v>
      </c>
      <c r="G72" s="234" t="s">
        <v>19</v>
      </c>
      <c r="H72" s="234" t="s">
        <v>4764</v>
      </c>
      <c r="I72" s="234" t="s">
        <v>19</v>
      </c>
      <c r="J72" s="234" t="s">
        <v>4765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4766</v>
      </c>
      <c r="B73" s="234" t="s">
        <v>4767</v>
      </c>
      <c r="C73" s="234" t="s">
        <v>4768</v>
      </c>
      <c r="D73" s="234" t="s">
        <v>4769</v>
      </c>
      <c r="E73" s="234" t="s">
        <v>4763</v>
      </c>
      <c r="F73" s="234" t="s">
        <v>19</v>
      </c>
      <c r="G73" s="234" t="s">
        <v>4770</v>
      </c>
      <c r="H73" s="234" t="s">
        <v>4771</v>
      </c>
      <c r="I73" s="234" t="s">
        <v>19</v>
      </c>
      <c r="J73" s="234" t="s">
        <v>4772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4773</v>
      </c>
      <c r="B74" s="234" t="s">
        <v>4774</v>
      </c>
      <c r="C74" s="234" t="s">
        <v>4775</v>
      </c>
      <c r="D74" s="234" t="s">
        <v>4769</v>
      </c>
      <c r="E74" s="234" t="s">
        <v>4776</v>
      </c>
      <c r="F74" s="234" t="s">
        <v>19</v>
      </c>
      <c r="G74" s="234" t="s">
        <v>4777</v>
      </c>
      <c r="H74" s="234" t="s">
        <v>4778</v>
      </c>
      <c r="I74" s="234" t="s">
        <v>4779</v>
      </c>
      <c r="J74" s="234" t="s">
        <v>4780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4781</v>
      </c>
      <c r="B75" s="234" t="s">
        <v>4782</v>
      </c>
      <c r="C75" s="234" t="s">
        <v>4783</v>
      </c>
      <c r="D75" s="234" t="s">
        <v>4784</v>
      </c>
      <c r="E75" s="234" t="s">
        <v>4776</v>
      </c>
      <c r="F75" s="234" t="s">
        <v>4785</v>
      </c>
      <c r="G75" s="234" t="s">
        <v>4786</v>
      </c>
      <c r="H75" s="234" t="s">
        <v>4787</v>
      </c>
      <c r="I75" s="234" t="s">
        <v>4788</v>
      </c>
      <c r="J75" s="234" t="s">
        <v>4789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4790</v>
      </c>
      <c r="B76" s="234" t="s">
        <v>4791</v>
      </c>
      <c r="C76" s="234" t="s">
        <v>4792</v>
      </c>
      <c r="D76" s="234" t="s">
        <v>4793</v>
      </c>
      <c r="E76" s="234" t="s">
        <v>19</v>
      </c>
      <c r="F76" s="234" t="s">
        <v>19</v>
      </c>
      <c r="G76" s="234" t="s">
        <v>19</v>
      </c>
      <c r="H76" s="234" t="s">
        <v>4794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4795</v>
      </c>
      <c r="B77" s="234" t="s">
        <v>4796</v>
      </c>
      <c r="C77" s="234" t="s">
        <v>4797</v>
      </c>
      <c r="D77" s="234" t="s">
        <v>19</v>
      </c>
      <c r="E77" s="234" t="s">
        <v>19</v>
      </c>
      <c r="F77" s="234" t="s">
        <v>19</v>
      </c>
      <c r="G77" s="234" t="s">
        <v>4798</v>
      </c>
      <c r="H77" s="234" t="s">
        <v>4799</v>
      </c>
      <c r="I77" s="234" t="s">
        <v>19</v>
      </c>
      <c r="J77" s="234" t="s">
        <v>4800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4801</v>
      </c>
      <c r="B78" s="234" t="s">
        <v>4802</v>
      </c>
      <c r="C78" s="234" t="s">
        <v>4803</v>
      </c>
      <c r="D78" s="234" t="s">
        <v>19</v>
      </c>
      <c r="E78" s="234" t="s">
        <v>19</v>
      </c>
      <c r="F78" s="234" t="s">
        <v>19</v>
      </c>
      <c r="G78" s="234" t="s">
        <v>4804</v>
      </c>
      <c r="H78" s="234" t="s">
        <v>4805</v>
      </c>
      <c r="I78" s="234" t="s">
        <v>4806</v>
      </c>
      <c r="J78" s="234" t="s">
        <v>4807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4808</v>
      </c>
      <c r="B79" s="232" t="s">
        <v>4809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1736</v>
      </c>
      <c r="B80" s="233" t="s">
        <v>4810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4811</v>
      </c>
      <c r="B81" s="234" t="s">
        <v>4812</v>
      </c>
      <c r="C81" s="234" t="s">
        <v>4813</v>
      </c>
      <c r="D81" s="234" t="s">
        <v>4608</v>
      </c>
      <c r="E81" s="234" t="s">
        <v>4814</v>
      </c>
      <c r="F81" s="234" t="s">
        <v>19</v>
      </c>
      <c r="G81" s="234" t="s">
        <v>19</v>
      </c>
      <c r="H81" s="234" t="s">
        <v>4815</v>
      </c>
      <c r="I81" s="234" t="s">
        <v>19</v>
      </c>
      <c r="J81" s="234" t="s">
        <v>4816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4817</v>
      </c>
      <c r="B82" s="234" t="s">
        <v>4818</v>
      </c>
      <c r="C82" s="234" t="s">
        <v>4399</v>
      </c>
      <c r="D82" s="234" t="s">
        <v>4400</v>
      </c>
      <c r="E82" s="234" t="s">
        <v>19</v>
      </c>
      <c r="F82" s="234" t="s">
        <v>4402</v>
      </c>
      <c r="G82" s="234" t="s">
        <v>19</v>
      </c>
      <c r="H82" s="234" t="s">
        <v>4819</v>
      </c>
      <c r="I82" s="234" t="s">
        <v>19</v>
      </c>
      <c r="J82" s="234" t="s">
        <v>4820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1741</v>
      </c>
      <c r="B83" s="233" t="s">
        <v>4821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4822</v>
      </c>
      <c r="B84" s="234" t="s">
        <v>4823</v>
      </c>
      <c r="C84" s="234" t="s">
        <v>4824</v>
      </c>
      <c r="D84" s="234" t="s">
        <v>4825</v>
      </c>
      <c r="E84" s="234" t="s">
        <v>19</v>
      </c>
      <c r="F84" s="234" t="s">
        <v>4826</v>
      </c>
      <c r="G84" s="234" t="s">
        <v>4827</v>
      </c>
      <c r="H84" s="234" t="s">
        <v>4828</v>
      </c>
      <c r="I84" s="234" t="s">
        <v>4829</v>
      </c>
      <c r="J84" s="234" t="s">
        <v>4830</v>
      </c>
      <c r="K84" s="237">
        <f>IF(COUNTIF(L84:AY84,"&lt;&gt;")=0,"",SUMPRODUCT(((Recommendations[ImplStatus]="Implemented")+(Recommendations[ImplStatus]="Compensated"))*ISNUMBER(MATCH(Recommendations[Id],L84:AY84,0)))/COUNTIF(L84:AY84,"&lt;&gt;"))</f>
        <v>0</v>
      </c>
      <c r="L84" s="240" t="s">
        <v>44</v>
      </c>
      <c r="M84" s="240" t="s">
        <v>50</v>
      </c>
      <c r="N84" s="240" t="s">
        <v>55</v>
      </c>
      <c r="O84" s="240" t="s">
        <v>147</v>
      </c>
      <c r="P84" s="240" t="s">
        <v>172</v>
      </c>
      <c r="Q84" s="240" t="s">
        <v>177</v>
      </c>
      <c r="R84" s="240" t="s">
        <v>182</v>
      </c>
      <c r="S84" s="240" t="s">
        <v>517</v>
      </c>
      <c r="T84" s="240" t="s">
        <v>592</v>
      </c>
      <c r="U84" s="240" t="s">
        <v>712</v>
      </c>
      <c r="V84" s="240" t="s">
        <v>757</v>
      </c>
      <c r="W84" s="240" t="s">
        <v>762</v>
      </c>
      <c r="X84" s="240" t="s">
        <v>807</v>
      </c>
      <c r="Y84" s="240" t="s">
        <v>811</v>
      </c>
      <c r="Z84" s="240" t="s">
        <v>816</v>
      </c>
      <c r="AA84" s="240" t="s">
        <v>820</v>
      </c>
      <c r="AB84" s="240" t="s">
        <v>824</v>
      </c>
      <c r="AC84" s="240" t="s">
        <v>829</v>
      </c>
      <c r="AD84" s="240" t="s">
        <v>859</v>
      </c>
      <c r="AE84" s="240" t="s">
        <v>864</v>
      </c>
      <c r="AF84" s="240" t="s">
        <v>869</v>
      </c>
      <c r="AG84" s="240" t="s">
        <v>874</v>
      </c>
      <c r="AH84" s="240" t="s">
        <v>968</v>
      </c>
      <c r="AI84" s="240" t="s">
        <v>973</v>
      </c>
      <c r="AJ84" s="240" t="s">
        <v>978</v>
      </c>
      <c r="AK84" s="240" t="s">
        <v>988</v>
      </c>
      <c r="AL84" s="240" t="s">
        <v>993</v>
      </c>
      <c r="AM84" s="240" t="s">
        <v>1013</v>
      </c>
      <c r="AN84" s="240" t="s">
        <v>1018</v>
      </c>
      <c r="AO84" s="240" t="s">
        <v>1023</v>
      </c>
      <c r="AP84" s="240" t="s">
        <v>1028</v>
      </c>
      <c r="AQ84" s="240" t="s">
        <v>1033</v>
      </c>
      <c r="AR84" s="240" t="s">
        <v>1043</v>
      </c>
      <c r="AS84" s="240" t="s">
        <v>1048</v>
      </c>
      <c r="AT84" s="240" t="s">
        <v>1052</v>
      </c>
      <c r="AU84" s="240" t="s">
        <v>1257</v>
      </c>
      <c r="AV84" s="240"/>
      <c r="AW84" s="240"/>
      <c r="AX84" s="240"/>
      <c r="AY84" s="250"/>
    </row>
    <row r="85" spans="1:51" ht="60" customHeight="1" x14ac:dyDescent="0.35">
      <c r="A85" s="246" t="s">
        <v>4831</v>
      </c>
      <c r="B85" s="234" t="s">
        <v>4832</v>
      </c>
      <c r="C85" s="234" t="s">
        <v>4833</v>
      </c>
      <c r="D85" s="234" t="s">
        <v>4834</v>
      </c>
      <c r="E85" s="234" t="s">
        <v>19</v>
      </c>
      <c r="F85" s="234" t="s">
        <v>19</v>
      </c>
      <c r="G85" s="234" t="s">
        <v>19</v>
      </c>
      <c r="H85" s="234" t="s">
        <v>4835</v>
      </c>
      <c r="I85" s="234" t="s">
        <v>4836</v>
      </c>
      <c r="J85" s="234" t="s">
        <v>4837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4838</v>
      </c>
      <c r="B86" s="234" t="s">
        <v>4839</v>
      </c>
      <c r="C86" s="234" t="s">
        <v>4840</v>
      </c>
      <c r="D86" s="234" t="s">
        <v>4841</v>
      </c>
      <c r="E86" s="234" t="s">
        <v>19</v>
      </c>
      <c r="F86" s="234" t="s">
        <v>19</v>
      </c>
      <c r="G86" s="234" t="s">
        <v>4842</v>
      </c>
      <c r="H86" s="234" t="s">
        <v>4843</v>
      </c>
      <c r="I86" s="234" t="s">
        <v>19</v>
      </c>
      <c r="J86" s="234" t="s">
        <v>4844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4845</v>
      </c>
      <c r="B87" s="234" t="s">
        <v>4846</v>
      </c>
      <c r="C87" s="234" t="s">
        <v>4847</v>
      </c>
      <c r="D87" s="234" t="s">
        <v>4848</v>
      </c>
      <c r="E87" s="234" t="s">
        <v>19</v>
      </c>
      <c r="F87" s="234" t="s">
        <v>4849</v>
      </c>
      <c r="G87" s="234" t="s">
        <v>19</v>
      </c>
      <c r="H87" s="234" t="s">
        <v>4850</v>
      </c>
      <c r="I87" s="234" t="s">
        <v>4851</v>
      </c>
      <c r="J87" s="234" t="s">
        <v>4852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4853</v>
      </c>
      <c r="B88" s="232" t="s">
        <v>4854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1788</v>
      </c>
      <c r="B89" s="233" t="s">
        <v>4855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4856</v>
      </c>
      <c r="B90" s="234" t="s">
        <v>4857</v>
      </c>
      <c r="C90" s="234" t="s">
        <v>4858</v>
      </c>
      <c r="D90" s="234" t="s">
        <v>4608</v>
      </c>
      <c r="E90" s="234" t="s">
        <v>4394</v>
      </c>
      <c r="F90" s="234" t="s">
        <v>19</v>
      </c>
      <c r="G90" s="234" t="s">
        <v>19</v>
      </c>
      <c r="H90" s="234" t="s">
        <v>4859</v>
      </c>
      <c r="I90" s="234" t="s">
        <v>19</v>
      </c>
      <c r="J90" s="234" t="s">
        <v>4860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4861</v>
      </c>
      <c r="B91" s="234" t="s">
        <v>4862</v>
      </c>
      <c r="C91" s="234" t="s">
        <v>4863</v>
      </c>
      <c r="D91" s="234" t="s">
        <v>4400</v>
      </c>
      <c r="E91" s="234" t="s">
        <v>19</v>
      </c>
      <c r="F91" s="234" t="s">
        <v>4402</v>
      </c>
      <c r="G91" s="234" t="s">
        <v>19</v>
      </c>
      <c r="H91" s="234" t="s">
        <v>4864</v>
      </c>
      <c r="I91" s="234" t="s">
        <v>19</v>
      </c>
      <c r="J91" s="234" t="s">
        <v>4865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1792</v>
      </c>
      <c r="B92" s="233" t="s">
        <v>4866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4867</v>
      </c>
      <c r="B93" s="234" t="s">
        <v>4868</v>
      </c>
      <c r="C93" s="234" t="s">
        <v>4869</v>
      </c>
      <c r="D93" s="234" t="s">
        <v>4870</v>
      </c>
      <c r="E93" s="234" t="s">
        <v>4871</v>
      </c>
      <c r="F93" s="234" t="s">
        <v>19</v>
      </c>
      <c r="G93" s="234" t="s">
        <v>19</v>
      </c>
      <c r="H93" s="234" t="s">
        <v>4872</v>
      </c>
      <c r="I93" s="234" t="s">
        <v>19</v>
      </c>
      <c r="J93" s="234" t="s">
        <v>4873</v>
      </c>
      <c r="K93" s="237">
        <f>IF(COUNTIF(L93:AY93,"&lt;&gt;")=0,"",SUMPRODUCT(((Recommendations[ImplStatus]="Implemented")+(Recommendations[ImplStatus]="Compensated"))*ISNUMBER(MATCH(Recommendations[Id],L93:AY93,0)))/COUNTIF(L93:AY93,"&lt;&gt;"))</f>
        <v>0</v>
      </c>
      <c r="L93" s="240" t="s">
        <v>70</v>
      </c>
      <c r="M93" s="240" t="s">
        <v>682</v>
      </c>
      <c r="N93" s="240" t="s">
        <v>702</v>
      </c>
      <c r="O93" s="240" t="s">
        <v>707</v>
      </c>
      <c r="P93" s="240" t="s">
        <v>722</v>
      </c>
      <c r="Q93" s="240" t="s">
        <v>767</v>
      </c>
      <c r="R93" s="240" t="s">
        <v>772</v>
      </c>
      <c r="S93" s="240" t="s">
        <v>1112</v>
      </c>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4874</v>
      </c>
      <c r="B94" s="234" t="s">
        <v>4875</v>
      </c>
      <c r="C94" s="234" t="s">
        <v>4876</v>
      </c>
      <c r="D94" s="234" t="s">
        <v>4877</v>
      </c>
      <c r="E94" s="234" t="s">
        <v>19</v>
      </c>
      <c r="F94" s="234" t="s">
        <v>4878</v>
      </c>
      <c r="G94" s="234" t="s">
        <v>19</v>
      </c>
      <c r="H94" s="234" t="s">
        <v>4879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4880</v>
      </c>
      <c r="B95" s="234" t="s">
        <v>4881</v>
      </c>
      <c r="C95" s="234" t="s">
        <v>4882</v>
      </c>
      <c r="D95" s="234" t="s">
        <v>4883</v>
      </c>
      <c r="E95" s="234" t="s">
        <v>19</v>
      </c>
      <c r="F95" s="234" t="s">
        <v>19</v>
      </c>
      <c r="G95" s="234" t="s">
        <v>19</v>
      </c>
      <c r="H95" s="234" t="s">
        <v>4884</v>
      </c>
      <c r="I95" s="234" t="s">
        <v>4885</v>
      </c>
      <c r="J95" s="234" t="s">
        <v>4886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4887</v>
      </c>
      <c r="B96" s="234" t="s">
        <v>4888</v>
      </c>
      <c r="C96" s="234" t="s">
        <v>4889</v>
      </c>
      <c r="D96" s="234" t="s">
        <v>19</v>
      </c>
      <c r="E96" s="234" t="s">
        <v>19</v>
      </c>
      <c r="F96" s="234" t="s">
        <v>19</v>
      </c>
      <c r="G96" s="234" t="s">
        <v>19</v>
      </c>
      <c r="H96" s="234" t="s">
        <v>4890</v>
      </c>
      <c r="I96" s="234" t="s">
        <v>4836</v>
      </c>
      <c r="J96" s="234" t="s">
        <v>4891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1796</v>
      </c>
      <c r="B97" s="233" t="s">
        <v>4892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4893</v>
      </c>
      <c r="B98" s="234" t="s">
        <v>4894</v>
      </c>
      <c r="C98" s="234" t="s">
        <v>4895</v>
      </c>
      <c r="D98" s="234" t="s">
        <v>4896</v>
      </c>
      <c r="E98" s="234" t="s">
        <v>19</v>
      </c>
      <c r="F98" s="234" t="s">
        <v>19</v>
      </c>
      <c r="G98" s="234" t="s">
        <v>19</v>
      </c>
      <c r="H98" s="234" t="s">
        <v>4897</v>
      </c>
      <c r="I98" s="234" t="s">
        <v>19</v>
      </c>
      <c r="J98" s="234" t="s">
        <v>4898</v>
      </c>
      <c r="K98" s="237">
        <f>IF(COUNTIF(L98:AY98,"&lt;&gt;")=0,"",SUMPRODUCT(((Recommendations[ImplStatus]="Implemented")+(Recommendations[ImplStatus]="Compensated"))*ISNUMBER(MATCH(Recommendations[Id],L98:AY98,0)))/COUNTIF(L98:AY98,"&lt;&gt;"))</f>
        <v>0</v>
      </c>
      <c r="L98" s="240" t="s">
        <v>70</v>
      </c>
      <c r="M98" s="240" t="s">
        <v>682</v>
      </c>
      <c r="N98" s="240" t="s">
        <v>702</v>
      </c>
      <c r="O98" s="240" t="s">
        <v>707</v>
      </c>
      <c r="P98" s="240" t="s">
        <v>722</v>
      </c>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4899</v>
      </c>
      <c r="B99" s="234" t="s">
        <v>4900</v>
      </c>
      <c r="C99" s="234" t="s">
        <v>4901</v>
      </c>
      <c r="D99" s="234" t="s">
        <v>4902</v>
      </c>
      <c r="E99" s="234" t="s">
        <v>4903</v>
      </c>
      <c r="F99" s="234" t="s">
        <v>19</v>
      </c>
      <c r="G99" s="234" t="s">
        <v>19</v>
      </c>
      <c r="H99" s="234" t="s">
        <v>4904</v>
      </c>
      <c r="I99" s="234" t="s">
        <v>19</v>
      </c>
      <c r="J99" s="234" t="s">
        <v>4905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4906</v>
      </c>
      <c r="B100" s="234" t="s">
        <v>4907</v>
      </c>
      <c r="C100" s="234" t="s">
        <v>4908</v>
      </c>
      <c r="D100" s="234" t="s">
        <v>19</v>
      </c>
      <c r="E100" s="234" t="s">
        <v>19</v>
      </c>
      <c r="F100" s="234" t="s">
        <v>19</v>
      </c>
      <c r="G100" s="234" t="s">
        <v>19</v>
      </c>
      <c r="H100" s="234" t="s">
        <v>4909</v>
      </c>
      <c r="I100" s="234" t="s">
        <v>4910</v>
      </c>
      <c r="J100" s="234" t="s">
        <v>4911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4912</v>
      </c>
      <c r="B101" s="234" t="s">
        <v>4913</v>
      </c>
      <c r="C101" s="234" t="s">
        <v>4914</v>
      </c>
      <c r="D101" s="234" t="s">
        <v>19</v>
      </c>
      <c r="E101" s="234" t="s">
        <v>19</v>
      </c>
      <c r="F101" s="234" t="s">
        <v>19</v>
      </c>
      <c r="G101" s="234" t="s">
        <v>19</v>
      </c>
      <c r="H101" s="234" t="s">
        <v>4915</v>
      </c>
      <c r="I101" s="234" t="s">
        <v>4836</v>
      </c>
      <c r="J101" s="234" t="s">
        <v>4916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4917</v>
      </c>
      <c r="B102" s="234" t="s">
        <v>4918</v>
      </c>
      <c r="C102" s="234" t="s">
        <v>4919</v>
      </c>
      <c r="D102" s="234" t="s">
        <v>4920</v>
      </c>
      <c r="E102" s="234" t="s">
        <v>19</v>
      </c>
      <c r="F102" s="234" t="s">
        <v>19</v>
      </c>
      <c r="G102" s="234" t="s">
        <v>19</v>
      </c>
      <c r="H102" s="234" t="s">
        <v>4921</v>
      </c>
      <c r="I102" s="234" t="s">
        <v>19</v>
      </c>
      <c r="J102" s="234" t="s">
        <v>4922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4923</v>
      </c>
      <c r="B103" s="234" t="s">
        <v>4924</v>
      </c>
      <c r="C103" s="234" t="s">
        <v>4925</v>
      </c>
      <c r="D103" s="234" t="s">
        <v>4920</v>
      </c>
      <c r="E103" s="234" t="s">
        <v>19</v>
      </c>
      <c r="F103" s="234" t="s">
        <v>4926</v>
      </c>
      <c r="G103" s="234" t="s">
        <v>19</v>
      </c>
      <c r="H103" s="234" t="s">
        <v>4927</v>
      </c>
      <c r="I103" s="234" t="s">
        <v>4928</v>
      </c>
      <c r="J103" s="234" t="s">
        <v>4929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1800</v>
      </c>
      <c r="B104" s="233" t="s">
        <v>4930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4931</v>
      </c>
      <c r="B105" s="234" t="s">
        <v>4932</v>
      </c>
      <c r="C105" s="234" t="s">
        <v>4933</v>
      </c>
      <c r="D105" s="234" t="s">
        <v>4934</v>
      </c>
      <c r="E105" s="234" t="s">
        <v>4935</v>
      </c>
      <c r="F105" s="234" t="s">
        <v>19</v>
      </c>
      <c r="G105" s="234" t="s">
        <v>19</v>
      </c>
      <c r="H105" s="234" t="s">
        <v>4936</v>
      </c>
      <c r="I105" s="234" t="s">
        <v>4937</v>
      </c>
      <c r="J105" s="234" t="s">
        <v>4938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4939</v>
      </c>
      <c r="B106" s="232" t="s">
        <v>4940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1814</v>
      </c>
      <c r="B107" s="233" t="s">
        <v>4941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4942</v>
      </c>
      <c r="B108" s="234" t="s">
        <v>4943</v>
      </c>
      <c r="C108" s="234" t="s">
        <v>4944</v>
      </c>
      <c r="D108" s="234" t="s">
        <v>4608</v>
      </c>
      <c r="E108" s="234" t="s">
        <v>4394</v>
      </c>
      <c r="F108" s="234" t="s">
        <v>19</v>
      </c>
      <c r="G108" s="234" t="s">
        <v>19</v>
      </c>
      <c r="H108" s="234" t="s">
        <v>4945</v>
      </c>
      <c r="I108" s="234" t="s">
        <v>19</v>
      </c>
      <c r="J108" s="234" t="s">
        <v>4946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4947</v>
      </c>
      <c r="B109" s="234" t="s">
        <v>4948</v>
      </c>
      <c r="C109" s="234" t="s">
        <v>4949</v>
      </c>
      <c r="D109" s="234" t="s">
        <v>4400</v>
      </c>
      <c r="E109" s="234" t="s">
        <v>19</v>
      </c>
      <c r="F109" s="234" t="s">
        <v>4402</v>
      </c>
      <c r="G109" s="234" t="s">
        <v>19</v>
      </c>
      <c r="H109" s="234" t="s">
        <v>4950</v>
      </c>
      <c r="I109" s="234" t="s">
        <v>19</v>
      </c>
      <c r="J109" s="234" t="s">
        <v>4951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1818</v>
      </c>
      <c r="B110" s="233" t="s">
        <v>4952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4953</v>
      </c>
      <c r="B111" s="234" t="s">
        <v>4954</v>
      </c>
      <c r="C111" s="234" t="s">
        <v>4955</v>
      </c>
      <c r="D111" s="234" t="s">
        <v>4956</v>
      </c>
      <c r="E111" s="234" t="s">
        <v>19</v>
      </c>
      <c r="F111" s="234" t="s">
        <v>4957</v>
      </c>
      <c r="G111" s="234" t="s">
        <v>19</v>
      </c>
      <c r="H111" s="234" t="s">
        <v>4958</v>
      </c>
      <c r="I111" s="234" t="s">
        <v>4959</v>
      </c>
      <c r="J111" s="234" t="s">
        <v>4960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4961</v>
      </c>
      <c r="B112" s="234" t="s">
        <v>4962</v>
      </c>
      <c r="C112" s="234" t="s">
        <v>4963</v>
      </c>
      <c r="D112" s="234" t="s">
        <v>4964</v>
      </c>
      <c r="E112" s="234" t="s">
        <v>19</v>
      </c>
      <c r="F112" s="234" t="s">
        <v>19</v>
      </c>
      <c r="G112" s="234" t="s">
        <v>19</v>
      </c>
      <c r="H112" s="234" t="s">
        <v>4965</v>
      </c>
      <c r="I112" s="234" t="s">
        <v>19</v>
      </c>
      <c r="J112" s="234" t="s">
        <v>4966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4967</v>
      </c>
      <c r="B113" s="234" t="s">
        <v>4968</v>
      </c>
      <c r="C113" s="234" t="s">
        <v>4969</v>
      </c>
      <c r="D113" s="234" t="s">
        <v>4970</v>
      </c>
      <c r="E113" s="234" t="s">
        <v>19</v>
      </c>
      <c r="F113" s="234" t="s">
        <v>19</v>
      </c>
      <c r="G113" s="234" t="s">
        <v>19</v>
      </c>
      <c r="H113" s="234" t="s">
        <v>4971</v>
      </c>
      <c r="I113" s="234" t="s">
        <v>4972</v>
      </c>
      <c r="J113" s="234" t="s">
        <v>4973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4974</v>
      </c>
      <c r="B114" s="234" t="s">
        <v>4975</v>
      </c>
      <c r="C114" s="234" t="s">
        <v>4976</v>
      </c>
      <c r="D114" s="234" t="s">
        <v>4977</v>
      </c>
      <c r="E114" s="234" t="s">
        <v>19</v>
      </c>
      <c r="F114" s="234" t="s">
        <v>19</v>
      </c>
      <c r="G114" s="234" t="s">
        <v>4978</v>
      </c>
      <c r="H114" s="234" t="s">
        <v>4979</v>
      </c>
      <c r="I114" s="234" t="s">
        <v>4980</v>
      </c>
      <c r="J114" s="234" t="s">
        <v>4981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4982</v>
      </c>
      <c r="B115" s="234" t="s">
        <v>4983</v>
      </c>
      <c r="C115" s="234" t="s">
        <v>4984</v>
      </c>
      <c r="D115" s="234" t="s">
        <v>4985</v>
      </c>
      <c r="E115" s="234" t="s">
        <v>19</v>
      </c>
      <c r="F115" s="234" t="s">
        <v>4986</v>
      </c>
      <c r="G115" s="234" t="s">
        <v>19</v>
      </c>
      <c r="H115" s="234" t="s">
        <v>4987</v>
      </c>
      <c r="I115" s="234" t="s">
        <v>4987</v>
      </c>
      <c r="J115" s="234" t="s">
        <v>4988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1822</v>
      </c>
      <c r="B116" s="233" t="s">
        <v>4989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4990</v>
      </c>
      <c r="B117" s="234" t="s">
        <v>4991</v>
      </c>
      <c r="C117" s="234" t="s">
        <v>4992</v>
      </c>
      <c r="D117" s="234" t="s">
        <v>4993</v>
      </c>
      <c r="E117" s="234" t="s">
        <v>19</v>
      </c>
      <c r="F117" s="234" t="s">
        <v>4994</v>
      </c>
      <c r="G117" s="234" t="s">
        <v>4995</v>
      </c>
      <c r="H117" s="234" t="s">
        <v>4996</v>
      </c>
      <c r="I117" s="234" t="s">
        <v>4997</v>
      </c>
      <c r="J117" s="234" t="s">
        <v>4998</v>
      </c>
      <c r="K117" s="237">
        <f>IF(COUNTIF(L117:AY117,"&lt;&gt;")=0,"",SUMPRODUCT(((Recommendations[ImplStatus]="Implemented")+(Recommendations[ImplStatus]="Compensated"))*ISNUMBER(MATCH(Recommendations[Id],L117:AY117,0)))/COUNTIF(L117:AY117,"&lt;&gt;"))</f>
        <v>0</v>
      </c>
      <c r="L117" s="240" t="s">
        <v>125</v>
      </c>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4999</v>
      </c>
      <c r="B118" s="234" t="s">
        <v>5000</v>
      </c>
      <c r="C118" s="234" t="s">
        <v>5001</v>
      </c>
      <c r="D118" s="234" t="s">
        <v>5002</v>
      </c>
      <c r="E118" s="234" t="s">
        <v>19</v>
      </c>
      <c r="F118" s="234" t="s">
        <v>19</v>
      </c>
      <c r="G118" s="234" t="s">
        <v>19</v>
      </c>
      <c r="H118" s="234" t="s">
        <v>5003</v>
      </c>
      <c r="I118" s="234" t="s">
        <v>4836</v>
      </c>
      <c r="J118" s="234" t="s">
        <v>5004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5005</v>
      </c>
      <c r="B119" s="234" t="s">
        <v>5006</v>
      </c>
      <c r="C119" s="234" t="s">
        <v>5007</v>
      </c>
      <c r="D119" s="234" t="s">
        <v>5008</v>
      </c>
      <c r="E119" s="234" t="s">
        <v>19</v>
      </c>
      <c r="F119" s="234" t="s">
        <v>5009</v>
      </c>
      <c r="G119" s="234" t="s">
        <v>19</v>
      </c>
      <c r="H119" s="234" t="s">
        <v>5010</v>
      </c>
      <c r="I119" s="234" t="s">
        <v>5011</v>
      </c>
      <c r="J119" s="234" t="s">
        <v>5012</v>
      </c>
      <c r="K119" s="237">
        <f>IF(COUNTIF(L119:AY119,"&lt;&gt;")=0,"",SUMPRODUCT(((Recommendations[ImplStatus]="Implemented")+(Recommendations[ImplStatus]="Compensated"))*ISNUMBER(MATCH(Recommendations[Id],L119:AY119,0)))/COUNTIF(L119:AY119,"&lt;&gt;"))</f>
        <v>0</v>
      </c>
      <c r="L119" s="240" t="s">
        <v>13</v>
      </c>
      <c r="M119" s="240" t="s">
        <v>23</v>
      </c>
      <c r="N119" s="240" t="s">
        <v>28</v>
      </c>
      <c r="O119" s="240" t="s">
        <v>33</v>
      </c>
      <c r="P119" s="240" t="s">
        <v>65</v>
      </c>
      <c r="Q119" s="240" t="s">
        <v>105</v>
      </c>
      <c r="R119" s="240" t="s">
        <v>125</v>
      </c>
      <c r="S119" s="240" t="s">
        <v>130</v>
      </c>
      <c r="T119" s="240" t="s">
        <v>135</v>
      </c>
      <c r="U119" s="240" t="s">
        <v>139</v>
      </c>
      <c r="V119" s="240" t="s">
        <v>143</v>
      </c>
      <c r="W119" s="240" t="s">
        <v>162</v>
      </c>
      <c r="X119" s="240" t="s">
        <v>167</v>
      </c>
      <c r="Y119" s="240" t="s">
        <v>215</v>
      </c>
      <c r="Z119" s="240" t="s">
        <v>522</v>
      </c>
      <c r="AA119" s="240" t="s">
        <v>542</v>
      </c>
      <c r="AB119" s="240" t="s">
        <v>557</v>
      </c>
      <c r="AC119" s="240" t="s">
        <v>562</v>
      </c>
      <c r="AD119" s="240" t="s">
        <v>637</v>
      </c>
      <c r="AE119" s="240" t="s">
        <v>642</v>
      </c>
      <c r="AF119" s="240" t="s">
        <v>647</v>
      </c>
      <c r="AG119" s="240" t="s">
        <v>687</v>
      </c>
      <c r="AH119" s="240" t="s">
        <v>692</v>
      </c>
      <c r="AI119" s="240" t="s">
        <v>717</v>
      </c>
      <c r="AJ119" s="240" t="s">
        <v>782</v>
      </c>
      <c r="AK119" s="240" t="s">
        <v>792</v>
      </c>
      <c r="AL119" s="240" t="s">
        <v>802</v>
      </c>
      <c r="AM119" s="240" t="s">
        <v>1038</v>
      </c>
      <c r="AN119" s="240" t="s">
        <v>1262</v>
      </c>
      <c r="AO119" s="240" t="s">
        <v>1267</v>
      </c>
      <c r="AP119" s="240" t="s">
        <v>1272</v>
      </c>
      <c r="AQ119" s="240" t="s">
        <v>1287</v>
      </c>
      <c r="AR119" s="240"/>
      <c r="AS119" s="240"/>
      <c r="AT119" s="240"/>
      <c r="AU119" s="240"/>
      <c r="AV119" s="240"/>
      <c r="AW119" s="240"/>
      <c r="AX119" s="240"/>
      <c r="AY119" s="250"/>
    </row>
    <row r="120" spans="1:51" ht="60" customHeight="1" outlineLevel="1" x14ac:dyDescent="0.35">
      <c r="A120" s="245" t="s">
        <v>1826</v>
      </c>
      <c r="B120" s="233" t="s">
        <v>5013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5014</v>
      </c>
      <c r="B121" s="234" t="s">
        <v>5015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5016</v>
      </c>
      <c r="B122" s="234" t="s">
        <v>5017</v>
      </c>
      <c r="C122" s="234" t="s">
        <v>5018</v>
      </c>
      <c r="D122" s="234" t="s">
        <v>5019</v>
      </c>
      <c r="E122" s="234" t="s">
        <v>19</v>
      </c>
      <c r="F122" s="234" t="s">
        <v>5020</v>
      </c>
      <c r="G122" s="234" t="s">
        <v>19</v>
      </c>
      <c r="H122" s="234" t="s">
        <v>5021</v>
      </c>
      <c r="I122" s="234" t="s">
        <v>5022</v>
      </c>
      <c r="J122" s="234" t="s">
        <v>5023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5024</v>
      </c>
      <c r="B123" s="234" t="s">
        <v>5025</v>
      </c>
      <c r="C123" s="234" t="s">
        <v>5026</v>
      </c>
      <c r="D123" s="234" t="s">
        <v>5027</v>
      </c>
      <c r="E123" s="234" t="s">
        <v>19</v>
      </c>
      <c r="F123" s="234" t="s">
        <v>5028</v>
      </c>
      <c r="G123" s="234" t="s">
        <v>19</v>
      </c>
      <c r="H123" s="234" t="s">
        <v>5029</v>
      </c>
      <c r="I123" s="234" t="s">
        <v>19</v>
      </c>
      <c r="J123" s="234" t="s">
        <v>5030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1830</v>
      </c>
      <c r="B124" s="233" t="s">
        <v>5031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5032</v>
      </c>
      <c r="B125" s="234" t="s">
        <v>5033</v>
      </c>
      <c r="C125" s="234" t="s">
        <v>5034</v>
      </c>
      <c r="D125" s="234" t="s">
        <v>5035</v>
      </c>
      <c r="E125" s="234" t="s">
        <v>19</v>
      </c>
      <c r="F125" s="234" t="s">
        <v>19</v>
      </c>
      <c r="G125" s="234" t="s">
        <v>19</v>
      </c>
      <c r="H125" s="234" t="s">
        <v>5036</v>
      </c>
      <c r="I125" s="234" t="s">
        <v>19</v>
      </c>
      <c r="J125" s="234" t="s">
        <v>5037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5038</v>
      </c>
      <c r="B126" s="234" t="s">
        <v>5039</v>
      </c>
      <c r="C126" s="234" t="s">
        <v>5040</v>
      </c>
      <c r="D126" s="234" t="s">
        <v>5041</v>
      </c>
      <c r="E126" s="234" t="s">
        <v>19</v>
      </c>
      <c r="F126" s="234" t="s">
        <v>5042</v>
      </c>
      <c r="G126" s="234" t="s">
        <v>19</v>
      </c>
      <c r="H126" s="234" t="s">
        <v>5043</v>
      </c>
      <c r="I126" s="234" t="s">
        <v>5044</v>
      </c>
      <c r="J126" s="234" t="s">
        <v>5045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5046</v>
      </c>
      <c r="B127" s="234" t="s">
        <v>5047</v>
      </c>
      <c r="C127" s="234" t="s">
        <v>5048</v>
      </c>
      <c r="D127" s="234" t="s">
        <v>5049</v>
      </c>
      <c r="E127" s="234" t="s">
        <v>5050</v>
      </c>
      <c r="F127" s="234" t="s">
        <v>19</v>
      </c>
      <c r="G127" s="234" t="s">
        <v>19</v>
      </c>
      <c r="H127" s="234" t="s">
        <v>5051</v>
      </c>
      <c r="I127" s="234" t="s">
        <v>19</v>
      </c>
      <c r="J127" s="234" t="s">
        <v>5052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5053</v>
      </c>
      <c r="B128" s="234" t="s">
        <v>5054</v>
      </c>
      <c r="C128" s="234" t="s">
        <v>5055</v>
      </c>
      <c r="D128" s="234" t="s">
        <v>19</v>
      </c>
      <c r="E128" s="234" t="s">
        <v>19</v>
      </c>
      <c r="F128" s="234" t="s">
        <v>19</v>
      </c>
      <c r="G128" s="234" t="s">
        <v>19</v>
      </c>
      <c r="H128" s="234" t="s">
        <v>5056</v>
      </c>
      <c r="I128" s="234" t="s">
        <v>5057</v>
      </c>
      <c r="J128" s="234" t="s">
        <v>5058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5059</v>
      </c>
      <c r="B129" s="234" t="s">
        <v>5060</v>
      </c>
      <c r="C129" s="234" t="s">
        <v>5061</v>
      </c>
      <c r="D129" s="234" t="s">
        <v>19</v>
      </c>
      <c r="E129" s="234" t="s">
        <v>5062</v>
      </c>
      <c r="F129" s="234" t="s">
        <v>19</v>
      </c>
      <c r="G129" s="234" t="s">
        <v>19</v>
      </c>
      <c r="H129" s="234" t="s">
        <v>5063</v>
      </c>
      <c r="I129" s="234" t="s">
        <v>19</v>
      </c>
      <c r="J129" s="234" t="s">
        <v>5064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5065</v>
      </c>
      <c r="B130" s="234" t="s">
        <v>5066</v>
      </c>
      <c r="C130" s="234" t="s">
        <v>5067</v>
      </c>
      <c r="D130" s="234" t="s">
        <v>19</v>
      </c>
      <c r="E130" s="234" t="s">
        <v>19</v>
      </c>
      <c r="F130" s="234" t="s">
        <v>19</v>
      </c>
      <c r="G130" s="234" t="s">
        <v>19</v>
      </c>
      <c r="H130" s="234" t="s">
        <v>5068</v>
      </c>
      <c r="I130" s="234" t="s">
        <v>19</v>
      </c>
      <c r="J130" s="234" t="s">
        <v>5069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5070</v>
      </c>
      <c r="B131" s="232" t="s">
        <v>5071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1848</v>
      </c>
      <c r="B132" s="233" t="s">
        <v>5072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5073</v>
      </c>
      <c r="B133" s="234" t="s">
        <v>5074</v>
      </c>
      <c r="C133" s="234" t="s">
        <v>5075</v>
      </c>
      <c r="D133" s="234" t="s">
        <v>4608</v>
      </c>
      <c r="E133" s="234" t="s">
        <v>4394</v>
      </c>
      <c r="F133" s="234" t="s">
        <v>19</v>
      </c>
      <c r="G133" s="234" t="s">
        <v>19</v>
      </c>
      <c r="H133" s="234" t="s">
        <v>5076</v>
      </c>
      <c r="I133" s="234" t="s">
        <v>19</v>
      </c>
      <c r="J133" s="234" t="s">
        <v>5077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5078</v>
      </c>
      <c r="B134" s="234" t="s">
        <v>5079</v>
      </c>
      <c r="C134" s="234" t="s">
        <v>4613</v>
      </c>
      <c r="D134" s="234" t="s">
        <v>4400</v>
      </c>
      <c r="E134" s="234" t="s">
        <v>19</v>
      </c>
      <c r="F134" s="234" t="s">
        <v>4402</v>
      </c>
      <c r="G134" s="234" t="s">
        <v>19</v>
      </c>
      <c r="H134" s="234" t="s">
        <v>5080</v>
      </c>
      <c r="I134" s="234" t="s">
        <v>19</v>
      </c>
      <c r="J134" s="234" t="s">
        <v>5081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1852</v>
      </c>
      <c r="B135" s="233" t="s">
        <v>5082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5083</v>
      </c>
      <c r="B136" s="234" t="s">
        <v>5084</v>
      </c>
      <c r="C136" s="234" t="s">
        <v>5085</v>
      </c>
      <c r="D136" s="234" t="s">
        <v>5086</v>
      </c>
      <c r="E136" s="234" t="s">
        <v>5087</v>
      </c>
      <c r="F136" s="234" t="s">
        <v>5088</v>
      </c>
      <c r="G136" s="234" t="s">
        <v>19</v>
      </c>
      <c r="H136" s="234" t="s">
        <v>5089</v>
      </c>
      <c r="I136" s="234" t="s">
        <v>19</v>
      </c>
      <c r="J136" s="234" t="s">
        <v>5090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5091</v>
      </c>
      <c r="B137" s="234" t="s">
        <v>5092</v>
      </c>
      <c r="C137" s="234" t="s">
        <v>5093</v>
      </c>
      <c r="D137" s="234" t="s">
        <v>5094</v>
      </c>
      <c r="E137" s="234" t="s">
        <v>19</v>
      </c>
      <c r="F137" s="234" t="s">
        <v>19</v>
      </c>
      <c r="G137" s="234" t="s">
        <v>19</v>
      </c>
      <c r="H137" s="234" t="s">
        <v>5095</v>
      </c>
      <c r="I137" s="234" t="s">
        <v>19</v>
      </c>
      <c r="J137" s="234" t="s">
        <v>5096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5097</v>
      </c>
      <c r="B138" s="234" t="s">
        <v>5098</v>
      </c>
      <c r="C138" s="234" t="s">
        <v>5099</v>
      </c>
      <c r="D138" s="234" t="s">
        <v>19</v>
      </c>
      <c r="E138" s="234" t="s">
        <v>19</v>
      </c>
      <c r="F138" s="234" t="s">
        <v>19</v>
      </c>
      <c r="G138" s="234" t="s">
        <v>19</v>
      </c>
      <c r="H138" s="234" t="s">
        <v>5100</v>
      </c>
      <c r="I138" s="234" t="s">
        <v>19</v>
      </c>
      <c r="J138" s="234" t="s">
        <v>5101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5102</v>
      </c>
      <c r="B139" s="234" t="s">
        <v>5103</v>
      </c>
      <c r="C139" s="234" t="s">
        <v>5104</v>
      </c>
      <c r="D139" s="234" t="s">
        <v>5105</v>
      </c>
      <c r="E139" s="234" t="s">
        <v>19</v>
      </c>
      <c r="F139" s="234" t="s">
        <v>19</v>
      </c>
      <c r="G139" s="234" t="s">
        <v>19</v>
      </c>
      <c r="H139" s="234" t="s">
        <v>5106</v>
      </c>
      <c r="I139" s="234" t="s">
        <v>5107</v>
      </c>
      <c r="J139" s="234" t="s">
        <v>5108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5109</v>
      </c>
      <c r="B140" s="234" t="s">
        <v>5110</v>
      </c>
      <c r="C140" s="234" t="s">
        <v>5111</v>
      </c>
      <c r="D140" s="234" t="s">
        <v>5112</v>
      </c>
      <c r="E140" s="234" t="s">
        <v>19</v>
      </c>
      <c r="F140" s="234" t="s">
        <v>19</v>
      </c>
      <c r="G140" s="234" t="s">
        <v>19</v>
      </c>
      <c r="H140" s="234" t="s">
        <v>5113</v>
      </c>
      <c r="I140" s="234" t="s">
        <v>4836</v>
      </c>
      <c r="J140" s="234" t="s">
        <v>5114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5115</v>
      </c>
      <c r="B141" s="234" t="s">
        <v>5116</v>
      </c>
      <c r="C141" s="234" t="s">
        <v>5117</v>
      </c>
      <c r="D141" s="234" t="s">
        <v>19</v>
      </c>
      <c r="E141" s="234" t="s">
        <v>5118</v>
      </c>
      <c r="F141" s="234" t="s">
        <v>19</v>
      </c>
      <c r="G141" s="234" t="s">
        <v>19</v>
      </c>
      <c r="H141" s="234" t="s">
        <v>5119</v>
      </c>
      <c r="I141" s="234" t="s">
        <v>4836</v>
      </c>
      <c r="J141" s="234" t="s">
        <v>5120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5121</v>
      </c>
      <c r="B142" s="234" t="s">
        <v>5122</v>
      </c>
      <c r="C142" s="234" t="s">
        <v>5123</v>
      </c>
      <c r="D142" s="234" t="s">
        <v>5124</v>
      </c>
      <c r="E142" s="234" t="s">
        <v>5118</v>
      </c>
      <c r="F142" s="234" t="s">
        <v>19</v>
      </c>
      <c r="G142" s="234" t="s">
        <v>19</v>
      </c>
      <c r="H142" s="234" t="s">
        <v>5125</v>
      </c>
      <c r="I142" s="234" t="s">
        <v>5126</v>
      </c>
      <c r="J142" s="234" t="s">
        <v>5127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1856</v>
      </c>
      <c r="B143" s="233" t="s">
        <v>5128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5129</v>
      </c>
      <c r="B144" s="234" t="s">
        <v>5130</v>
      </c>
      <c r="C144" s="234" t="s">
        <v>5131</v>
      </c>
      <c r="D144" s="234" t="s">
        <v>19</v>
      </c>
      <c r="E144" s="234" t="s">
        <v>19</v>
      </c>
      <c r="F144" s="234" t="s">
        <v>19</v>
      </c>
      <c r="G144" s="234" t="s">
        <v>19</v>
      </c>
      <c r="H144" s="234" t="s">
        <v>5132</v>
      </c>
      <c r="I144" s="234" t="s">
        <v>19</v>
      </c>
      <c r="J144" s="234" t="s">
        <v>5133</v>
      </c>
      <c r="K144" s="237">
        <f>IF(COUNTIF(L144:AY144,"&lt;&gt;")=0,"",SUMPRODUCT(((Recommendations[ImplStatus]="Implemented")+(Recommendations[ImplStatus]="Compensated"))*ISNUMBER(MATCH(Recommendations[Id],L144:AY144,0)))/COUNTIF(L144:AY144,"&lt;&gt;"))</f>
        <v>0</v>
      </c>
      <c r="L144" s="240" t="s">
        <v>120</v>
      </c>
      <c r="M144" s="240" t="s">
        <v>186</v>
      </c>
      <c r="N144" s="240" t="s">
        <v>191</v>
      </c>
      <c r="O144" s="240" t="s">
        <v>502</v>
      </c>
      <c r="P144" s="240" t="s">
        <v>662</v>
      </c>
      <c r="Q144" s="240" t="s">
        <v>787</v>
      </c>
      <c r="R144" s="240" t="s">
        <v>983</v>
      </c>
      <c r="S144" s="240" t="s">
        <v>998</v>
      </c>
      <c r="T144" s="240" t="s">
        <v>1003</v>
      </c>
      <c r="U144" s="240" t="s">
        <v>1008</v>
      </c>
      <c r="V144" s="240" t="s">
        <v>1057</v>
      </c>
      <c r="W144" s="240" t="s">
        <v>1062</v>
      </c>
      <c r="X144" s="240" t="s">
        <v>1067</v>
      </c>
      <c r="Y144" s="240" t="s">
        <v>1077</v>
      </c>
      <c r="Z144" s="240" t="s">
        <v>1082</v>
      </c>
      <c r="AA144" s="240" t="s">
        <v>1087</v>
      </c>
      <c r="AB144" s="240" t="s">
        <v>1092</v>
      </c>
      <c r="AC144" s="240" t="s">
        <v>1097</v>
      </c>
      <c r="AD144" s="240" t="s">
        <v>1117</v>
      </c>
      <c r="AE144" s="240" t="s">
        <v>1122</v>
      </c>
      <c r="AF144" s="240" t="s">
        <v>1127</v>
      </c>
      <c r="AG144" s="240" t="s">
        <v>1132</v>
      </c>
      <c r="AH144" s="240" t="s">
        <v>1137</v>
      </c>
      <c r="AI144" s="240" t="s">
        <v>1142</v>
      </c>
      <c r="AJ144" s="240" t="s">
        <v>1147</v>
      </c>
      <c r="AK144" s="240" t="s">
        <v>1152</v>
      </c>
      <c r="AL144" s="240" t="s">
        <v>1157</v>
      </c>
      <c r="AM144" s="240" t="s">
        <v>1162</v>
      </c>
      <c r="AN144" s="240" t="s">
        <v>1167</v>
      </c>
      <c r="AO144" s="240" t="s">
        <v>1172</v>
      </c>
      <c r="AP144" s="240" t="s">
        <v>1177</v>
      </c>
      <c r="AQ144" s="240" t="s">
        <v>1182</v>
      </c>
      <c r="AR144" s="240" t="s">
        <v>1187</v>
      </c>
      <c r="AS144" s="240" t="s">
        <v>1192</v>
      </c>
      <c r="AT144" s="240" t="s">
        <v>1197</v>
      </c>
      <c r="AU144" s="240" t="s">
        <v>1202</v>
      </c>
      <c r="AV144" s="240" t="s">
        <v>1207</v>
      </c>
      <c r="AW144" s="240" t="s">
        <v>1212</v>
      </c>
      <c r="AX144" s="240" t="s">
        <v>1217</v>
      </c>
      <c r="AY144" s="250" t="s">
        <v>1222</v>
      </c>
    </row>
    <row r="145" spans="1:51" ht="60" customHeight="1" x14ac:dyDescent="0.35">
      <c r="A145" s="246" t="s">
        <v>5134</v>
      </c>
      <c r="B145" s="234" t="s">
        <v>5135</v>
      </c>
      <c r="C145" s="234" t="s">
        <v>5136</v>
      </c>
      <c r="D145" s="234" t="s">
        <v>19</v>
      </c>
      <c r="E145" s="234" t="s">
        <v>19</v>
      </c>
      <c r="F145" s="234" t="s">
        <v>19</v>
      </c>
      <c r="G145" s="234" t="s">
        <v>19</v>
      </c>
      <c r="H145" s="234" t="s">
        <v>5137</v>
      </c>
      <c r="I145" s="234" t="s">
        <v>19</v>
      </c>
      <c r="J145" s="234" t="s">
        <v>5138</v>
      </c>
      <c r="K145" s="237">
        <f>IF(COUNTIF(L145:AY145,"&lt;&gt;")=0,"",SUMPRODUCT(((Recommendations[ImplStatus]="Implemented")+(Recommendations[ImplStatus]="Compensated"))*ISNUMBER(MATCH(Recommendations[Id],L145:AY145,0)))/COUNTIF(L145:AY145,"&lt;&gt;"))</f>
        <v>0</v>
      </c>
      <c r="L145" s="240" t="s">
        <v>1117</v>
      </c>
      <c r="M145" s="240" t="s">
        <v>1127</v>
      </c>
      <c r="N145" s="240" t="s">
        <v>1152</v>
      </c>
      <c r="O145" s="240" t="s">
        <v>1162</v>
      </c>
      <c r="P145" s="240" t="s">
        <v>1177</v>
      </c>
      <c r="Q145" s="240" t="s">
        <v>1182</v>
      </c>
      <c r="R145" s="240" t="s">
        <v>1187</v>
      </c>
      <c r="S145" s="240" t="s">
        <v>1192</v>
      </c>
      <c r="T145" s="240" t="s">
        <v>1197</v>
      </c>
      <c r="U145" s="240" t="s">
        <v>1202</v>
      </c>
      <c r="V145" s="240" t="s">
        <v>1222</v>
      </c>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5139</v>
      </c>
      <c r="B146" s="234" t="s">
        <v>5140</v>
      </c>
      <c r="C146" s="234" t="s">
        <v>5141</v>
      </c>
      <c r="D146" s="234" t="s">
        <v>5142</v>
      </c>
      <c r="E146" s="234" t="s">
        <v>19</v>
      </c>
      <c r="F146" s="234" t="s">
        <v>19</v>
      </c>
      <c r="G146" s="234" t="s">
        <v>19</v>
      </c>
      <c r="H146" s="234" t="s">
        <v>5143</v>
      </c>
      <c r="I146" s="234" t="s">
        <v>19</v>
      </c>
      <c r="J146" s="234" t="s">
        <v>5144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5145</v>
      </c>
      <c r="B147" s="232" t="s">
        <v>5146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1878</v>
      </c>
      <c r="B148" s="233" t="s">
        <v>5147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5148</v>
      </c>
      <c r="B149" s="234" t="s">
        <v>5149</v>
      </c>
      <c r="C149" s="234" t="s">
        <v>5150</v>
      </c>
      <c r="D149" s="234" t="s">
        <v>4608</v>
      </c>
      <c r="E149" s="234" t="s">
        <v>4394</v>
      </c>
      <c r="F149" s="234" t="s">
        <v>19</v>
      </c>
      <c r="G149" s="234" t="s">
        <v>19</v>
      </c>
      <c r="H149" s="234" t="s">
        <v>5151</v>
      </c>
      <c r="I149" s="234" t="s">
        <v>19</v>
      </c>
      <c r="J149" s="234" t="s">
        <v>5152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5153</v>
      </c>
      <c r="B150" s="234" t="s">
        <v>5154</v>
      </c>
      <c r="C150" s="234" t="s">
        <v>4399</v>
      </c>
      <c r="D150" s="234" t="s">
        <v>4400</v>
      </c>
      <c r="E150" s="234" t="s">
        <v>19</v>
      </c>
      <c r="F150" s="234" t="s">
        <v>4402</v>
      </c>
      <c r="G150" s="234" t="s">
        <v>19</v>
      </c>
      <c r="H150" s="234" t="s">
        <v>5155</v>
      </c>
      <c r="I150" s="234" t="s">
        <v>19</v>
      </c>
      <c r="J150" s="234" t="s">
        <v>5156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1882</v>
      </c>
      <c r="B151" s="233" t="s">
        <v>5157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5158</v>
      </c>
      <c r="B152" s="234" t="s">
        <v>5159</v>
      </c>
      <c r="C152" s="234" t="s">
        <v>5160</v>
      </c>
      <c r="D152" s="234" t="s">
        <v>19</v>
      </c>
      <c r="E152" s="234" t="s">
        <v>19</v>
      </c>
      <c r="F152" s="234" t="s">
        <v>19</v>
      </c>
      <c r="G152" s="234" t="s">
        <v>19</v>
      </c>
      <c r="H152" s="234" t="s">
        <v>5161</v>
      </c>
      <c r="I152" s="234" t="s">
        <v>5162</v>
      </c>
      <c r="J152" s="234" t="s">
        <v>5163</v>
      </c>
      <c r="K152" s="237">
        <f>IF(COUNTIF(L152:AY152,"&lt;&gt;")=0,"",SUMPRODUCT(((Recommendations[ImplStatus]="Implemented")+(Recommendations[ImplStatus]="Compensated"))*ISNUMBER(MATCH(Recommendations[Id],L152:AY152,0)))/COUNTIF(L152:AY152,"&lt;&gt;"))</f>
        <v>0</v>
      </c>
      <c r="L152" s="240" t="s">
        <v>90</v>
      </c>
      <c r="M152" s="240" t="s">
        <v>95</v>
      </c>
      <c r="N152" s="240" t="s">
        <v>110</v>
      </c>
      <c r="O152" s="240" t="s">
        <v>742</v>
      </c>
      <c r="P152" s="240" t="s">
        <v>747</v>
      </c>
      <c r="Q152" s="240" t="s">
        <v>752</v>
      </c>
      <c r="R152" s="240" t="s">
        <v>757</v>
      </c>
      <c r="S152" s="240" t="s">
        <v>762</v>
      </c>
      <c r="T152" s="240" t="s">
        <v>884</v>
      </c>
      <c r="U152" s="240" t="s">
        <v>889</v>
      </c>
      <c r="V152" s="240" t="s">
        <v>899</v>
      </c>
      <c r="W152" s="240" t="s">
        <v>904</v>
      </c>
      <c r="X152" s="240" t="s">
        <v>1102</v>
      </c>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5164</v>
      </c>
      <c r="B153" s="234" t="s">
        <v>5165</v>
      </c>
      <c r="C153" s="234" t="s">
        <v>5166</v>
      </c>
      <c r="D153" s="234" t="s">
        <v>5167</v>
      </c>
      <c r="E153" s="234" t="s">
        <v>19</v>
      </c>
      <c r="F153" s="234" t="s">
        <v>5168</v>
      </c>
      <c r="G153" s="234" t="s">
        <v>19</v>
      </c>
      <c r="H153" s="234" t="s">
        <v>5169</v>
      </c>
      <c r="I153" s="234" t="s">
        <v>5170</v>
      </c>
      <c r="J153" s="234" t="s">
        <v>5171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5172</v>
      </c>
      <c r="B154" s="234" t="s">
        <v>5173</v>
      </c>
      <c r="C154" s="234" t="s">
        <v>5174</v>
      </c>
      <c r="D154" s="234" t="s">
        <v>19</v>
      </c>
      <c r="E154" s="234" t="s">
        <v>19</v>
      </c>
      <c r="F154" s="234" t="s">
        <v>5175</v>
      </c>
      <c r="G154" s="234" t="s">
        <v>19</v>
      </c>
      <c r="H154" s="234" t="s">
        <v>5176</v>
      </c>
      <c r="I154" s="234" t="s">
        <v>19</v>
      </c>
      <c r="J154" s="234" t="s">
        <v>5177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5178</v>
      </c>
      <c r="B155" s="234" t="s">
        <v>5179</v>
      </c>
      <c r="C155" s="234" t="s">
        <v>5180</v>
      </c>
      <c r="D155" s="234" t="s">
        <v>19</v>
      </c>
      <c r="E155" s="234" t="s">
        <v>19</v>
      </c>
      <c r="F155" s="234" t="s">
        <v>19</v>
      </c>
      <c r="G155" s="234" t="s">
        <v>19</v>
      </c>
      <c r="H155" s="234" t="s">
        <v>5181</v>
      </c>
      <c r="I155" s="234" t="s">
        <v>5182</v>
      </c>
      <c r="J155" s="234" t="s">
        <v>5183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5184</v>
      </c>
      <c r="B156" s="234" t="s">
        <v>5185</v>
      </c>
      <c r="C156" s="234" t="s">
        <v>5186</v>
      </c>
      <c r="D156" s="234" t="s">
        <v>19</v>
      </c>
      <c r="E156" s="234" t="s">
        <v>19</v>
      </c>
      <c r="F156" s="234" t="s">
        <v>19</v>
      </c>
      <c r="G156" s="234" t="s">
        <v>19</v>
      </c>
      <c r="H156" s="234" t="s">
        <v>5187</v>
      </c>
      <c r="I156" s="234" t="s">
        <v>19</v>
      </c>
      <c r="J156" s="234" t="s">
        <v>5188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5189</v>
      </c>
      <c r="B157" s="234" t="s">
        <v>5190</v>
      </c>
      <c r="C157" s="234" t="s">
        <v>5191</v>
      </c>
      <c r="D157" s="234" t="s">
        <v>5192</v>
      </c>
      <c r="E157" s="234" t="s">
        <v>19</v>
      </c>
      <c r="F157" s="234" t="s">
        <v>19</v>
      </c>
      <c r="G157" s="234" t="s">
        <v>19</v>
      </c>
      <c r="H157" s="234" t="s">
        <v>5193</v>
      </c>
      <c r="I157" s="234" t="s">
        <v>19</v>
      </c>
      <c r="J157" s="234" t="s">
        <v>5194</v>
      </c>
      <c r="K157" s="237">
        <f>IF(COUNTIF(L157:AY157,"&lt;&gt;")=0,"",SUMPRODUCT(((Recommendations[ImplStatus]="Implemented")+(Recommendations[ImplStatus]="Compensated"))*ISNUMBER(MATCH(Recommendations[Id],L157:AY157,0)))/COUNTIF(L157:AY157,"&lt;&gt;"))</f>
        <v>0</v>
      </c>
      <c r="L157" s="240" t="s">
        <v>467</v>
      </c>
      <c r="M157" s="240" t="s">
        <v>477</v>
      </c>
      <c r="N157" s="240" t="s">
        <v>597</v>
      </c>
      <c r="O157" s="240" t="s">
        <v>602</v>
      </c>
      <c r="P157" s="240" t="s">
        <v>797</v>
      </c>
      <c r="Q157" s="240" t="s">
        <v>834</v>
      </c>
      <c r="R157" s="240" t="s">
        <v>854</v>
      </c>
      <c r="S157" s="240" t="s">
        <v>944</v>
      </c>
      <c r="T157" s="240" t="s">
        <v>963</v>
      </c>
      <c r="U157" s="240" t="s">
        <v>1107</v>
      </c>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5195</v>
      </c>
      <c r="B158" s="234" t="s">
        <v>5196</v>
      </c>
      <c r="C158" s="234" t="s">
        <v>5197</v>
      </c>
      <c r="D158" s="234" t="s">
        <v>5198</v>
      </c>
      <c r="E158" s="234" t="s">
        <v>19</v>
      </c>
      <c r="F158" s="234" t="s">
        <v>19</v>
      </c>
      <c r="G158" s="234" t="s">
        <v>19</v>
      </c>
      <c r="H158" s="234" t="s">
        <v>19</v>
      </c>
      <c r="I158" s="234" t="s">
        <v>19</v>
      </c>
      <c r="J158" s="234" t="s">
        <v>5199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5200</v>
      </c>
      <c r="B159" s="234" t="s">
        <v>5201</v>
      </c>
      <c r="C159" s="234" t="s">
        <v>5202</v>
      </c>
      <c r="D159" s="234" t="s">
        <v>5203</v>
      </c>
      <c r="E159" s="234" t="s">
        <v>19</v>
      </c>
      <c r="F159" s="234" t="s">
        <v>5204</v>
      </c>
      <c r="G159" s="234" t="s">
        <v>19</v>
      </c>
      <c r="H159" s="234" t="s">
        <v>5205</v>
      </c>
      <c r="I159" s="234" t="s">
        <v>5206</v>
      </c>
      <c r="J159" s="234" t="s">
        <v>5207</v>
      </c>
      <c r="K159" s="237">
        <f>IF(COUNTIF(L159:AY159,"&lt;&gt;")=0,"",SUMPRODUCT(((Recommendations[ImplStatus]="Implemented")+(Recommendations[ImplStatus]="Compensated"))*ISNUMBER(MATCH(Recommendations[Id],L159:AY159,0)))/COUNTIF(L159:AY159,"&lt;&gt;"))</f>
        <v>0</v>
      </c>
      <c r="L159" s="240" t="s">
        <v>607</v>
      </c>
      <c r="M159" s="240" t="s">
        <v>612</v>
      </c>
      <c r="N159" s="240" t="s">
        <v>944</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1886</v>
      </c>
      <c r="B160" s="233" t="s">
        <v>5208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5209</v>
      </c>
      <c r="B161" s="234" t="s">
        <v>5210</v>
      </c>
      <c r="C161" s="234" t="s">
        <v>5211</v>
      </c>
      <c r="D161" s="234" t="s">
        <v>5212</v>
      </c>
      <c r="E161" s="234" t="s">
        <v>19</v>
      </c>
      <c r="F161" s="234" t="s">
        <v>19</v>
      </c>
      <c r="G161" s="234" t="s">
        <v>5213</v>
      </c>
      <c r="H161" s="234" t="s">
        <v>5214</v>
      </c>
      <c r="I161" s="234" t="s">
        <v>5215</v>
      </c>
      <c r="J161" s="234" t="s">
        <v>5216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5217</v>
      </c>
      <c r="B162" s="234" t="s">
        <v>5218</v>
      </c>
      <c r="C162" s="234" t="s">
        <v>5219</v>
      </c>
      <c r="D162" s="234" t="s">
        <v>5220</v>
      </c>
      <c r="E162" s="234" t="s">
        <v>19</v>
      </c>
      <c r="F162" s="234" t="s">
        <v>19</v>
      </c>
      <c r="G162" s="234" t="s">
        <v>19</v>
      </c>
      <c r="H162" s="234" t="s">
        <v>5221</v>
      </c>
      <c r="I162" s="234" t="s">
        <v>19</v>
      </c>
      <c r="J162" s="234" t="s">
        <v>5222</v>
      </c>
      <c r="K162" s="237">
        <f>IF(COUNTIF(L162:AY162,"&lt;&gt;")=0,"",SUMPRODUCT(((Recommendations[ImplStatus]="Implemented")+(Recommendations[ImplStatus]="Compensated"))*ISNUMBER(MATCH(Recommendations[Id],L162:AY162,0)))/COUNTIF(L162:AY162,"&lt;&gt;"))</f>
        <v>0</v>
      </c>
      <c r="L162" s="240" t="s">
        <v>914</v>
      </c>
      <c r="M162" s="240" t="s">
        <v>919</v>
      </c>
      <c r="N162" s="240" t="s">
        <v>924</v>
      </c>
      <c r="O162" s="240" t="s">
        <v>929</v>
      </c>
      <c r="P162" s="240" t="s">
        <v>939</v>
      </c>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5223</v>
      </c>
      <c r="B163" s="234" t="s">
        <v>5224</v>
      </c>
      <c r="C163" s="234" t="s">
        <v>5225</v>
      </c>
      <c r="D163" s="234" t="s">
        <v>5220</v>
      </c>
      <c r="E163" s="234" t="s">
        <v>19</v>
      </c>
      <c r="F163" s="234" t="s">
        <v>5226</v>
      </c>
      <c r="G163" s="234" t="s">
        <v>19</v>
      </c>
      <c r="H163" s="234" t="s">
        <v>5227</v>
      </c>
      <c r="I163" s="234" t="s">
        <v>19</v>
      </c>
      <c r="J163" s="234" t="s">
        <v>5228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5229</v>
      </c>
      <c r="B164" s="234" t="s">
        <v>5230</v>
      </c>
      <c r="C164" s="234" t="s">
        <v>5231</v>
      </c>
      <c r="D164" s="234" t="s">
        <v>5232</v>
      </c>
      <c r="E164" s="234" t="s">
        <v>19</v>
      </c>
      <c r="F164" s="234" t="s">
        <v>19</v>
      </c>
      <c r="G164" s="234" t="s">
        <v>19</v>
      </c>
      <c r="H164" s="234" t="s">
        <v>5233</v>
      </c>
      <c r="I164" s="234" t="s">
        <v>5234</v>
      </c>
      <c r="J164" s="234" t="s">
        <v>5235</v>
      </c>
      <c r="K164" s="237">
        <f>IF(COUNTIF(L164:AY164,"&lt;&gt;")=0,"",SUMPRODUCT(((Recommendations[ImplStatus]="Implemented")+(Recommendations[ImplStatus]="Compensated"))*ISNUMBER(MATCH(Recommendations[Id],L164:AY164,0)))/COUNTIF(L164:AY164,"&lt;&gt;"))</f>
        <v>0</v>
      </c>
      <c r="L164" s="240" t="s">
        <v>220</v>
      </c>
      <c r="M164" s="240" t="s">
        <v>225</v>
      </c>
      <c r="N164" s="240" t="s">
        <v>230</v>
      </c>
      <c r="O164" s="240" t="s">
        <v>298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5236</v>
      </c>
      <c r="B165" s="234" t="s">
        <v>5237</v>
      </c>
      <c r="C165" s="234" t="s">
        <v>5238</v>
      </c>
      <c r="D165" s="234" t="s">
        <v>19</v>
      </c>
      <c r="E165" s="234" t="s">
        <v>19</v>
      </c>
      <c r="F165" s="234" t="s">
        <v>19</v>
      </c>
      <c r="G165" s="234" t="s">
        <v>19</v>
      </c>
      <c r="H165" s="234" t="s">
        <v>5239</v>
      </c>
      <c r="I165" s="234" t="s">
        <v>19</v>
      </c>
      <c r="J165" s="234" t="s">
        <v>5240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5241</v>
      </c>
      <c r="B166" s="234" t="s">
        <v>5242</v>
      </c>
      <c r="C166" s="234" t="s">
        <v>5243</v>
      </c>
      <c r="D166" s="234" t="s">
        <v>5244</v>
      </c>
      <c r="E166" s="234" t="s">
        <v>19</v>
      </c>
      <c r="F166" s="234" t="s">
        <v>19</v>
      </c>
      <c r="G166" s="234" t="s">
        <v>19</v>
      </c>
      <c r="H166" s="234" t="s">
        <v>5245</v>
      </c>
      <c r="I166" s="234" t="s">
        <v>5246</v>
      </c>
      <c r="J166" s="234" t="s">
        <v>5247</v>
      </c>
      <c r="K166" s="237">
        <f>IF(COUNTIF(L166:AY166,"&lt;&gt;")=0,"",SUMPRODUCT(((Recommendations[ImplStatus]="Implemented")+(Recommendations[ImplStatus]="Compensated"))*ISNUMBER(MATCH(Recommendations[Id],L166:AY166,0)))/COUNTIF(L166:AY166,"&lt;&gt;"))</f>
        <v>0</v>
      </c>
      <c r="L166" s="240" t="s">
        <v>115</v>
      </c>
      <c r="M166" s="240" t="s">
        <v>235</v>
      </c>
      <c r="N166" s="240" t="s">
        <v>240</v>
      </c>
      <c r="O166" s="240" t="s">
        <v>245</v>
      </c>
      <c r="P166" s="240" t="s">
        <v>255</v>
      </c>
      <c r="Q166" s="240" t="s">
        <v>260</v>
      </c>
      <c r="R166" s="240" t="s">
        <v>652</v>
      </c>
      <c r="S166" s="240" t="s">
        <v>737</v>
      </c>
      <c r="T166" s="240" t="s">
        <v>839</v>
      </c>
      <c r="U166" s="240" t="s">
        <v>934</v>
      </c>
      <c r="V166" s="240" t="s">
        <v>963</v>
      </c>
      <c r="W166" s="240" t="s">
        <v>1072</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5248</v>
      </c>
      <c r="B167" s="234" t="s">
        <v>5249</v>
      </c>
      <c r="C167" s="234" t="s">
        <v>5250</v>
      </c>
      <c r="D167" s="234" t="s">
        <v>19</v>
      </c>
      <c r="E167" s="234" t="s">
        <v>19</v>
      </c>
      <c r="F167" s="234" t="s">
        <v>19</v>
      </c>
      <c r="G167" s="234" t="s">
        <v>19</v>
      </c>
      <c r="H167" s="234" t="s">
        <v>5251</v>
      </c>
      <c r="I167" s="234" t="s">
        <v>5252</v>
      </c>
      <c r="J167" s="234" t="s">
        <v>5253</v>
      </c>
      <c r="K167" s="237">
        <f>IF(COUNTIF(L167:AY167,"&lt;&gt;")=0,"",SUMPRODUCT(((Recommendations[ImplStatus]="Implemented")+(Recommendations[ImplStatus]="Compensated"))*ISNUMBER(MATCH(Recommendations[Id],L167:AY167,0)))/COUNTIF(L167:AY167,"&lt;&gt;"))</f>
        <v>0</v>
      </c>
      <c r="L167" s="240" t="s">
        <v>115</v>
      </c>
      <c r="M167" s="240" t="s">
        <v>235</v>
      </c>
      <c r="N167" s="240" t="s">
        <v>240</v>
      </c>
      <c r="O167" s="240" t="s">
        <v>245</v>
      </c>
      <c r="P167" s="240" t="s">
        <v>255</v>
      </c>
      <c r="Q167" s="240" t="s">
        <v>260</v>
      </c>
      <c r="R167" s="240" t="s">
        <v>934</v>
      </c>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5254</v>
      </c>
      <c r="B168" s="234" t="s">
        <v>5255</v>
      </c>
      <c r="C168" s="234" t="s">
        <v>5256</v>
      </c>
      <c r="D168" s="234" t="s">
        <v>5257</v>
      </c>
      <c r="E168" s="234" t="s">
        <v>19</v>
      </c>
      <c r="F168" s="234" t="s">
        <v>19</v>
      </c>
      <c r="G168" s="234" t="s">
        <v>19</v>
      </c>
      <c r="H168" s="234" t="s">
        <v>5258</v>
      </c>
      <c r="I168" s="234" t="s">
        <v>19</v>
      </c>
      <c r="J168" s="234" t="s">
        <v>5259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5260</v>
      </c>
      <c r="B169" s="234" t="s">
        <v>5261</v>
      </c>
      <c r="C169" s="234" t="s">
        <v>5262</v>
      </c>
      <c r="D169" s="234" t="s">
        <v>5263</v>
      </c>
      <c r="E169" s="234" t="s">
        <v>19</v>
      </c>
      <c r="F169" s="234" t="s">
        <v>19</v>
      </c>
      <c r="G169" s="234" t="s">
        <v>5264</v>
      </c>
      <c r="H169" s="234" t="s">
        <v>5265</v>
      </c>
      <c r="I169" s="234" t="s">
        <v>5266</v>
      </c>
      <c r="J169" s="234" t="s">
        <v>5267</v>
      </c>
      <c r="K169" s="237">
        <f>IF(COUNTIF(L169:AY169,"&lt;&gt;")=0,"",SUMPRODUCT(((Recommendations[ImplStatus]="Implemented")+(Recommendations[ImplStatus]="Compensated"))*ISNUMBER(MATCH(Recommendations[Id],L169:AY169,0)))/COUNTIF(L169:AY169,"&lt;&gt;"))</f>
        <v>0</v>
      </c>
      <c r="L169" s="240" t="s">
        <v>240</v>
      </c>
      <c r="M169" s="240" t="s">
        <v>934</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5268</v>
      </c>
      <c r="B170" s="234" t="s">
        <v>5269</v>
      </c>
      <c r="C170" s="234" t="s">
        <v>5270</v>
      </c>
      <c r="D170" s="234" t="s">
        <v>5271</v>
      </c>
      <c r="E170" s="234" t="s">
        <v>19</v>
      </c>
      <c r="F170" s="234" t="s">
        <v>19</v>
      </c>
      <c r="G170" s="234" t="s">
        <v>19</v>
      </c>
      <c r="H170" s="234" t="s">
        <v>5272</v>
      </c>
      <c r="I170" s="234" t="s">
        <v>5273</v>
      </c>
      <c r="J170" s="234" t="s">
        <v>5274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5275</v>
      </c>
      <c r="B171" s="234" t="s">
        <v>5276</v>
      </c>
      <c r="C171" s="234" t="s">
        <v>5270</v>
      </c>
      <c r="D171" s="234" t="s">
        <v>5277</v>
      </c>
      <c r="E171" s="234" t="s">
        <v>19</v>
      </c>
      <c r="F171" s="234" t="s">
        <v>19</v>
      </c>
      <c r="G171" s="234" t="s">
        <v>5278</v>
      </c>
      <c r="H171" s="234" t="s">
        <v>5272</v>
      </c>
      <c r="I171" s="234" t="s">
        <v>5279</v>
      </c>
      <c r="J171" s="234" t="s">
        <v>5280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5281</v>
      </c>
      <c r="B172" s="234" t="s">
        <v>5282</v>
      </c>
      <c r="C172" s="234" t="s">
        <v>5283</v>
      </c>
      <c r="D172" s="234" t="s">
        <v>5284</v>
      </c>
      <c r="E172" s="234" t="s">
        <v>19</v>
      </c>
      <c r="F172" s="234" t="s">
        <v>19</v>
      </c>
      <c r="G172" s="234" t="s">
        <v>19</v>
      </c>
      <c r="H172" s="234" t="s">
        <v>5285</v>
      </c>
      <c r="I172" s="234" t="s">
        <v>19</v>
      </c>
      <c r="J172" s="234" t="s">
        <v>5286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1890</v>
      </c>
      <c r="B173" s="233" t="s">
        <v>5287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5288</v>
      </c>
      <c r="B174" s="234" t="s">
        <v>5289</v>
      </c>
      <c r="C174" s="234" t="s">
        <v>5290</v>
      </c>
      <c r="D174" s="234" t="s">
        <v>5291</v>
      </c>
      <c r="E174" s="234" t="s">
        <v>5292</v>
      </c>
      <c r="F174" s="234" t="s">
        <v>19</v>
      </c>
      <c r="G174" s="234" t="s">
        <v>19</v>
      </c>
      <c r="H174" s="234" t="s">
        <v>5293</v>
      </c>
      <c r="I174" s="234" t="s">
        <v>5294</v>
      </c>
      <c r="J174" s="234" t="s">
        <v>5295</v>
      </c>
      <c r="K174" s="237">
        <f>IF(COUNTIF(L174:AY174,"&lt;&gt;")=0,"",SUMPRODUCT(((Recommendations[ImplStatus]="Implemented")+(Recommendations[ImplStatus]="Compensated"))*ISNUMBER(MATCH(Recommendations[Id],L174:AY174,0)))/COUNTIF(L174:AY174,"&lt;&gt;"))</f>
        <v>0</v>
      </c>
      <c r="L174" s="240" t="s">
        <v>652</v>
      </c>
      <c r="M174" s="240" t="s">
        <v>737</v>
      </c>
      <c r="N174" s="240" t="s">
        <v>839</v>
      </c>
      <c r="O174" s="240" t="s">
        <v>963</v>
      </c>
      <c r="P174" s="240" t="s">
        <v>1072</v>
      </c>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5296</v>
      </c>
      <c r="B175" s="234" t="s">
        <v>5297</v>
      </c>
      <c r="C175" s="234" t="s">
        <v>5298</v>
      </c>
      <c r="D175" s="234" t="s">
        <v>19</v>
      </c>
      <c r="E175" s="234" t="s">
        <v>5299</v>
      </c>
      <c r="F175" s="234" t="s">
        <v>19</v>
      </c>
      <c r="G175" s="234" t="s">
        <v>19</v>
      </c>
      <c r="H175" s="234" t="s">
        <v>5300</v>
      </c>
      <c r="I175" s="234" t="s">
        <v>19</v>
      </c>
      <c r="J175" s="234" t="s">
        <v>5301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5302</v>
      </c>
      <c r="B176" s="234" t="s">
        <v>5303</v>
      </c>
      <c r="C176" s="234" t="s">
        <v>5304</v>
      </c>
      <c r="D176" s="234" t="s">
        <v>19</v>
      </c>
      <c r="E176" s="234" t="s">
        <v>5305</v>
      </c>
      <c r="F176" s="234" t="s">
        <v>19</v>
      </c>
      <c r="G176" s="234" t="s">
        <v>19</v>
      </c>
      <c r="H176" s="234" t="s">
        <v>5306</v>
      </c>
      <c r="I176" s="234" t="s">
        <v>5307</v>
      </c>
      <c r="J176" s="234" t="s">
        <v>5308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1895</v>
      </c>
      <c r="B177" s="233" t="s">
        <v>5309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5310</v>
      </c>
      <c r="B178" s="234" t="s">
        <v>5311</v>
      </c>
      <c r="C178" s="234" t="s">
        <v>5312</v>
      </c>
      <c r="D178" s="234" t="s">
        <v>5313</v>
      </c>
      <c r="E178" s="234" t="s">
        <v>5314</v>
      </c>
      <c r="F178" s="234" t="s">
        <v>5315</v>
      </c>
      <c r="G178" s="234" t="s">
        <v>19</v>
      </c>
      <c r="H178" s="234" t="s">
        <v>5316</v>
      </c>
      <c r="I178" s="234" t="s">
        <v>5317</v>
      </c>
      <c r="J178" s="234" t="s">
        <v>5318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1899</v>
      </c>
      <c r="B179" s="233" t="s">
        <v>5319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5320</v>
      </c>
      <c r="B180" s="234" t="s">
        <v>5321</v>
      </c>
      <c r="C180" s="234" t="s">
        <v>5322</v>
      </c>
      <c r="D180" s="234" t="s">
        <v>5313</v>
      </c>
      <c r="E180" s="234" t="s">
        <v>5323</v>
      </c>
      <c r="F180" s="234" t="s">
        <v>19</v>
      </c>
      <c r="G180" s="234" t="s">
        <v>19</v>
      </c>
      <c r="H180" s="234" t="s">
        <v>5324</v>
      </c>
      <c r="I180" s="234" t="s">
        <v>4836</v>
      </c>
      <c r="J180" s="234" t="s">
        <v>5325</v>
      </c>
      <c r="K180" s="237">
        <f>IF(COUNTIF(L180:AY180,"&lt;&gt;")=0,"",SUMPRODUCT(((Recommendations[ImplStatus]="Implemented")+(Recommendations[ImplStatus]="Compensated"))*ISNUMBER(MATCH(Recommendations[Id],L180:AY180,0)))/COUNTIF(L180:AY180,"&lt;&gt;"))</f>
        <v>0</v>
      </c>
      <c r="L180" s="240" t="s">
        <v>467</v>
      </c>
      <c r="M180" s="240" t="s">
        <v>477</v>
      </c>
      <c r="N180" s="240" t="s">
        <v>597</v>
      </c>
      <c r="O180" s="240" t="s">
        <v>602</v>
      </c>
      <c r="P180" s="240" t="s">
        <v>797</v>
      </c>
      <c r="Q180" s="240" t="s">
        <v>834</v>
      </c>
      <c r="R180" s="240" t="s">
        <v>854</v>
      </c>
      <c r="S180" s="240" t="s">
        <v>944</v>
      </c>
      <c r="T180" s="240" t="s">
        <v>1107</v>
      </c>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5326</v>
      </c>
      <c r="B181" s="234" t="s">
        <v>5327</v>
      </c>
      <c r="C181" s="234" t="s">
        <v>5328</v>
      </c>
      <c r="D181" s="234" t="s">
        <v>5329</v>
      </c>
      <c r="E181" s="234" t="s">
        <v>19</v>
      </c>
      <c r="F181" s="234" t="s">
        <v>19</v>
      </c>
      <c r="G181" s="234" t="s">
        <v>19</v>
      </c>
      <c r="H181" s="234" t="s">
        <v>5330</v>
      </c>
      <c r="I181" s="234" t="s">
        <v>5331</v>
      </c>
      <c r="J181" s="234" t="s">
        <v>5332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5333</v>
      </c>
      <c r="B182" s="234" t="s">
        <v>5334</v>
      </c>
      <c r="C182" s="234" t="s">
        <v>5335</v>
      </c>
      <c r="D182" s="234" t="s">
        <v>5336</v>
      </c>
      <c r="E182" s="234" t="s">
        <v>19</v>
      </c>
      <c r="F182" s="234" t="s">
        <v>19</v>
      </c>
      <c r="G182" s="234" t="s">
        <v>19</v>
      </c>
      <c r="H182" s="234" t="s">
        <v>5337</v>
      </c>
      <c r="I182" s="234" t="s">
        <v>4836</v>
      </c>
      <c r="J182" s="234" t="s">
        <v>5338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5339</v>
      </c>
      <c r="B183" s="232" t="s">
        <v>5340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1929</v>
      </c>
      <c r="B184" s="233" t="s">
        <v>5341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5342</v>
      </c>
      <c r="B185" s="234" t="s">
        <v>5343</v>
      </c>
      <c r="C185" s="234" t="s">
        <v>5344</v>
      </c>
      <c r="D185" s="234" t="s">
        <v>4608</v>
      </c>
      <c r="E185" s="234" t="s">
        <v>5345</v>
      </c>
      <c r="F185" s="234" t="s">
        <v>19</v>
      </c>
      <c r="G185" s="234" t="s">
        <v>19</v>
      </c>
      <c r="H185" s="234" t="s">
        <v>5346</v>
      </c>
      <c r="I185" s="234" t="s">
        <v>19</v>
      </c>
      <c r="J185" s="234" t="s">
        <v>5347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5348</v>
      </c>
      <c r="B186" s="234" t="s">
        <v>5349</v>
      </c>
      <c r="C186" s="234" t="s">
        <v>4613</v>
      </c>
      <c r="D186" s="234" t="s">
        <v>5350</v>
      </c>
      <c r="E186" s="234" t="s">
        <v>19</v>
      </c>
      <c r="F186" s="234" t="s">
        <v>19</v>
      </c>
      <c r="G186" s="234" t="s">
        <v>19</v>
      </c>
      <c r="H186" s="234" t="s">
        <v>5351</v>
      </c>
      <c r="I186" s="234" t="s">
        <v>19</v>
      </c>
      <c r="J186" s="234" t="s">
        <v>5352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1933</v>
      </c>
      <c r="B187" s="233" t="s">
        <v>5353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5354</v>
      </c>
      <c r="B188" s="234" t="s">
        <v>5355</v>
      </c>
      <c r="C188" s="234" t="s">
        <v>5356</v>
      </c>
      <c r="D188" s="234" t="s">
        <v>5357</v>
      </c>
      <c r="E188" s="234" t="s">
        <v>19</v>
      </c>
      <c r="F188" s="234" t="s">
        <v>5358</v>
      </c>
      <c r="G188" s="234" t="s">
        <v>19</v>
      </c>
      <c r="H188" s="234" t="s">
        <v>5359</v>
      </c>
      <c r="I188" s="234" t="s">
        <v>5360</v>
      </c>
      <c r="J188" s="234" t="s">
        <v>5361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5362</v>
      </c>
      <c r="B189" s="234" t="s">
        <v>5363</v>
      </c>
      <c r="C189" s="234" t="s">
        <v>5364</v>
      </c>
      <c r="D189" s="234" t="s">
        <v>5365</v>
      </c>
      <c r="E189" s="234" t="s">
        <v>19</v>
      </c>
      <c r="F189" s="234" t="s">
        <v>19</v>
      </c>
      <c r="G189" s="234" t="s">
        <v>19</v>
      </c>
      <c r="H189" s="234" t="s">
        <v>5366</v>
      </c>
      <c r="I189" s="234" t="s">
        <v>19</v>
      </c>
      <c r="J189" s="234" t="s">
        <v>5367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5368</v>
      </c>
      <c r="B190" s="234" t="s">
        <v>5369</v>
      </c>
      <c r="C190" s="234" t="s">
        <v>5370</v>
      </c>
      <c r="D190" s="234" t="s">
        <v>5371</v>
      </c>
      <c r="E190" s="234" t="s">
        <v>19</v>
      </c>
      <c r="F190" s="234" t="s">
        <v>5372</v>
      </c>
      <c r="G190" s="234" t="s">
        <v>19</v>
      </c>
      <c r="H190" s="234" t="s">
        <v>5373</v>
      </c>
      <c r="I190" s="234" t="s">
        <v>19</v>
      </c>
      <c r="J190" s="234" t="s">
        <v>5374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5375</v>
      </c>
      <c r="B191" s="234" t="s">
        <v>5376</v>
      </c>
      <c r="C191" s="234" t="s">
        <v>5377</v>
      </c>
      <c r="D191" s="234" t="s">
        <v>19</v>
      </c>
      <c r="E191" s="234" t="s">
        <v>19</v>
      </c>
      <c r="F191" s="234" t="s">
        <v>19</v>
      </c>
      <c r="G191" s="234" t="s">
        <v>19</v>
      </c>
      <c r="H191" s="234" t="s">
        <v>5378</v>
      </c>
      <c r="I191" s="234" t="s">
        <v>19</v>
      </c>
      <c r="J191" s="234" t="s">
        <v>5379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5380</v>
      </c>
      <c r="B192" s="234" t="s">
        <v>5381</v>
      </c>
      <c r="C192" s="234" t="s">
        <v>5382</v>
      </c>
      <c r="D192" s="234" t="s">
        <v>5383</v>
      </c>
      <c r="E192" s="234" t="s">
        <v>5384</v>
      </c>
      <c r="F192" s="234" t="s">
        <v>19</v>
      </c>
      <c r="G192" s="234" t="s">
        <v>19</v>
      </c>
      <c r="H192" s="234" t="s">
        <v>5385</v>
      </c>
      <c r="I192" s="234" t="s">
        <v>19</v>
      </c>
      <c r="J192" s="234" t="s">
        <v>5386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1937</v>
      </c>
      <c r="B193" s="233" t="s">
        <v>5387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5388</v>
      </c>
      <c r="B194" s="234" t="s">
        <v>5389</v>
      </c>
      <c r="C194" s="234" t="s">
        <v>5390</v>
      </c>
      <c r="D194" s="234" t="s">
        <v>5383</v>
      </c>
      <c r="E194" s="234" t="s">
        <v>5384</v>
      </c>
      <c r="F194" s="234" t="s">
        <v>5391</v>
      </c>
      <c r="G194" s="234" t="s">
        <v>19</v>
      </c>
      <c r="H194" s="234" t="s">
        <v>5392</v>
      </c>
      <c r="I194" s="234" t="s">
        <v>19</v>
      </c>
      <c r="J194" s="234" t="s">
        <v>5393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5394</v>
      </c>
      <c r="B195" s="234" t="s">
        <v>5395</v>
      </c>
      <c r="C195" s="234" t="s">
        <v>5396</v>
      </c>
      <c r="D195" s="234" t="s">
        <v>5397</v>
      </c>
      <c r="E195" s="234" t="s">
        <v>19</v>
      </c>
      <c r="F195" s="234" t="s">
        <v>19</v>
      </c>
      <c r="G195" s="234" t="s">
        <v>19</v>
      </c>
      <c r="H195" s="234" t="s">
        <v>5398</v>
      </c>
      <c r="I195" s="234" t="s">
        <v>19</v>
      </c>
      <c r="J195" s="234" t="s">
        <v>5399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5400</v>
      </c>
      <c r="B196" s="234" t="s">
        <v>5401</v>
      </c>
      <c r="C196" s="234" t="s">
        <v>5402</v>
      </c>
      <c r="D196" s="234" t="s">
        <v>19</v>
      </c>
      <c r="E196" s="234" t="s">
        <v>5403</v>
      </c>
      <c r="F196" s="234" t="s">
        <v>19</v>
      </c>
      <c r="G196" s="234" t="s">
        <v>19</v>
      </c>
      <c r="H196" s="234" t="s">
        <v>5404</v>
      </c>
      <c r="I196" s="234" t="s">
        <v>19</v>
      </c>
      <c r="J196" s="234" t="s">
        <v>5405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5406</v>
      </c>
      <c r="B197" s="234" t="s">
        <v>5407</v>
      </c>
      <c r="C197" s="234" t="s">
        <v>5408</v>
      </c>
      <c r="D197" s="234" t="s">
        <v>19</v>
      </c>
      <c r="E197" s="234" t="s">
        <v>19</v>
      </c>
      <c r="F197" s="234" t="s">
        <v>19</v>
      </c>
      <c r="G197" s="234" t="s">
        <v>19</v>
      </c>
      <c r="H197" s="234" t="s">
        <v>5409</v>
      </c>
      <c r="I197" s="234" t="s">
        <v>19</v>
      </c>
      <c r="J197" s="234" t="s">
        <v>5410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5411</v>
      </c>
      <c r="B198" s="234" t="s">
        <v>5412</v>
      </c>
      <c r="C198" s="234" t="s">
        <v>5413</v>
      </c>
      <c r="D198" s="234" t="s">
        <v>5414</v>
      </c>
      <c r="E198" s="234" t="s">
        <v>19</v>
      </c>
      <c r="F198" s="234" t="s">
        <v>19</v>
      </c>
      <c r="G198" s="234" t="s">
        <v>19</v>
      </c>
      <c r="H198" s="234" t="s">
        <v>5415</v>
      </c>
      <c r="I198" s="234" t="s">
        <v>19</v>
      </c>
      <c r="J198" s="234" t="s">
        <v>5416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1941</v>
      </c>
      <c r="B199" s="233" t="s">
        <v>5417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5418</v>
      </c>
      <c r="B200" s="234" t="s">
        <v>5419</v>
      </c>
      <c r="C200" s="234" t="s">
        <v>5420</v>
      </c>
      <c r="D200" s="234" t="s">
        <v>19</v>
      </c>
      <c r="E200" s="234" t="s">
        <v>19</v>
      </c>
      <c r="F200" s="234" t="s">
        <v>19</v>
      </c>
      <c r="G200" s="234" t="s">
        <v>19</v>
      </c>
      <c r="H200" s="234" t="s">
        <v>5421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5422</v>
      </c>
      <c r="B201" s="234" t="s">
        <v>5423</v>
      </c>
      <c r="C201" s="234" t="s">
        <v>5424</v>
      </c>
      <c r="D201" s="234" t="s">
        <v>5425</v>
      </c>
      <c r="E201" s="234" t="s">
        <v>19</v>
      </c>
      <c r="F201" s="234" t="s">
        <v>19</v>
      </c>
      <c r="G201" s="234" t="s">
        <v>19</v>
      </c>
      <c r="H201" s="234" t="s">
        <v>5426</v>
      </c>
      <c r="I201" s="234" t="s">
        <v>19</v>
      </c>
      <c r="J201" s="234" t="s">
        <v>5427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5428</v>
      </c>
      <c r="B202" s="234" t="s">
        <v>5429</v>
      </c>
      <c r="C202" s="234" t="s">
        <v>5430</v>
      </c>
      <c r="D202" s="234" t="s">
        <v>19</v>
      </c>
      <c r="E202" s="234" t="s">
        <v>19</v>
      </c>
      <c r="F202" s="234" t="s">
        <v>19</v>
      </c>
      <c r="G202" s="234" t="s">
        <v>19</v>
      </c>
      <c r="H202" s="234" t="s">
        <v>5431</v>
      </c>
      <c r="I202" s="234" t="s">
        <v>19</v>
      </c>
      <c r="J202" s="234" t="s">
        <v>5432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5433</v>
      </c>
      <c r="B203" s="234" t="s">
        <v>5434</v>
      </c>
      <c r="C203" s="234" t="s">
        <v>5435</v>
      </c>
      <c r="D203" s="234" t="s">
        <v>5436</v>
      </c>
      <c r="E203" s="234" t="s">
        <v>19</v>
      </c>
      <c r="F203" s="234" t="s">
        <v>19</v>
      </c>
      <c r="G203" s="234" t="s">
        <v>19</v>
      </c>
      <c r="H203" s="234" t="s">
        <v>5437</v>
      </c>
      <c r="I203" s="234" t="s">
        <v>19</v>
      </c>
      <c r="J203" s="234" t="s">
        <v>5438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5439</v>
      </c>
      <c r="B204" s="234" t="s">
        <v>5440</v>
      </c>
      <c r="C204" s="234" t="s">
        <v>5441</v>
      </c>
      <c r="D204" s="234" t="s">
        <v>19</v>
      </c>
      <c r="E204" s="234" t="s">
        <v>19</v>
      </c>
      <c r="F204" s="234" t="s">
        <v>19</v>
      </c>
      <c r="G204" s="234" t="s">
        <v>19</v>
      </c>
      <c r="H204" s="234" t="s">
        <v>5442</v>
      </c>
      <c r="I204" s="234" t="s">
        <v>19</v>
      </c>
      <c r="J204" s="234" t="s">
        <v>5443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5444</v>
      </c>
      <c r="B205" s="234" t="s">
        <v>5445</v>
      </c>
      <c r="C205" s="234" t="s">
        <v>5446</v>
      </c>
      <c r="D205" s="234" t="s">
        <v>19</v>
      </c>
      <c r="E205" s="234" t="s">
        <v>19</v>
      </c>
      <c r="F205" s="234" t="s">
        <v>19</v>
      </c>
      <c r="G205" s="234" t="s">
        <v>19</v>
      </c>
      <c r="H205" s="234" t="s">
        <v>5447</v>
      </c>
      <c r="I205" s="234" t="s">
        <v>5448</v>
      </c>
      <c r="J205" s="234" t="s">
        <v>5449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5450</v>
      </c>
      <c r="B206" s="234" t="s">
        <v>5451</v>
      </c>
      <c r="C206" s="234" t="s">
        <v>5452</v>
      </c>
      <c r="D206" s="234" t="s">
        <v>19</v>
      </c>
      <c r="E206" s="234" t="s">
        <v>19</v>
      </c>
      <c r="F206" s="234" t="s">
        <v>19</v>
      </c>
      <c r="G206" s="234" t="s">
        <v>19</v>
      </c>
      <c r="H206" s="234" t="s">
        <v>5453</v>
      </c>
      <c r="I206" s="234" t="s">
        <v>19</v>
      </c>
      <c r="J206" s="234" t="s">
        <v>5454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5455</v>
      </c>
      <c r="B207" s="234" t="s">
        <v>5456</v>
      </c>
      <c r="C207" s="234" t="s">
        <v>5452</v>
      </c>
      <c r="D207" s="234" t="s">
        <v>5457</v>
      </c>
      <c r="E207" s="234" t="s">
        <v>19</v>
      </c>
      <c r="F207" s="234" t="s">
        <v>19</v>
      </c>
      <c r="G207" s="234" t="s">
        <v>19</v>
      </c>
      <c r="H207" s="234" t="s">
        <v>5458</v>
      </c>
      <c r="I207" s="234" t="s">
        <v>19</v>
      </c>
      <c r="J207" s="234" t="s">
        <v>5459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5460</v>
      </c>
      <c r="B208" s="234" t="s">
        <v>5461</v>
      </c>
      <c r="C208" s="234" t="s">
        <v>5462</v>
      </c>
      <c r="D208" s="234" t="s">
        <v>5457</v>
      </c>
      <c r="E208" s="234" t="s">
        <v>19</v>
      </c>
      <c r="F208" s="234" t="s">
        <v>5463</v>
      </c>
      <c r="G208" s="234" t="s">
        <v>5464</v>
      </c>
      <c r="H208" s="234" t="s">
        <v>5465</v>
      </c>
      <c r="I208" s="234" t="s">
        <v>5466</v>
      </c>
      <c r="J208" s="234" t="s">
        <v>5467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5468</v>
      </c>
      <c r="B209" s="234" t="s">
        <v>5469</v>
      </c>
      <c r="C209" s="234" t="s">
        <v>5470</v>
      </c>
      <c r="D209" s="234" t="s">
        <v>5471</v>
      </c>
      <c r="E209" s="234" t="s">
        <v>19</v>
      </c>
      <c r="F209" s="234" t="s">
        <v>5463</v>
      </c>
      <c r="G209" s="234" t="s">
        <v>5472</v>
      </c>
      <c r="H209" s="234" t="s">
        <v>5473</v>
      </c>
      <c r="I209" s="234" t="s">
        <v>5466</v>
      </c>
      <c r="J209" s="234" t="s">
        <v>5474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1945</v>
      </c>
      <c r="B210" s="233" t="s">
        <v>5475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5476</v>
      </c>
      <c r="B211" s="234" t="s">
        <v>5477</v>
      </c>
      <c r="C211" s="234" t="s">
        <v>5478</v>
      </c>
      <c r="D211" s="234" t="s">
        <v>5479</v>
      </c>
      <c r="E211" s="234" t="s">
        <v>19</v>
      </c>
      <c r="F211" s="234" t="s">
        <v>19</v>
      </c>
      <c r="G211" s="234" t="s">
        <v>5480</v>
      </c>
      <c r="H211" s="234" t="s">
        <v>5481</v>
      </c>
      <c r="I211" s="234" t="s">
        <v>5482</v>
      </c>
      <c r="J211" s="234" t="s">
        <v>5483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5484</v>
      </c>
      <c r="B212" s="234" t="s">
        <v>5485</v>
      </c>
      <c r="C212" s="234" t="s">
        <v>5486</v>
      </c>
      <c r="D212" s="234" t="s">
        <v>5487</v>
      </c>
      <c r="E212" s="234" t="s">
        <v>19</v>
      </c>
      <c r="F212" s="234" t="s">
        <v>5488</v>
      </c>
      <c r="G212" s="234" t="s">
        <v>19</v>
      </c>
      <c r="H212" s="234" t="s">
        <v>19</v>
      </c>
      <c r="I212" s="234" t="s">
        <v>19</v>
      </c>
      <c r="J212" s="234" t="s">
        <v>5489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5490</v>
      </c>
      <c r="B213" s="234" t="s">
        <v>5491</v>
      </c>
      <c r="C213" s="234" t="s">
        <v>5492</v>
      </c>
      <c r="D213" s="234" t="s">
        <v>5493</v>
      </c>
      <c r="E213" s="234" t="s">
        <v>19</v>
      </c>
      <c r="F213" s="234" t="s">
        <v>5494</v>
      </c>
      <c r="G213" s="234" t="s">
        <v>19</v>
      </c>
      <c r="H213" s="234" t="s">
        <v>5495</v>
      </c>
      <c r="I213" s="234" t="s">
        <v>19</v>
      </c>
      <c r="J213" s="234" t="s">
        <v>5496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5497</v>
      </c>
      <c r="B214" s="234" t="s">
        <v>5498</v>
      </c>
      <c r="C214" s="234" t="s">
        <v>5499</v>
      </c>
      <c r="D214" s="234" t="s">
        <v>5500</v>
      </c>
      <c r="E214" s="234" t="s">
        <v>19</v>
      </c>
      <c r="F214" s="234" t="s">
        <v>19</v>
      </c>
      <c r="G214" s="234" t="s">
        <v>19</v>
      </c>
      <c r="H214" s="234" t="s">
        <v>5501</v>
      </c>
      <c r="I214" s="234" t="s">
        <v>4836</v>
      </c>
      <c r="J214" s="234" t="s">
        <v>5502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5503</v>
      </c>
      <c r="B215" s="234" t="s">
        <v>5504</v>
      </c>
      <c r="C215" s="234" t="s">
        <v>5505</v>
      </c>
      <c r="D215" s="234" t="s">
        <v>5506</v>
      </c>
      <c r="E215" s="234" t="s">
        <v>19</v>
      </c>
      <c r="F215" s="234" t="s">
        <v>19</v>
      </c>
      <c r="G215" s="234" t="s">
        <v>19</v>
      </c>
      <c r="H215" s="234" t="s">
        <v>5507</v>
      </c>
      <c r="I215" s="234" t="s">
        <v>19</v>
      </c>
      <c r="J215" s="234" t="s">
        <v>5508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5509</v>
      </c>
      <c r="B216" s="232" t="s">
        <v>5510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1959</v>
      </c>
      <c r="B217" s="233" t="s">
        <v>5511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5512</v>
      </c>
      <c r="B218" s="234" t="s">
        <v>5513</v>
      </c>
      <c r="C218" s="234" t="s">
        <v>5514</v>
      </c>
      <c r="D218" s="234" t="s">
        <v>4608</v>
      </c>
      <c r="E218" s="234" t="s">
        <v>4394</v>
      </c>
      <c r="F218" s="234" t="s">
        <v>19</v>
      </c>
      <c r="G218" s="234" t="s">
        <v>19</v>
      </c>
      <c r="H218" s="234" t="s">
        <v>5515</v>
      </c>
      <c r="I218" s="234" t="s">
        <v>19</v>
      </c>
      <c r="J218" s="234" t="s">
        <v>5516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5517</v>
      </c>
      <c r="B219" s="234" t="s">
        <v>5518</v>
      </c>
      <c r="C219" s="234" t="s">
        <v>4399</v>
      </c>
      <c r="D219" s="234" t="s">
        <v>4400</v>
      </c>
      <c r="E219" s="234" t="s">
        <v>19</v>
      </c>
      <c r="F219" s="234" t="s">
        <v>4402</v>
      </c>
      <c r="G219" s="234" t="s">
        <v>19</v>
      </c>
      <c r="H219" s="234" t="s">
        <v>5519</v>
      </c>
      <c r="I219" s="234" t="s">
        <v>19</v>
      </c>
      <c r="J219" s="234" t="s">
        <v>5520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1963</v>
      </c>
      <c r="B220" s="233" t="s">
        <v>5521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5522</v>
      </c>
      <c r="B221" s="234" t="s">
        <v>5523</v>
      </c>
      <c r="C221" s="234" t="s">
        <v>5524</v>
      </c>
      <c r="D221" s="234" t="s">
        <v>5525</v>
      </c>
      <c r="E221" s="234" t="s">
        <v>19</v>
      </c>
      <c r="F221" s="234" t="s">
        <v>19</v>
      </c>
      <c r="G221" s="234" t="s">
        <v>19</v>
      </c>
      <c r="H221" s="234" t="s">
        <v>5526</v>
      </c>
      <c r="I221" s="234" t="s">
        <v>19</v>
      </c>
      <c r="J221" s="234" t="s">
        <v>5527</v>
      </c>
      <c r="K221" s="237">
        <f>IF(COUNTIF(L221:AY221,"&lt;&gt;")=0,"",SUMPRODUCT(((Recommendations[ImplStatus]="Implemented")+(Recommendations[ImplStatus]="Compensated"))*ISNUMBER(MATCH(Recommendations[Id],L221:AY221,0)))/COUNTIF(L221:AY221,"&lt;&gt;"))</f>
        <v>0</v>
      </c>
      <c r="L221" s="240" t="s">
        <v>167</v>
      </c>
      <c r="M221" s="240" t="s">
        <v>265</v>
      </c>
      <c r="N221" s="240" t="s">
        <v>270</v>
      </c>
      <c r="O221" s="240" t="s">
        <v>274</v>
      </c>
      <c r="P221" s="240" t="s">
        <v>279</v>
      </c>
      <c r="Q221" s="240" t="s">
        <v>284</v>
      </c>
      <c r="R221" s="240" t="s">
        <v>288</v>
      </c>
      <c r="S221" s="240" t="s">
        <v>293</v>
      </c>
      <c r="T221" s="240" t="s">
        <v>303</v>
      </c>
      <c r="U221" s="240" t="s">
        <v>308</v>
      </c>
      <c r="V221" s="240" t="s">
        <v>313</v>
      </c>
      <c r="W221" s="240" t="s">
        <v>318</v>
      </c>
      <c r="X221" s="240" t="s">
        <v>322</v>
      </c>
      <c r="Y221" s="240" t="s">
        <v>327</v>
      </c>
      <c r="Z221" s="240" t="s">
        <v>332</v>
      </c>
      <c r="AA221" s="240" t="s">
        <v>336</v>
      </c>
      <c r="AB221" s="240" t="s">
        <v>341</v>
      </c>
      <c r="AC221" s="240" t="s">
        <v>345</v>
      </c>
      <c r="AD221" s="240" t="s">
        <v>350</v>
      </c>
      <c r="AE221" s="240" t="s">
        <v>354</v>
      </c>
      <c r="AF221" s="240" t="s">
        <v>359</v>
      </c>
      <c r="AG221" s="240" t="s">
        <v>364</v>
      </c>
      <c r="AH221" s="240" t="s">
        <v>369</v>
      </c>
      <c r="AI221" s="240" t="s">
        <v>374</v>
      </c>
      <c r="AJ221" s="240" t="s">
        <v>378</v>
      </c>
      <c r="AK221" s="240" t="s">
        <v>383</v>
      </c>
      <c r="AL221" s="240" t="s">
        <v>388</v>
      </c>
      <c r="AM221" s="240" t="s">
        <v>392</v>
      </c>
      <c r="AN221" s="240" t="s">
        <v>397</v>
      </c>
      <c r="AO221" s="240" t="s">
        <v>402</v>
      </c>
      <c r="AP221" s="240" t="s">
        <v>407</v>
      </c>
      <c r="AQ221" s="240" t="s">
        <v>439</v>
      </c>
      <c r="AR221" s="240" t="s">
        <v>444</v>
      </c>
      <c r="AS221" s="240" t="s">
        <v>449</v>
      </c>
      <c r="AT221" s="240" t="s">
        <v>453</v>
      </c>
      <c r="AU221" s="240" t="s">
        <v>458</v>
      </c>
      <c r="AV221" s="240" t="s">
        <v>463</v>
      </c>
      <c r="AW221" s="240" t="s">
        <v>547</v>
      </c>
      <c r="AX221" s="240" t="s">
        <v>552</v>
      </c>
      <c r="AY221" s="250" t="s">
        <v>572</v>
      </c>
    </row>
    <row r="222" spans="1:51" ht="60" customHeight="1" x14ac:dyDescent="0.35">
      <c r="A222" s="246" t="s">
        <v>5528</v>
      </c>
      <c r="B222" s="234" t="s">
        <v>5529</v>
      </c>
      <c r="C222" s="234" t="s">
        <v>5530</v>
      </c>
      <c r="D222" s="234" t="s">
        <v>5531</v>
      </c>
      <c r="E222" s="234" t="s">
        <v>19</v>
      </c>
      <c r="F222" s="234" t="s">
        <v>19</v>
      </c>
      <c r="G222" s="234" t="s">
        <v>19</v>
      </c>
      <c r="H222" s="234" t="s">
        <v>5532</v>
      </c>
      <c r="I222" s="234" t="s">
        <v>19</v>
      </c>
      <c r="J222" s="234" t="s">
        <v>5533</v>
      </c>
      <c r="K222" s="237">
        <f>IF(COUNTIF(L222:AY222,"&lt;&gt;")=0,"",SUMPRODUCT(((Recommendations[ImplStatus]="Implemented")+(Recommendations[ImplStatus]="Compensated"))*ISNUMBER(MATCH(Recommendations[Id],L222:AY222,0)))/COUNTIF(L222:AY222,"&lt;&gt;"))</f>
        <v>0</v>
      </c>
      <c r="L222" s="240" t="s">
        <v>265</v>
      </c>
      <c r="M222" s="240" t="s">
        <v>270</v>
      </c>
      <c r="N222" s="240" t="s">
        <v>303</v>
      </c>
      <c r="O222" s="240" t="s">
        <v>308</v>
      </c>
      <c r="P222" s="240" t="s">
        <v>313</v>
      </c>
      <c r="Q222" s="240" t="s">
        <v>318</v>
      </c>
      <c r="R222" s="240" t="s">
        <v>322</v>
      </c>
      <c r="S222" s="240" t="s">
        <v>444</v>
      </c>
      <c r="T222" s="240" t="s">
        <v>449</v>
      </c>
      <c r="U222" s="240" t="s">
        <v>1297</v>
      </c>
      <c r="V222" s="240" t="s">
        <v>1302</v>
      </c>
      <c r="W222" s="240" t="s">
        <v>1306</v>
      </c>
      <c r="X222" s="240" t="s">
        <v>1310</v>
      </c>
      <c r="Y222" s="240" t="s">
        <v>1314</v>
      </c>
      <c r="Z222" s="240" t="s">
        <v>1318</v>
      </c>
      <c r="AA222" s="240" t="s">
        <v>1322</v>
      </c>
      <c r="AB222" s="240" t="s">
        <v>1326</v>
      </c>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5534</v>
      </c>
      <c r="B223" s="234" t="s">
        <v>5535</v>
      </c>
      <c r="C223" s="234" t="s">
        <v>5536</v>
      </c>
      <c r="D223" s="234" t="s">
        <v>19</v>
      </c>
      <c r="E223" s="234" t="s">
        <v>5537</v>
      </c>
      <c r="F223" s="234" t="s">
        <v>19</v>
      </c>
      <c r="G223" s="234" t="s">
        <v>19</v>
      </c>
      <c r="H223" s="234" t="s">
        <v>5538</v>
      </c>
      <c r="I223" s="234" t="s">
        <v>19</v>
      </c>
      <c r="J223" s="234" t="s">
        <v>5539</v>
      </c>
      <c r="K223" s="237">
        <f>IF(COUNTIF(L223:AY223,"&lt;&gt;")=0,"",SUMPRODUCT(((Recommendations[ImplStatus]="Implemented")+(Recommendations[ImplStatus]="Compensated"))*ISNUMBER(MATCH(Recommendations[Id],L223:AY223,0)))/COUNTIF(L223:AY223,"&lt;&gt;"))</f>
        <v>0</v>
      </c>
      <c r="L223" s="240" t="s">
        <v>265</v>
      </c>
      <c r="M223" s="240" t="s">
        <v>270</v>
      </c>
      <c r="N223" s="240" t="s">
        <v>303</v>
      </c>
      <c r="O223" s="240" t="s">
        <v>308</v>
      </c>
      <c r="P223" s="240" t="s">
        <v>313</v>
      </c>
      <c r="Q223" s="240" t="s">
        <v>318</v>
      </c>
      <c r="R223" s="240" t="s">
        <v>322</v>
      </c>
      <c r="S223" s="240" t="s">
        <v>444</v>
      </c>
      <c r="T223" s="240" t="s">
        <v>449</v>
      </c>
      <c r="U223" s="240" t="s">
        <v>1297</v>
      </c>
      <c r="V223" s="240" t="s">
        <v>1302</v>
      </c>
      <c r="W223" s="240" t="s">
        <v>1306</v>
      </c>
      <c r="X223" s="240" t="s">
        <v>1310</v>
      </c>
      <c r="Y223" s="240" t="s">
        <v>1314</v>
      </c>
      <c r="Z223" s="240" t="s">
        <v>1318</v>
      </c>
      <c r="AA223" s="240" t="s">
        <v>1322</v>
      </c>
      <c r="AB223" s="240" t="s">
        <v>1326</v>
      </c>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5540</v>
      </c>
      <c r="B224" s="234" t="s">
        <v>5541</v>
      </c>
      <c r="C224" s="234" t="s">
        <v>5542</v>
      </c>
      <c r="D224" s="234" t="s">
        <v>19</v>
      </c>
      <c r="E224" s="234" t="s">
        <v>19</v>
      </c>
      <c r="F224" s="234" t="s">
        <v>19</v>
      </c>
      <c r="G224" s="234" t="s">
        <v>19</v>
      </c>
      <c r="H224" s="234" t="s">
        <v>5543</v>
      </c>
      <c r="I224" s="234" t="s">
        <v>19</v>
      </c>
      <c r="J224" s="234" t="s">
        <v>5544</v>
      </c>
      <c r="K224" s="237">
        <f>IF(COUNTIF(L224:AY224,"&lt;&gt;")=0,"",SUMPRODUCT(((Recommendations[ImplStatus]="Implemented")+(Recommendations[ImplStatus]="Compensated"))*ISNUMBER(MATCH(Recommendations[Id],L224:AY224,0)))/COUNTIF(L224:AY224,"&lt;&gt;"))</f>
        <v>0</v>
      </c>
      <c r="L224" s="240" t="s">
        <v>274</v>
      </c>
      <c r="M224" s="240" t="s">
        <v>279</v>
      </c>
      <c r="N224" s="240" t="s">
        <v>284</v>
      </c>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5545</v>
      </c>
      <c r="B225" s="234" t="s">
        <v>5546</v>
      </c>
      <c r="C225" s="234" t="s">
        <v>5547</v>
      </c>
      <c r="D225" s="234" t="s">
        <v>19</v>
      </c>
      <c r="E225" s="234" t="s">
        <v>19</v>
      </c>
      <c r="F225" s="234" t="s">
        <v>19</v>
      </c>
      <c r="G225" s="234" t="s">
        <v>19</v>
      </c>
      <c r="H225" s="234" t="s">
        <v>5548</v>
      </c>
      <c r="I225" s="234" t="s">
        <v>19</v>
      </c>
      <c r="J225" s="234" t="s">
        <v>19</v>
      </c>
      <c r="K225" s="237">
        <f>IF(COUNTIF(L225:AY225,"&lt;&gt;")=0,"",SUMPRODUCT(((Recommendations[ImplStatus]="Implemented")+(Recommendations[ImplStatus]="Compensated"))*ISNUMBER(MATCH(Recommendations[Id],L225:AY225,0)))/COUNTIF(L225:AY225,"&lt;&gt;"))</f>
        <v>0</v>
      </c>
      <c r="L225" s="240" t="s">
        <v>274</v>
      </c>
      <c r="M225" s="240" t="s">
        <v>279</v>
      </c>
      <c r="N225" s="240" t="s">
        <v>284</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5549</v>
      </c>
      <c r="B226" s="234" t="s">
        <v>5550</v>
      </c>
      <c r="C226" s="234" t="s">
        <v>5551</v>
      </c>
      <c r="D226" s="234" t="s">
        <v>19</v>
      </c>
      <c r="E226" s="234" t="s">
        <v>19</v>
      </c>
      <c r="F226" s="234" t="s">
        <v>19</v>
      </c>
      <c r="G226" s="234" t="s">
        <v>19</v>
      </c>
      <c r="H226" s="234" t="s">
        <v>5552</v>
      </c>
      <c r="I226" s="234" t="s">
        <v>19</v>
      </c>
      <c r="J226" s="234" t="s">
        <v>5553</v>
      </c>
      <c r="K226" s="237">
        <f>IF(COUNTIF(L226:AY226,"&lt;&gt;")=0,"",SUMPRODUCT(((Recommendations[ImplStatus]="Implemented")+(Recommendations[ImplStatus]="Compensated"))*ISNUMBER(MATCH(Recommendations[Id],L226:AY226,0)))/COUNTIF(L226:AY226,"&lt;&gt;"))</f>
        <v>0</v>
      </c>
      <c r="L226" s="240" t="s">
        <v>369</v>
      </c>
      <c r="M226" s="240" t="s">
        <v>374</v>
      </c>
      <c r="N226" s="240" t="s">
        <v>1322</v>
      </c>
      <c r="O226" s="240" t="s">
        <v>1326</v>
      </c>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5554</v>
      </c>
      <c r="B227" s="234" t="s">
        <v>5555</v>
      </c>
      <c r="C227" s="234" t="s">
        <v>5556</v>
      </c>
      <c r="D227" s="234" t="s">
        <v>19</v>
      </c>
      <c r="E227" s="234" t="s">
        <v>19</v>
      </c>
      <c r="F227" s="234" t="s">
        <v>19</v>
      </c>
      <c r="G227" s="234" t="s">
        <v>19</v>
      </c>
      <c r="H227" s="234" t="s">
        <v>5557</v>
      </c>
      <c r="I227" s="234" t="s">
        <v>19</v>
      </c>
      <c r="J227" s="234" t="s">
        <v>5558</v>
      </c>
      <c r="K227" s="237">
        <f>IF(COUNTIF(L227:AY227,"&lt;&gt;")=0,"",SUMPRODUCT(((Recommendations[ImplStatus]="Implemented")+(Recommendations[ImplStatus]="Compensated"))*ISNUMBER(MATCH(Recommendations[Id],L227:AY227,0)))/COUNTIF(L227:AY227,"&lt;&gt;"))</f>
        <v>0</v>
      </c>
      <c r="L227" s="240" t="s">
        <v>354</v>
      </c>
      <c r="M227" s="240" t="s">
        <v>359</v>
      </c>
      <c r="N227" s="240" t="s">
        <v>364</v>
      </c>
      <c r="O227" s="240" t="s">
        <v>378</v>
      </c>
      <c r="P227" s="240" t="s">
        <v>383</v>
      </c>
      <c r="Q227" s="240" t="s">
        <v>388</v>
      </c>
      <c r="R227" s="240" t="s">
        <v>392</v>
      </c>
      <c r="S227" s="240" t="s">
        <v>397</v>
      </c>
      <c r="T227" s="240" t="s">
        <v>402</v>
      </c>
      <c r="U227" s="240" t="s">
        <v>407</v>
      </c>
      <c r="V227" s="240" t="s">
        <v>439</v>
      </c>
      <c r="W227" s="240" t="s">
        <v>458</v>
      </c>
      <c r="X227" s="240" t="s">
        <v>463</v>
      </c>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5559</v>
      </c>
      <c r="B228" s="234" t="s">
        <v>5560</v>
      </c>
      <c r="C228" s="234" t="s">
        <v>5561</v>
      </c>
      <c r="D228" s="234" t="s">
        <v>19</v>
      </c>
      <c r="E228" s="234" t="s">
        <v>19</v>
      </c>
      <c r="F228" s="234" t="s">
        <v>19</v>
      </c>
      <c r="G228" s="234" t="s">
        <v>19</v>
      </c>
      <c r="H228" s="234" t="s">
        <v>5562</v>
      </c>
      <c r="I228" s="234" t="s">
        <v>19</v>
      </c>
      <c r="J228" s="234" t="s">
        <v>5563</v>
      </c>
      <c r="K228" s="237">
        <f>IF(COUNTIF(L228:AY228,"&lt;&gt;")=0,"",SUMPRODUCT(((Recommendations[ImplStatus]="Implemented")+(Recommendations[ImplStatus]="Compensated"))*ISNUMBER(MATCH(Recommendations[Id],L228:AY228,0)))/COUNTIF(L228:AY228,"&lt;&gt;"))</f>
        <v>0</v>
      </c>
      <c r="L228" s="240" t="s">
        <v>327</v>
      </c>
      <c r="M228" s="240" t="s">
        <v>332</v>
      </c>
      <c r="N228" s="240" t="s">
        <v>336</v>
      </c>
      <c r="O228" s="240" t="s">
        <v>341</v>
      </c>
      <c r="P228" s="240" t="s">
        <v>345</v>
      </c>
      <c r="Q228" s="240" t="s">
        <v>350</v>
      </c>
      <c r="R228" s="240" t="s">
        <v>453</v>
      </c>
      <c r="S228" s="240" t="s">
        <v>1297</v>
      </c>
      <c r="T228" s="240" t="s">
        <v>1302</v>
      </c>
      <c r="U228" s="240" t="s">
        <v>1306</v>
      </c>
      <c r="V228" s="240" t="s">
        <v>1310</v>
      </c>
      <c r="W228" s="240" t="s">
        <v>1314</v>
      </c>
      <c r="X228" s="240" t="s">
        <v>1318</v>
      </c>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5564</v>
      </c>
      <c r="B229" s="234" t="s">
        <v>5565</v>
      </c>
      <c r="C229" s="234" t="s">
        <v>5566</v>
      </c>
      <c r="D229" s="234" t="s">
        <v>19</v>
      </c>
      <c r="E229" s="234" t="s">
        <v>19</v>
      </c>
      <c r="F229" s="234" t="s">
        <v>19</v>
      </c>
      <c r="G229" s="234" t="s">
        <v>19</v>
      </c>
      <c r="H229" s="234" t="s">
        <v>5567</v>
      </c>
      <c r="I229" s="234" t="s">
        <v>19</v>
      </c>
      <c r="J229" s="234" t="s">
        <v>5568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1967</v>
      </c>
      <c r="B230" s="233" t="s">
        <v>5569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5570</v>
      </c>
      <c r="B231" s="234" t="s">
        <v>5571</v>
      </c>
      <c r="C231" s="234" t="s">
        <v>5572</v>
      </c>
      <c r="D231" s="234" t="s">
        <v>5573</v>
      </c>
      <c r="E231" s="234" t="s">
        <v>19</v>
      </c>
      <c r="F231" s="234" t="s">
        <v>19</v>
      </c>
      <c r="G231" s="234" t="s">
        <v>19</v>
      </c>
      <c r="H231" s="234" t="s">
        <v>5574</v>
      </c>
      <c r="I231" s="234" t="s">
        <v>19</v>
      </c>
      <c r="J231" s="234" t="s">
        <v>5575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5576</v>
      </c>
      <c r="B232" s="234" t="s">
        <v>5577</v>
      </c>
      <c r="C232" s="234" t="s">
        <v>5578</v>
      </c>
      <c r="D232" s="234" t="s">
        <v>5579</v>
      </c>
      <c r="E232" s="234" t="s">
        <v>19</v>
      </c>
      <c r="F232" s="234" t="s">
        <v>19</v>
      </c>
      <c r="G232" s="234" t="s">
        <v>19</v>
      </c>
      <c r="H232" s="234" t="s">
        <v>5580</v>
      </c>
      <c r="I232" s="234" t="s">
        <v>19</v>
      </c>
      <c r="J232" s="234" t="s">
        <v>5581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5582</v>
      </c>
      <c r="B233" s="234" t="s">
        <v>5583</v>
      </c>
      <c r="C233" s="234" t="s">
        <v>5584</v>
      </c>
      <c r="D233" s="234" t="s">
        <v>5585</v>
      </c>
      <c r="E233" s="234" t="s">
        <v>19</v>
      </c>
      <c r="F233" s="234" t="s">
        <v>19</v>
      </c>
      <c r="G233" s="234" t="s">
        <v>19</v>
      </c>
      <c r="H233" s="234" t="s">
        <v>5586</v>
      </c>
      <c r="I233" s="234" t="s">
        <v>19</v>
      </c>
      <c r="J233" s="234" t="s">
        <v>5587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5588</v>
      </c>
      <c r="B234" s="234" t="s">
        <v>5589</v>
      </c>
      <c r="C234" s="234" t="s">
        <v>5590</v>
      </c>
      <c r="D234" s="234" t="s">
        <v>5591</v>
      </c>
      <c r="E234" s="234" t="s">
        <v>19</v>
      </c>
      <c r="F234" s="234" t="s">
        <v>19</v>
      </c>
      <c r="G234" s="234" t="s">
        <v>19</v>
      </c>
      <c r="H234" s="234" t="s">
        <v>5592</v>
      </c>
      <c r="I234" s="234" t="s">
        <v>19</v>
      </c>
      <c r="J234" s="234" t="s">
        <v>5593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1971</v>
      </c>
      <c r="B235" s="233" t="s">
        <v>5594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5595</v>
      </c>
      <c r="B236" s="234" t="s">
        <v>5596</v>
      </c>
      <c r="C236" s="234" t="s">
        <v>5597</v>
      </c>
      <c r="D236" s="234" t="s">
        <v>5598</v>
      </c>
      <c r="E236" s="234" t="s">
        <v>19</v>
      </c>
      <c r="F236" s="234" t="s">
        <v>19</v>
      </c>
      <c r="G236" s="234" t="s">
        <v>19</v>
      </c>
      <c r="H236" s="234" t="s">
        <v>5599</v>
      </c>
      <c r="I236" s="234" t="s">
        <v>19</v>
      </c>
      <c r="J236" s="234" t="s">
        <v>5600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5601</v>
      </c>
      <c r="B237" s="234" t="s">
        <v>5602</v>
      </c>
      <c r="C237" s="234" t="s">
        <v>5603</v>
      </c>
      <c r="D237" s="234" t="s">
        <v>5604</v>
      </c>
      <c r="E237" s="234" t="s">
        <v>19</v>
      </c>
      <c r="F237" s="234" t="s">
        <v>19</v>
      </c>
      <c r="G237" s="234" t="s">
        <v>5605</v>
      </c>
      <c r="H237" s="234" t="s">
        <v>5606</v>
      </c>
      <c r="I237" s="234" t="s">
        <v>4836</v>
      </c>
      <c r="J237" s="234" t="s">
        <v>5607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5608</v>
      </c>
      <c r="B238" s="234" t="s">
        <v>5609</v>
      </c>
      <c r="C238" s="234" t="s">
        <v>5610</v>
      </c>
      <c r="D238" s="234" t="s">
        <v>19</v>
      </c>
      <c r="E238" s="234" t="s">
        <v>19</v>
      </c>
      <c r="F238" s="234" t="s">
        <v>19</v>
      </c>
      <c r="G238" s="234" t="s">
        <v>19</v>
      </c>
      <c r="H238" s="234" t="s">
        <v>5611</v>
      </c>
      <c r="I238" s="234" t="s">
        <v>5612</v>
      </c>
      <c r="J238" s="234" t="s">
        <v>5613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5614</v>
      </c>
      <c r="B239" s="234" t="s">
        <v>5615</v>
      </c>
      <c r="C239" s="234" t="s">
        <v>5616</v>
      </c>
      <c r="D239" s="234" t="s">
        <v>19</v>
      </c>
      <c r="E239" s="234" t="s">
        <v>19</v>
      </c>
      <c r="F239" s="234" t="s">
        <v>19</v>
      </c>
      <c r="G239" s="234" t="s">
        <v>19</v>
      </c>
      <c r="H239" s="234" t="s">
        <v>5617</v>
      </c>
      <c r="I239" s="234" t="s">
        <v>4836</v>
      </c>
      <c r="J239" s="234" t="s">
        <v>5618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5619</v>
      </c>
      <c r="B240" s="234" t="s">
        <v>5620</v>
      </c>
      <c r="C240" s="234" t="s">
        <v>5621</v>
      </c>
      <c r="D240" s="234" t="s">
        <v>5622</v>
      </c>
      <c r="E240" s="234" t="s">
        <v>19</v>
      </c>
      <c r="F240" s="234" t="s">
        <v>19</v>
      </c>
      <c r="G240" s="234" t="s">
        <v>19</v>
      </c>
      <c r="H240" s="234" t="s">
        <v>5623</v>
      </c>
      <c r="I240" s="234" t="s">
        <v>19</v>
      </c>
      <c r="J240" s="234" t="s">
        <v>5624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1975</v>
      </c>
      <c r="B241" s="233" t="s">
        <v>5625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5626</v>
      </c>
      <c r="B242" s="234" t="s">
        <v>5627</v>
      </c>
      <c r="C242" s="234" t="s">
        <v>5628</v>
      </c>
      <c r="D242" s="234" t="s">
        <v>19</v>
      </c>
      <c r="E242" s="234" t="s">
        <v>19</v>
      </c>
      <c r="F242" s="234" t="s">
        <v>5629</v>
      </c>
      <c r="G242" s="234" t="s">
        <v>19</v>
      </c>
      <c r="H242" s="234" t="s">
        <v>5630</v>
      </c>
      <c r="I242" s="234" t="s">
        <v>19</v>
      </c>
      <c r="J242" s="234" t="s">
        <v>5631</v>
      </c>
      <c r="K242" s="237">
        <f>IF(COUNTIF(L242:AY242,"&lt;&gt;")=0,"",SUMPRODUCT(((Recommendations[ImplStatus]="Implemented")+(Recommendations[ImplStatus]="Compensated"))*ISNUMBER(MATCH(Recommendations[Id],L242:AY242,0)))/COUNTIF(L242:AY242,"&lt;&gt;"))</f>
        <v>0</v>
      </c>
      <c r="L242" s="240" t="s">
        <v>411</v>
      </c>
      <c r="M242" s="240" t="s">
        <v>416</v>
      </c>
      <c r="N242" s="240" t="s">
        <v>420</v>
      </c>
      <c r="O242" s="240" t="s">
        <v>424</v>
      </c>
      <c r="P242" s="240" t="s">
        <v>429</v>
      </c>
      <c r="Q242" s="240" t="s">
        <v>434</v>
      </c>
      <c r="R242" s="240" t="s">
        <v>879</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1979</v>
      </c>
      <c r="B243" s="233" t="s">
        <v>5632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5633</v>
      </c>
      <c r="B244" s="234" t="s">
        <v>5634</v>
      </c>
      <c r="C244" s="234" t="s">
        <v>5635</v>
      </c>
      <c r="D244" s="234" t="s">
        <v>19</v>
      </c>
      <c r="E244" s="234" t="s">
        <v>19</v>
      </c>
      <c r="F244" s="234" t="s">
        <v>5636</v>
      </c>
      <c r="G244" s="234" t="s">
        <v>19</v>
      </c>
      <c r="H244" s="234" t="s">
        <v>5637</v>
      </c>
      <c r="I244" s="234" t="s">
        <v>5638</v>
      </c>
      <c r="J244" s="234" t="s">
        <v>5639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5640</v>
      </c>
      <c r="B245" s="234" t="s">
        <v>5641</v>
      </c>
      <c r="C245" s="234" t="s">
        <v>5642</v>
      </c>
      <c r="D245" s="234" t="s">
        <v>5643</v>
      </c>
      <c r="E245" s="234" t="s">
        <v>19</v>
      </c>
      <c r="F245" s="234" t="s">
        <v>19</v>
      </c>
      <c r="G245" s="234" t="s">
        <v>19</v>
      </c>
      <c r="H245" s="234" t="s">
        <v>5644</v>
      </c>
      <c r="I245" s="234" t="s">
        <v>19</v>
      </c>
      <c r="J245" s="234" t="s">
        <v>5645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5646</v>
      </c>
      <c r="B246" s="234" t="s">
        <v>5647</v>
      </c>
      <c r="C246" s="234" t="s">
        <v>5648</v>
      </c>
      <c r="D246" s="234" t="s">
        <v>19</v>
      </c>
      <c r="E246" s="234" t="s">
        <v>19</v>
      </c>
      <c r="F246" s="234" t="s">
        <v>19</v>
      </c>
      <c r="G246" s="234" t="s">
        <v>19</v>
      </c>
      <c r="H246" s="234" t="s">
        <v>5649</v>
      </c>
      <c r="I246" s="234" t="s">
        <v>19</v>
      </c>
      <c r="J246" s="234" t="s">
        <v>5650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1983</v>
      </c>
      <c r="B247" s="233" t="s">
        <v>5651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5652</v>
      </c>
      <c r="B248" s="234" t="s">
        <v>5653</v>
      </c>
      <c r="C248" s="234" t="s">
        <v>5654</v>
      </c>
      <c r="D248" s="234" t="s">
        <v>5655</v>
      </c>
      <c r="E248" s="234" t="s">
        <v>19</v>
      </c>
      <c r="F248" s="234" t="s">
        <v>19</v>
      </c>
      <c r="G248" s="234" t="s">
        <v>19</v>
      </c>
      <c r="H248" s="234" t="s">
        <v>5656</v>
      </c>
      <c r="I248" s="234" t="s">
        <v>5657</v>
      </c>
      <c r="J248" s="234" t="s">
        <v>5658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5659</v>
      </c>
      <c r="B249" s="234" t="s">
        <v>5660</v>
      </c>
      <c r="C249" s="234" t="s">
        <v>5654</v>
      </c>
      <c r="D249" s="234" t="s">
        <v>5661</v>
      </c>
      <c r="E249" s="234" t="s">
        <v>19</v>
      </c>
      <c r="F249" s="234" t="s">
        <v>19</v>
      </c>
      <c r="G249" s="234" t="s">
        <v>19</v>
      </c>
      <c r="H249" s="234" t="s">
        <v>5656</v>
      </c>
      <c r="I249" s="234" t="s">
        <v>5662</v>
      </c>
      <c r="J249" s="234" t="s">
        <v>5663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5664</v>
      </c>
      <c r="B250" s="234" t="s">
        <v>5665</v>
      </c>
      <c r="C250" s="234" t="s">
        <v>5666</v>
      </c>
      <c r="D250" s="234" t="s">
        <v>5667</v>
      </c>
      <c r="E250" s="234" t="s">
        <v>19</v>
      </c>
      <c r="F250" s="234" t="s">
        <v>19</v>
      </c>
      <c r="G250" s="234" t="s">
        <v>19</v>
      </c>
      <c r="H250" s="234" t="s">
        <v>5668</v>
      </c>
      <c r="I250" s="234" t="s">
        <v>19</v>
      </c>
      <c r="J250" s="234" t="s">
        <v>5669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5670</v>
      </c>
      <c r="B251" s="232" t="s">
        <v>5671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1989</v>
      </c>
      <c r="B252" s="233" t="s">
        <v>5672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5673</v>
      </c>
      <c r="B253" s="234" t="s">
        <v>5674</v>
      </c>
      <c r="C253" s="234" t="s">
        <v>5675</v>
      </c>
      <c r="D253" s="234" t="s">
        <v>4608</v>
      </c>
      <c r="E253" s="234" t="s">
        <v>4394</v>
      </c>
      <c r="F253" s="234" t="s">
        <v>19</v>
      </c>
      <c r="G253" s="234" t="s">
        <v>19</v>
      </c>
      <c r="H253" s="234" t="s">
        <v>5676</v>
      </c>
      <c r="I253" s="234" t="s">
        <v>19</v>
      </c>
      <c r="J253" s="234" t="s">
        <v>5677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5678</v>
      </c>
      <c r="B254" s="234" t="s">
        <v>5679</v>
      </c>
      <c r="C254" s="234" t="s">
        <v>4399</v>
      </c>
      <c r="D254" s="234" t="s">
        <v>4400</v>
      </c>
      <c r="E254" s="234" t="s">
        <v>19</v>
      </c>
      <c r="F254" s="234" t="s">
        <v>4402</v>
      </c>
      <c r="G254" s="234" t="s">
        <v>19</v>
      </c>
      <c r="H254" s="234" t="s">
        <v>5680</v>
      </c>
      <c r="I254" s="234" t="s">
        <v>19</v>
      </c>
      <c r="J254" s="234" t="s">
        <v>5681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1993</v>
      </c>
      <c r="B255" s="233" t="s">
        <v>5682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5683</v>
      </c>
      <c r="B256" s="234" t="s">
        <v>5684</v>
      </c>
      <c r="C256" s="234" t="s">
        <v>5685</v>
      </c>
      <c r="D256" s="234" t="s">
        <v>5686</v>
      </c>
      <c r="E256" s="234" t="s">
        <v>5687</v>
      </c>
      <c r="F256" s="234" t="s">
        <v>5688</v>
      </c>
      <c r="G256" s="234" t="s">
        <v>19</v>
      </c>
      <c r="H256" s="234" t="s">
        <v>5689</v>
      </c>
      <c r="I256" s="234" t="s">
        <v>19</v>
      </c>
      <c r="J256" s="234" t="s">
        <v>5690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5691</v>
      </c>
      <c r="B257" s="234" t="s">
        <v>5692</v>
      </c>
      <c r="C257" s="234" t="s">
        <v>5693</v>
      </c>
      <c r="D257" s="234" t="s">
        <v>5694</v>
      </c>
      <c r="E257" s="234" t="s">
        <v>19</v>
      </c>
      <c r="F257" s="234" t="s">
        <v>19</v>
      </c>
      <c r="G257" s="234" t="s">
        <v>19</v>
      </c>
      <c r="H257" s="234" t="s">
        <v>5695</v>
      </c>
      <c r="I257" s="234" t="s">
        <v>19</v>
      </c>
      <c r="J257" s="234" t="s">
        <v>5696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1998</v>
      </c>
      <c r="B258" s="233" t="s">
        <v>5697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5698</v>
      </c>
      <c r="B259" s="234" t="s">
        <v>5699</v>
      </c>
      <c r="C259" s="234" t="s">
        <v>5700</v>
      </c>
      <c r="D259" s="234" t="s">
        <v>5701</v>
      </c>
      <c r="E259" s="234" t="s">
        <v>5702</v>
      </c>
      <c r="F259" s="234" t="s">
        <v>19</v>
      </c>
      <c r="G259" s="234" t="s">
        <v>19</v>
      </c>
      <c r="H259" s="234" t="s">
        <v>5703</v>
      </c>
      <c r="I259" s="234" t="s">
        <v>19</v>
      </c>
      <c r="J259" s="234" t="s">
        <v>5704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5705</v>
      </c>
      <c r="B260" s="234" t="s">
        <v>5706</v>
      </c>
      <c r="C260" s="234" t="s">
        <v>5707</v>
      </c>
      <c r="D260" s="234" t="s">
        <v>19</v>
      </c>
      <c r="E260" s="234" t="s">
        <v>19</v>
      </c>
      <c r="F260" s="234" t="s">
        <v>19</v>
      </c>
      <c r="G260" s="234" t="s">
        <v>19</v>
      </c>
      <c r="H260" s="234" t="s">
        <v>5708</v>
      </c>
      <c r="I260" s="234" t="s">
        <v>5709</v>
      </c>
      <c r="J260" s="234" t="s">
        <v>5710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5711</v>
      </c>
      <c r="B261" s="234" t="s">
        <v>5712</v>
      </c>
      <c r="C261" s="234" t="s">
        <v>5713</v>
      </c>
      <c r="D261" s="234" t="s">
        <v>5714</v>
      </c>
      <c r="E261" s="234" t="s">
        <v>19</v>
      </c>
      <c r="F261" s="234" t="s">
        <v>19</v>
      </c>
      <c r="G261" s="234" t="s">
        <v>19</v>
      </c>
      <c r="H261" s="234" t="s">
        <v>5715</v>
      </c>
      <c r="I261" s="234" t="s">
        <v>5716</v>
      </c>
      <c r="J261" s="234" t="s">
        <v>5717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5718</v>
      </c>
      <c r="B262" s="234" t="s">
        <v>5719</v>
      </c>
      <c r="C262" s="234" t="s">
        <v>5720</v>
      </c>
      <c r="D262" s="234" t="s">
        <v>5721</v>
      </c>
      <c r="E262" s="234" t="s">
        <v>19</v>
      </c>
      <c r="F262" s="234" t="s">
        <v>19</v>
      </c>
      <c r="G262" s="234" t="s">
        <v>19</v>
      </c>
      <c r="H262" s="234" t="s">
        <v>5722</v>
      </c>
      <c r="I262" s="234" t="s">
        <v>5723</v>
      </c>
      <c r="J262" s="234" t="s">
        <v>5724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5725</v>
      </c>
      <c r="B263" s="234" t="s">
        <v>5726</v>
      </c>
      <c r="C263" s="234" t="s">
        <v>5727</v>
      </c>
      <c r="D263" s="234" t="s">
        <v>5728</v>
      </c>
      <c r="E263" s="234" t="s">
        <v>19</v>
      </c>
      <c r="F263" s="234" t="s">
        <v>19</v>
      </c>
      <c r="G263" s="234" t="s">
        <v>5729</v>
      </c>
      <c r="H263" s="234" t="s">
        <v>4632</v>
      </c>
      <c r="I263" s="234" t="s">
        <v>5730</v>
      </c>
      <c r="J263" s="234" t="s">
        <v>5731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5732</v>
      </c>
      <c r="B264" s="234" t="s">
        <v>5733</v>
      </c>
      <c r="C264" s="234" t="s">
        <v>5720</v>
      </c>
      <c r="D264" s="234" t="s">
        <v>5734</v>
      </c>
      <c r="E264" s="234" t="s">
        <v>19</v>
      </c>
      <c r="F264" s="234" t="s">
        <v>19</v>
      </c>
      <c r="G264" s="234" t="s">
        <v>19</v>
      </c>
      <c r="H264" s="234" t="s">
        <v>5735</v>
      </c>
      <c r="I264" s="234" t="s">
        <v>19</v>
      </c>
      <c r="J264" s="234" t="s">
        <v>5736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2002</v>
      </c>
      <c r="B265" s="233" t="s">
        <v>5737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5738</v>
      </c>
      <c r="B266" s="234" t="s">
        <v>5739</v>
      </c>
      <c r="C266" s="234" t="s">
        <v>5740</v>
      </c>
      <c r="D266" s="234" t="s">
        <v>5741</v>
      </c>
      <c r="E266" s="234" t="s">
        <v>5742</v>
      </c>
      <c r="F266" s="234" t="s">
        <v>19</v>
      </c>
      <c r="G266" s="234" t="s">
        <v>5743</v>
      </c>
      <c r="H266" s="234" t="s">
        <v>5744</v>
      </c>
      <c r="I266" s="234" t="s">
        <v>5745</v>
      </c>
      <c r="J266" s="234" t="s">
        <v>5746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5747</v>
      </c>
      <c r="B267" s="234" t="s">
        <v>5748</v>
      </c>
      <c r="C267" s="234" t="s">
        <v>5749</v>
      </c>
      <c r="D267" s="234" t="s">
        <v>5750</v>
      </c>
      <c r="E267" s="234" t="s">
        <v>19</v>
      </c>
      <c r="F267" s="234" t="s">
        <v>19</v>
      </c>
      <c r="G267" s="234" t="s">
        <v>19</v>
      </c>
      <c r="H267" s="234" t="s">
        <v>5751</v>
      </c>
      <c r="I267" s="234" t="s">
        <v>19</v>
      </c>
      <c r="J267" s="234" t="s">
        <v>5752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5753</v>
      </c>
      <c r="B268" s="234" t="s">
        <v>5754</v>
      </c>
      <c r="C268" s="234" t="s">
        <v>5755</v>
      </c>
      <c r="D268" s="234" t="s">
        <v>5750</v>
      </c>
      <c r="E268" s="234" t="s">
        <v>19</v>
      </c>
      <c r="F268" s="234" t="s">
        <v>19</v>
      </c>
      <c r="G268" s="234" t="s">
        <v>5756</v>
      </c>
      <c r="H268" s="234" t="s">
        <v>5757</v>
      </c>
      <c r="I268" s="234" t="s">
        <v>19</v>
      </c>
      <c r="J268" s="234" t="s">
        <v>5758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5759</v>
      </c>
      <c r="B269" s="234" t="s">
        <v>5760</v>
      </c>
      <c r="C269" s="234" t="s">
        <v>5755</v>
      </c>
      <c r="D269" s="234" t="s">
        <v>5761</v>
      </c>
      <c r="E269" s="234" t="s">
        <v>19</v>
      </c>
      <c r="F269" s="234" t="s">
        <v>19</v>
      </c>
      <c r="G269" s="234" t="s">
        <v>19</v>
      </c>
      <c r="H269" s="234" t="s">
        <v>5762</v>
      </c>
      <c r="I269" s="234" t="s">
        <v>19</v>
      </c>
      <c r="J269" s="234" t="s">
        <v>5763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5764</v>
      </c>
      <c r="B270" s="234" t="s">
        <v>5765</v>
      </c>
      <c r="C270" s="234" t="s">
        <v>5766</v>
      </c>
      <c r="D270" s="234" t="s">
        <v>5767</v>
      </c>
      <c r="E270" s="234" t="s">
        <v>19</v>
      </c>
      <c r="F270" s="234" t="s">
        <v>19</v>
      </c>
      <c r="G270" s="234" t="s">
        <v>19</v>
      </c>
      <c r="H270" s="234" t="s">
        <v>5768</v>
      </c>
      <c r="I270" s="234" t="s">
        <v>19</v>
      </c>
      <c r="J270" s="234" t="s">
        <v>5769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5770</v>
      </c>
      <c r="B271" s="234" t="s">
        <v>5771</v>
      </c>
      <c r="C271" s="234" t="s">
        <v>5772</v>
      </c>
      <c r="D271" s="234" t="s">
        <v>5773</v>
      </c>
      <c r="E271" s="234" t="s">
        <v>19</v>
      </c>
      <c r="F271" s="234" t="s">
        <v>19</v>
      </c>
      <c r="G271" s="234" t="s">
        <v>19</v>
      </c>
      <c r="H271" s="234" t="s">
        <v>5774</v>
      </c>
      <c r="I271" s="234" t="s">
        <v>5775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5776</v>
      </c>
      <c r="B272" s="234" t="s">
        <v>5777</v>
      </c>
      <c r="C272" s="234" t="s">
        <v>5778</v>
      </c>
      <c r="D272" s="234" t="s">
        <v>5779</v>
      </c>
      <c r="E272" s="234" t="s">
        <v>19</v>
      </c>
      <c r="F272" s="234" t="s">
        <v>19</v>
      </c>
      <c r="G272" s="234" t="s">
        <v>19</v>
      </c>
      <c r="H272" s="234" t="s">
        <v>5780</v>
      </c>
      <c r="I272" s="234" t="s">
        <v>5781</v>
      </c>
      <c r="J272" s="234" t="s">
        <v>5782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2006</v>
      </c>
      <c r="B273" s="233" t="s">
        <v>5783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5784</v>
      </c>
      <c r="B274" s="234" t="s">
        <v>5785</v>
      </c>
      <c r="C274" s="234" t="s">
        <v>5786</v>
      </c>
      <c r="D274" s="234" t="s">
        <v>5779</v>
      </c>
      <c r="E274" s="234" t="s">
        <v>5787</v>
      </c>
      <c r="F274" s="234" t="s">
        <v>19</v>
      </c>
      <c r="G274" s="234" t="s">
        <v>19</v>
      </c>
      <c r="H274" s="234" t="s">
        <v>5788</v>
      </c>
      <c r="I274" s="234" t="s">
        <v>19</v>
      </c>
      <c r="J274" s="234" t="s">
        <v>5789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5790</v>
      </c>
      <c r="B275" s="234" t="s">
        <v>5791</v>
      </c>
      <c r="C275" s="234" t="s">
        <v>5792</v>
      </c>
      <c r="D275" s="234" t="s">
        <v>5793</v>
      </c>
      <c r="E275" s="234" t="s">
        <v>19</v>
      </c>
      <c r="F275" s="234" t="s">
        <v>19</v>
      </c>
      <c r="G275" s="234" t="s">
        <v>19</v>
      </c>
      <c r="H275" s="234" t="s">
        <v>5794</v>
      </c>
      <c r="I275" s="234" t="s">
        <v>19</v>
      </c>
      <c r="J275" s="234" t="s">
        <v>5795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5796</v>
      </c>
      <c r="B276" s="234" t="s">
        <v>5797</v>
      </c>
      <c r="C276" s="234" t="s">
        <v>5798</v>
      </c>
      <c r="D276" s="234" t="s">
        <v>5799</v>
      </c>
      <c r="E276" s="234" t="s">
        <v>19</v>
      </c>
      <c r="F276" s="234" t="s">
        <v>5800</v>
      </c>
      <c r="G276" s="234" t="s">
        <v>19</v>
      </c>
      <c r="H276" s="234" t="s">
        <v>5801</v>
      </c>
      <c r="I276" s="234" t="s">
        <v>5802</v>
      </c>
      <c r="J276" s="234" t="s">
        <v>5803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5804</v>
      </c>
      <c r="B277" s="233" t="s">
        <v>5805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5806</v>
      </c>
      <c r="B278" s="234" t="s">
        <v>5807</v>
      </c>
      <c r="C278" s="234" t="s">
        <v>5808</v>
      </c>
      <c r="D278" s="234" t="s">
        <v>5809</v>
      </c>
      <c r="E278" s="234" t="s">
        <v>19</v>
      </c>
      <c r="F278" s="234" t="s">
        <v>5810</v>
      </c>
      <c r="G278" s="234" t="s">
        <v>19</v>
      </c>
      <c r="H278" s="234" t="s">
        <v>5811</v>
      </c>
      <c r="I278" s="234" t="s">
        <v>19</v>
      </c>
      <c r="J278" s="234" t="s">
        <v>5812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5813</v>
      </c>
      <c r="B279" s="232" t="s">
        <v>5814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2012</v>
      </c>
      <c r="B280" s="233" t="s">
        <v>5815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5816</v>
      </c>
      <c r="B281" s="234" t="s">
        <v>5817</v>
      </c>
      <c r="C281" s="234" t="s">
        <v>5818</v>
      </c>
      <c r="D281" s="234" t="s">
        <v>5819</v>
      </c>
      <c r="E281" s="234" t="s">
        <v>5820</v>
      </c>
      <c r="F281" s="234" t="s">
        <v>19</v>
      </c>
      <c r="G281" s="234" t="s">
        <v>19</v>
      </c>
      <c r="H281" s="234" t="s">
        <v>5821</v>
      </c>
      <c r="I281" s="234" t="s">
        <v>19</v>
      </c>
      <c r="J281" s="234" t="s">
        <v>5822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5823</v>
      </c>
      <c r="B282" s="234" t="s">
        <v>5824</v>
      </c>
      <c r="C282" s="234" t="s">
        <v>5825</v>
      </c>
      <c r="D282" s="234" t="s">
        <v>19</v>
      </c>
      <c r="E282" s="234" t="s">
        <v>19</v>
      </c>
      <c r="F282" s="234" t="s">
        <v>19</v>
      </c>
      <c r="G282" s="234" t="s">
        <v>19</v>
      </c>
      <c r="H282" s="234" t="s">
        <v>5826</v>
      </c>
      <c r="I282" s="234" t="s">
        <v>19</v>
      </c>
      <c r="J282" s="234" t="s">
        <v>5827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5828</v>
      </c>
      <c r="B283" s="234" t="s">
        <v>5829</v>
      </c>
      <c r="C283" s="234" t="s">
        <v>5830</v>
      </c>
      <c r="D283" s="234" t="s">
        <v>19</v>
      </c>
      <c r="E283" s="234" t="s">
        <v>19</v>
      </c>
      <c r="F283" s="234" t="s">
        <v>19</v>
      </c>
      <c r="G283" s="234" t="s">
        <v>19</v>
      </c>
      <c r="H283" s="234" t="s">
        <v>5831</v>
      </c>
      <c r="I283" s="234" t="s">
        <v>19</v>
      </c>
      <c r="J283" s="234" t="s">
        <v>5832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5833</v>
      </c>
      <c r="B284" s="234" t="s">
        <v>5834</v>
      </c>
      <c r="C284" s="234" t="s">
        <v>5835</v>
      </c>
      <c r="D284" s="234" t="s">
        <v>5836</v>
      </c>
      <c r="E284" s="234" t="s">
        <v>19</v>
      </c>
      <c r="F284" s="234" t="s">
        <v>19</v>
      </c>
      <c r="G284" s="234" t="s">
        <v>19</v>
      </c>
      <c r="H284" s="234" t="s">
        <v>5837</v>
      </c>
      <c r="I284" s="234" t="s">
        <v>19</v>
      </c>
      <c r="J284" s="234" t="s">
        <v>5838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2016</v>
      </c>
      <c r="B285" s="233" t="s">
        <v>5839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5840</v>
      </c>
      <c r="B286" s="234" t="s">
        <v>5841</v>
      </c>
      <c r="C286" s="234" t="s">
        <v>5842</v>
      </c>
      <c r="D286" s="234" t="s">
        <v>5843</v>
      </c>
      <c r="E286" s="234" t="s">
        <v>19</v>
      </c>
      <c r="F286" s="234" t="s">
        <v>19</v>
      </c>
      <c r="G286" s="234" t="s">
        <v>19</v>
      </c>
      <c r="H286" s="234" t="s">
        <v>5844</v>
      </c>
      <c r="I286" s="234" t="s">
        <v>5845</v>
      </c>
      <c r="J286" s="234" t="s">
        <v>5846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2020</v>
      </c>
      <c r="B287" s="233" t="s">
        <v>5847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5848</v>
      </c>
      <c r="B288" s="234" t="s">
        <v>5849</v>
      </c>
      <c r="C288" s="234" t="s">
        <v>5850</v>
      </c>
      <c r="D288" s="234" t="s">
        <v>5851</v>
      </c>
      <c r="E288" s="234" t="s">
        <v>5852</v>
      </c>
      <c r="F288" s="234" t="s">
        <v>5853</v>
      </c>
      <c r="G288" s="234" t="s">
        <v>5854</v>
      </c>
      <c r="H288" s="234" t="s">
        <v>5855</v>
      </c>
      <c r="I288" s="234" t="s">
        <v>4836</v>
      </c>
      <c r="J288" s="234" t="s">
        <v>5856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5857</v>
      </c>
      <c r="B289" s="234" t="s">
        <v>5858</v>
      </c>
      <c r="C289" s="234" t="s">
        <v>5859</v>
      </c>
      <c r="D289" s="234" t="s">
        <v>19</v>
      </c>
      <c r="E289" s="234" t="s">
        <v>5852</v>
      </c>
      <c r="F289" s="234" t="s">
        <v>19</v>
      </c>
      <c r="G289" s="234" t="s">
        <v>5860</v>
      </c>
      <c r="H289" s="234" t="s">
        <v>5861</v>
      </c>
      <c r="I289" s="234" t="s">
        <v>5862</v>
      </c>
      <c r="J289" s="234" t="s">
        <v>5863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5864</v>
      </c>
      <c r="B290" s="234" t="s">
        <v>5865</v>
      </c>
      <c r="C290" s="234" t="s">
        <v>5866</v>
      </c>
      <c r="D290" s="234" t="s">
        <v>19</v>
      </c>
      <c r="E290" s="234" t="s">
        <v>5867</v>
      </c>
      <c r="F290" s="234" t="s">
        <v>19</v>
      </c>
      <c r="G290" s="234" t="s">
        <v>5868</v>
      </c>
      <c r="H290" s="234" t="s">
        <v>5869</v>
      </c>
      <c r="I290" s="234" t="s">
        <v>5870</v>
      </c>
      <c r="J290" s="234" t="s">
        <v>5871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5872</v>
      </c>
      <c r="B291" s="234" t="s">
        <v>5873</v>
      </c>
      <c r="C291" s="234" t="s">
        <v>5874</v>
      </c>
      <c r="D291" s="234" t="s">
        <v>19</v>
      </c>
      <c r="E291" s="234" t="s">
        <v>19</v>
      </c>
      <c r="F291" s="234" t="s">
        <v>19</v>
      </c>
      <c r="G291" s="234" t="s">
        <v>19</v>
      </c>
      <c r="H291" s="234" t="s">
        <v>5875</v>
      </c>
      <c r="I291" s="234" t="s">
        <v>4836</v>
      </c>
      <c r="J291" s="234" t="s">
        <v>5876</v>
      </c>
      <c r="K291" s="237">
        <f>IF(COUNTIF(L291:AY291,"&lt;&gt;")=0,"",SUMPRODUCT(((Recommendations[ImplStatus]="Implemented")+(Recommendations[ImplStatus]="Compensated"))*ISNUMBER(MATCH(Recommendations[Id],L291:AY291,0)))/COUNTIF(L291:AY291,"&lt;&gt;"))</f>
        <v>0</v>
      </c>
      <c r="L291" s="240" t="s">
        <v>472</v>
      </c>
      <c r="M291" s="240" t="s">
        <v>632</v>
      </c>
      <c r="N291" s="240" t="s">
        <v>657</v>
      </c>
      <c r="O291" s="240" t="s">
        <v>667</v>
      </c>
      <c r="P291" s="240" t="s">
        <v>672</v>
      </c>
      <c r="Q291" s="240" t="s">
        <v>677</v>
      </c>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2024</v>
      </c>
      <c r="B292" s="233" t="s">
        <v>5877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5878</v>
      </c>
      <c r="B293" s="234" t="s">
        <v>5879</v>
      </c>
      <c r="C293" s="234" t="s">
        <v>5880</v>
      </c>
      <c r="D293" s="234" t="s">
        <v>5881</v>
      </c>
      <c r="E293" s="234" t="s">
        <v>19</v>
      </c>
      <c r="F293" s="234" t="s">
        <v>19</v>
      </c>
      <c r="G293" s="234" t="s">
        <v>19</v>
      </c>
      <c r="H293" s="234" t="s">
        <v>5882</v>
      </c>
      <c r="I293" s="234" t="s">
        <v>5883</v>
      </c>
      <c r="J293" s="234" t="s">
        <v>5884</v>
      </c>
      <c r="K293" s="237">
        <f>IF(COUNTIF(L293:AY293,"&lt;&gt;")=0,"",SUMPRODUCT(((Recommendations[ImplStatus]="Implemented")+(Recommendations[ImplStatus]="Compensated"))*ISNUMBER(MATCH(Recommendations[Id],L293:AY293,0)))/COUNTIF(L293:AY293,"&lt;&gt;"))</f>
        <v>0</v>
      </c>
      <c r="L293" s="240" t="s">
        <v>949</v>
      </c>
      <c r="M293" s="240" t="s">
        <v>954</v>
      </c>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5885</v>
      </c>
      <c r="B294" s="234" t="s">
        <v>5886</v>
      </c>
      <c r="C294" s="234" t="s">
        <v>5887</v>
      </c>
      <c r="D294" s="234" t="s">
        <v>5881</v>
      </c>
      <c r="E294" s="234" t="s">
        <v>19</v>
      </c>
      <c r="F294" s="234" t="s">
        <v>5888</v>
      </c>
      <c r="G294" s="234" t="s">
        <v>19</v>
      </c>
      <c r="H294" s="234" t="s">
        <v>5889</v>
      </c>
      <c r="I294" s="234" t="s">
        <v>4806</v>
      </c>
      <c r="J294" s="234" t="s">
        <v>5890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5891</v>
      </c>
      <c r="B295" s="234" t="s">
        <v>5892</v>
      </c>
      <c r="C295" s="234" t="s">
        <v>5893</v>
      </c>
      <c r="D295" s="234" t="s">
        <v>5894</v>
      </c>
      <c r="E295" s="234" t="s">
        <v>19</v>
      </c>
      <c r="F295" s="234" t="s">
        <v>19</v>
      </c>
      <c r="G295" s="234" t="s">
        <v>19</v>
      </c>
      <c r="H295" s="234" t="s">
        <v>5895</v>
      </c>
      <c r="I295" s="234" t="s">
        <v>4806</v>
      </c>
      <c r="J295" s="234" t="s">
        <v>5896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2028</v>
      </c>
      <c r="B296" s="233" t="s">
        <v>5897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5898</v>
      </c>
      <c r="B297" s="234" t="s">
        <v>5899</v>
      </c>
      <c r="C297" s="234" t="s">
        <v>5900</v>
      </c>
      <c r="D297" s="234" t="s">
        <v>5894</v>
      </c>
      <c r="E297" s="234" t="s">
        <v>19</v>
      </c>
      <c r="F297" s="234" t="s">
        <v>5901</v>
      </c>
      <c r="G297" s="234" t="s">
        <v>19</v>
      </c>
      <c r="H297" s="234" t="s">
        <v>5902</v>
      </c>
      <c r="I297" s="234" t="s">
        <v>19</v>
      </c>
      <c r="J297" s="234" t="s">
        <v>5903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5904</v>
      </c>
      <c r="B298" s="234" t="s">
        <v>5905</v>
      </c>
      <c r="C298" s="234" t="s">
        <v>5906</v>
      </c>
      <c r="D298" s="234" t="s">
        <v>5907</v>
      </c>
      <c r="E298" s="234" t="s">
        <v>19</v>
      </c>
      <c r="F298" s="234" t="s">
        <v>19</v>
      </c>
      <c r="G298" s="234" t="s">
        <v>5908</v>
      </c>
      <c r="H298" s="234" t="s">
        <v>5909</v>
      </c>
      <c r="I298" s="234" t="s">
        <v>5909</v>
      </c>
      <c r="J298" s="234" t="s">
        <v>5910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5911</v>
      </c>
      <c r="B299" s="234" t="s">
        <v>5912</v>
      </c>
      <c r="C299" s="234" t="s">
        <v>5913</v>
      </c>
      <c r="D299" s="234" t="s">
        <v>19</v>
      </c>
      <c r="E299" s="234" t="s">
        <v>19</v>
      </c>
      <c r="F299" s="234" t="s">
        <v>19</v>
      </c>
      <c r="G299" s="234" t="s">
        <v>19</v>
      </c>
      <c r="H299" s="234" t="s">
        <v>5914</v>
      </c>
      <c r="I299" s="234" t="s">
        <v>5915</v>
      </c>
      <c r="J299" s="234" t="s">
        <v>5916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5917</v>
      </c>
      <c r="B300" s="234" t="s">
        <v>5918</v>
      </c>
      <c r="C300" s="234" t="s">
        <v>5919</v>
      </c>
      <c r="D300" s="234" t="s">
        <v>19</v>
      </c>
      <c r="E300" s="234" t="s">
        <v>19</v>
      </c>
      <c r="F300" s="234" t="s">
        <v>5920</v>
      </c>
      <c r="G300" s="234" t="s">
        <v>19</v>
      </c>
      <c r="H300" s="234" t="s">
        <v>5921</v>
      </c>
      <c r="I300" s="234" t="s">
        <v>5915</v>
      </c>
      <c r="J300" s="234" t="s">
        <v>5922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2032</v>
      </c>
      <c r="B301" s="233" t="s">
        <v>5923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5924</v>
      </c>
      <c r="B302" s="234" t="s">
        <v>5925</v>
      </c>
      <c r="C302" s="234" t="s">
        <v>5926</v>
      </c>
      <c r="D302" s="234" t="s">
        <v>19</v>
      </c>
      <c r="E302" s="234" t="s">
        <v>19</v>
      </c>
      <c r="F302" s="234" t="s">
        <v>19</v>
      </c>
      <c r="G302" s="234" t="s">
        <v>19</v>
      </c>
      <c r="H302" s="234" t="s">
        <v>5927</v>
      </c>
      <c r="I302" s="234" t="s">
        <v>19</v>
      </c>
      <c r="J302" s="234" t="s">
        <v>5928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5929</v>
      </c>
      <c r="B303" s="234" t="s">
        <v>5930</v>
      </c>
      <c r="C303" s="234" t="s">
        <v>5931</v>
      </c>
      <c r="D303" s="234" t="s">
        <v>5932</v>
      </c>
      <c r="E303" s="234" t="s">
        <v>19</v>
      </c>
      <c r="F303" s="234" t="s">
        <v>19</v>
      </c>
      <c r="G303" s="234" t="s">
        <v>19</v>
      </c>
      <c r="H303" s="234" t="s">
        <v>5933</v>
      </c>
      <c r="I303" s="234" t="s">
        <v>4836</v>
      </c>
      <c r="J303" s="234" t="s">
        <v>5934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5935</v>
      </c>
      <c r="B304" s="234" t="s">
        <v>5936</v>
      </c>
      <c r="C304" s="234" t="s">
        <v>5937</v>
      </c>
      <c r="D304" s="234" t="s">
        <v>5932</v>
      </c>
      <c r="E304" s="234" t="s">
        <v>19</v>
      </c>
      <c r="F304" s="234" t="s">
        <v>5938</v>
      </c>
      <c r="G304" s="234" t="s">
        <v>19</v>
      </c>
      <c r="H304" s="234" t="s">
        <v>5939</v>
      </c>
      <c r="I304" s="234" t="s">
        <v>19</v>
      </c>
      <c r="J304" s="234" t="s">
        <v>5940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5941</v>
      </c>
      <c r="B305" s="234" t="s">
        <v>5942</v>
      </c>
      <c r="C305" s="234" t="s">
        <v>5943</v>
      </c>
      <c r="D305" s="234" t="s">
        <v>5944</v>
      </c>
      <c r="E305" s="234" t="s">
        <v>19</v>
      </c>
      <c r="F305" s="234" t="s">
        <v>19</v>
      </c>
      <c r="G305" s="234" t="s">
        <v>19</v>
      </c>
      <c r="H305" s="234" t="s">
        <v>5945</v>
      </c>
      <c r="I305" s="234" t="s">
        <v>5946</v>
      </c>
      <c r="J305" s="234" t="s">
        <v>5947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5948</v>
      </c>
      <c r="B306" s="234" t="s">
        <v>5949</v>
      </c>
      <c r="C306" s="234" t="s">
        <v>5950</v>
      </c>
      <c r="D306" s="234" t="s">
        <v>5951</v>
      </c>
      <c r="E306" s="234" t="s">
        <v>19</v>
      </c>
      <c r="F306" s="234" t="s">
        <v>19</v>
      </c>
      <c r="G306" s="234" t="s">
        <v>19</v>
      </c>
      <c r="H306" s="234" t="s">
        <v>5952</v>
      </c>
      <c r="I306" s="234" t="s">
        <v>4836</v>
      </c>
      <c r="J306" s="234" t="s">
        <v>5953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2036</v>
      </c>
      <c r="B307" s="233" t="s">
        <v>5954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5955</v>
      </c>
      <c r="B308" s="234" t="s">
        <v>5956</v>
      </c>
      <c r="C308" s="234" t="s">
        <v>5957</v>
      </c>
      <c r="D308" s="234" t="s">
        <v>5951</v>
      </c>
      <c r="E308" s="234" t="s">
        <v>19</v>
      </c>
      <c r="F308" s="234" t="s">
        <v>5958</v>
      </c>
      <c r="G308" s="234" t="s">
        <v>19</v>
      </c>
      <c r="H308" s="234" t="s">
        <v>5959</v>
      </c>
      <c r="I308" s="234" t="s">
        <v>5960</v>
      </c>
      <c r="J308" s="234" t="s">
        <v>5961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2040</v>
      </c>
      <c r="B309" s="233" t="s">
        <v>5962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5963</v>
      </c>
      <c r="B310" s="234" t="s">
        <v>5964</v>
      </c>
      <c r="C310" s="234" t="s">
        <v>5965</v>
      </c>
      <c r="D310" s="234" t="s">
        <v>19</v>
      </c>
      <c r="E310" s="234" t="s">
        <v>19</v>
      </c>
      <c r="F310" s="234" t="s">
        <v>5966</v>
      </c>
      <c r="G310" s="234" t="s">
        <v>19</v>
      </c>
      <c r="H310" s="234" t="s">
        <v>5967</v>
      </c>
      <c r="I310" s="234" t="s">
        <v>5968</v>
      </c>
      <c r="J310" s="234" t="s">
        <v>5969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5970</v>
      </c>
      <c r="B311" s="234" t="s">
        <v>5971</v>
      </c>
      <c r="C311" s="234" t="s">
        <v>5972</v>
      </c>
      <c r="D311" s="234" t="s">
        <v>5973</v>
      </c>
      <c r="E311" s="234" t="s">
        <v>19</v>
      </c>
      <c r="F311" s="234" t="s">
        <v>19</v>
      </c>
      <c r="G311" s="234" t="s">
        <v>5974</v>
      </c>
      <c r="H311" s="234" t="s">
        <v>5975</v>
      </c>
      <c r="I311" s="234" t="s">
        <v>19</v>
      </c>
      <c r="J311" s="234" t="s">
        <v>5976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5977</v>
      </c>
      <c r="B312" s="234" t="s">
        <v>5978</v>
      </c>
      <c r="C312" s="234" t="s">
        <v>5979</v>
      </c>
      <c r="D312" s="234" t="s">
        <v>5980</v>
      </c>
      <c r="E312" s="234" t="s">
        <v>19</v>
      </c>
      <c r="F312" s="234" t="s">
        <v>19</v>
      </c>
      <c r="G312" s="234" t="s">
        <v>19</v>
      </c>
      <c r="H312" s="234" t="s">
        <v>5981</v>
      </c>
      <c r="I312" s="234" t="s">
        <v>19</v>
      </c>
      <c r="J312" s="234" t="s">
        <v>5982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5983</v>
      </c>
      <c r="B313" s="234" t="s">
        <v>5984</v>
      </c>
      <c r="C313" s="234" t="s">
        <v>5985</v>
      </c>
      <c r="D313" s="234" t="s">
        <v>5986</v>
      </c>
      <c r="E313" s="234" t="s">
        <v>19</v>
      </c>
      <c r="F313" s="234" t="s">
        <v>19</v>
      </c>
      <c r="G313" s="234" t="s">
        <v>5987</v>
      </c>
      <c r="H313" s="234" t="s">
        <v>5988</v>
      </c>
      <c r="I313" s="234" t="s">
        <v>5989</v>
      </c>
      <c r="J313" s="234" t="s">
        <v>5990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5991</v>
      </c>
      <c r="B314" s="234" t="s">
        <v>5992</v>
      </c>
      <c r="C314" s="234" t="s">
        <v>5993</v>
      </c>
      <c r="D314" s="234" t="s">
        <v>5994</v>
      </c>
      <c r="E314" s="234" t="s">
        <v>19</v>
      </c>
      <c r="F314" s="234" t="s">
        <v>19</v>
      </c>
      <c r="G314" s="234" t="s">
        <v>5995</v>
      </c>
      <c r="H314" s="234" t="s">
        <v>5996</v>
      </c>
      <c r="I314" s="234" t="s">
        <v>5997</v>
      </c>
      <c r="J314" s="234" t="s">
        <v>5998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5999</v>
      </c>
      <c r="B315" s="233" t="s">
        <v>6000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6001</v>
      </c>
      <c r="B316" s="234" t="s">
        <v>6002</v>
      </c>
      <c r="C316" s="234" t="s">
        <v>6003</v>
      </c>
      <c r="D316" s="234" t="s">
        <v>19</v>
      </c>
      <c r="E316" s="234" t="s">
        <v>19</v>
      </c>
      <c r="F316" s="234" t="s">
        <v>19</v>
      </c>
      <c r="G316" s="234" t="s">
        <v>19</v>
      </c>
      <c r="H316" s="234" t="s">
        <v>6004</v>
      </c>
      <c r="I316" s="234" t="s">
        <v>6005</v>
      </c>
      <c r="J316" s="234" t="s">
        <v>6006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6007</v>
      </c>
      <c r="B317" s="234" t="s">
        <v>6008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6009</v>
      </c>
      <c r="B318" s="233" t="s">
        <v>6010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6011</v>
      </c>
      <c r="B319" s="234" t="s">
        <v>6012</v>
      </c>
      <c r="C319" s="234" t="s">
        <v>6013</v>
      </c>
      <c r="D319" s="234" t="s">
        <v>6014</v>
      </c>
      <c r="E319" s="234" t="s">
        <v>19</v>
      </c>
      <c r="F319" s="234" t="s">
        <v>6015</v>
      </c>
      <c r="G319" s="234" t="s">
        <v>6016</v>
      </c>
      <c r="H319" s="234" t="s">
        <v>6017</v>
      </c>
      <c r="I319" s="234" t="s">
        <v>19</v>
      </c>
      <c r="J319" s="234" t="s">
        <v>6018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6019</v>
      </c>
      <c r="B320" s="234" t="s">
        <v>6020</v>
      </c>
      <c r="C320" s="234" t="s">
        <v>6021</v>
      </c>
      <c r="D320" s="234" t="s">
        <v>6022</v>
      </c>
      <c r="E320" s="234" t="s">
        <v>19</v>
      </c>
      <c r="F320" s="234" t="s">
        <v>19</v>
      </c>
      <c r="G320" s="234" t="s">
        <v>19</v>
      </c>
      <c r="H320" s="234" t="s">
        <v>6023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6024</v>
      </c>
      <c r="B321" s="234" t="s">
        <v>6025</v>
      </c>
      <c r="C321" s="234" t="s">
        <v>6026</v>
      </c>
      <c r="D321" s="234" t="s">
        <v>6027</v>
      </c>
      <c r="E321" s="234" t="s">
        <v>19</v>
      </c>
      <c r="F321" s="234" t="s">
        <v>19</v>
      </c>
      <c r="G321" s="234" t="s">
        <v>19</v>
      </c>
      <c r="H321" s="234" t="s">
        <v>6028</v>
      </c>
      <c r="I321" s="234" t="s">
        <v>19</v>
      </c>
      <c r="J321" s="234" t="s">
        <v>6029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6030</v>
      </c>
      <c r="B322" s="234" t="s">
        <v>6031</v>
      </c>
      <c r="C322" s="234" t="s">
        <v>6032</v>
      </c>
      <c r="D322" s="234" t="s">
        <v>6033</v>
      </c>
      <c r="E322" s="234" t="s">
        <v>19</v>
      </c>
      <c r="F322" s="234" t="s">
        <v>19</v>
      </c>
      <c r="G322" s="234" t="s">
        <v>19</v>
      </c>
      <c r="H322" s="234" t="s">
        <v>6034</v>
      </c>
      <c r="I322" s="234" t="s">
        <v>19</v>
      </c>
      <c r="J322" s="234" t="s">
        <v>6035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6036</v>
      </c>
      <c r="B323" s="234" t="s">
        <v>6037</v>
      </c>
      <c r="C323" s="234" t="s">
        <v>6038</v>
      </c>
      <c r="D323" s="234" t="s">
        <v>19</v>
      </c>
      <c r="E323" s="234" t="s">
        <v>19</v>
      </c>
      <c r="F323" s="234" t="s">
        <v>19</v>
      </c>
      <c r="G323" s="234" t="s">
        <v>19</v>
      </c>
      <c r="H323" s="234" t="s">
        <v>6039</v>
      </c>
      <c r="I323" s="234" t="s">
        <v>4836</v>
      </c>
      <c r="J323" s="234" t="s">
        <v>6040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6041</v>
      </c>
      <c r="B324" s="234" t="s">
        <v>6042</v>
      </c>
      <c r="C324" s="234" t="s">
        <v>6043</v>
      </c>
      <c r="D324" s="234" t="s">
        <v>19</v>
      </c>
      <c r="E324" s="234" t="s">
        <v>19</v>
      </c>
      <c r="F324" s="234" t="s">
        <v>19</v>
      </c>
      <c r="G324" s="234" t="s">
        <v>19</v>
      </c>
      <c r="H324" s="234" t="s">
        <v>6044</v>
      </c>
      <c r="I324" s="234" t="s">
        <v>6045</v>
      </c>
      <c r="J324" s="234" t="s">
        <v>6046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6047</v>
      </c>
      <c r="B325" s="234" t="s">
        <v>6048</v>
      </c>
      <c r="C325" s="234" t="s">
        <v>6049</v>
      </c>
      <c r="D325" s="234" t="s">
        <v>6050</v>
      </c>
      <c r="E325" s="234" t="s">
        <v>19</v>
      </c>
      <c r="F325" s="234" t="s">
        <v>19</v>
      </c>
      <c r="G325" s="234" t="s">
        <v>19</v>
      </c>
      <c r="H325" s="234" t="s">
        <v>6051</v>
      </c>
      <c r="I325" s="234" t="s">
        <v>19</v>
      </c>
      <c r="J325" s="234" t="s">
        <v>6052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6053</v>
      </c>
      <c r="B326" s="241" t="s">
        <v>6054</v>
      </c>
      <c r="C326" s="241" t="s">
        <v>6055</v>
      </c>
      <c r="D326" s="241" t="s">
        <v>6056</v>
      </c>
      <c r="E326" s="241" t="s">
        <v>19</v>
      </c>
      <c r="F326" s="241" t="s">
        <v>19</v>
      </c>
      <c r="G326" s="241" t="s">
        <v>19</v>
      </c>
      <c r="H326" s="241" t="s">
        <v>6057</v>
      </c>
      <c r="I326" s="241" t="s">
        <v>4836</v>
      </c>
      <c r="J326" s="241" t="s">
        <v>6058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1330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IFERROR(INDEX('Recommendations'!$G$2:$G$269, MATCH(L2,'Recommendations'!$A$2:$A$269,0))="Implemented", FALSE))</xm:f>
            <x14:dxf>
              <font>
                <color rgb="FF000000"/>
              </font>
              <fill>
                <patternFill>
                  <bgColor rgb="FF3C7D22"/>
                </patternFill>
              </fill>
            </x14:dxf>
          </x14:cfRule>
          <x14:cfRule type="expression" priority="2" id="{00000000-000E-0000-0A00-000002000000}">
            <xm:f>AND(L2&lt;&gt;"", IFERROR(INDEX('Recommendations'!$G$2:$G$269, MATCH(L2,'Recommendations'!$A$2:$A$269,0))="Compensated", FALSE))</xm:f>
            <x14:dxf>
              <font>
                <color rgb="FF000000"/>
              </font>
              <fill>
                <patternFill>
                  <bgColor rgb="FFC6E0B4"/>
                </patternFill>
              </fill>
            </x14:dxf>
          </x14:cfRule>
          <x14:cfRule type="expression" priority="3" id="{00000000-000E-0000-0A00-000003000000}">
            <xm:f>AND(L2&lt;&gt;"", IFERROR(INDEX('Recommendations'!$G$2:$G$269, MATCH(L2,'Recommendations'!$A$2:$A$269,0))="Testing", FALSE))</xm:f>
            <x14:dxf>
              <font>
                <color rgb="FF000000"/>
              </font>
              <fill>
                <patternFill>
                  <bgColor rgb="FFFFC000"/>
                </patternFill>
              </fill>
            </x14:dxf>
          </x14:cfRule>
          <x14:cfRule type="expression" priority="4" id="{00000000-000E-0000-0A00-000004000000}">
            <xm:f>AND(L2&lt;&gt;"", IFERROR(INDEX('Recommendations'!$G$2:$G$269, MATCH(L2,'Recommendations'!$A$2:$A$269,0))="Failed", FALSE))</xm:f>
            <x14:dxf>
              <font>
                <color rgb="FF000000"/>
              </font>
              <fill>
                <patternFill>
                  <bgColor rgb="FFD82891"/>
                </patternFill>
              </fill>
            </x14:dxf>
          </x14:cfRule>
          <x14:cfRule type="expression" priority="5" id="{00000000-000E-0000-0A00-000005000000}">
            <xm:f>AND(L2&lt;&gt;"", IFERROR(INDEX('Recommendations'!$G$2:$G$269, MATCH(L2,'Recommendations'!$A$2:$A$269,0))="Risk Accepted", FALSE))</xm:f>
            <x14:dxf>
              <font>
                <color rgb="FF000000"/>
              </font>
              <fill>
                <patternFill>
                  <bgColor rgb="FFD9D9D9"/>
                </patternFill>
              </fill>
            </x14:dxf>
          </x14:cfRule>
          <x14:cfRule type="expression" priority="6" id="{00000000-000E-0000-0A00-000006000000}">
            <xm:f>AND(L2&lt;&gt;"", IFERROR(INDEX('Recommendations'!$G$2:$G$269, MATCH(L2,'Recommendations'!$A$2:$A$269,0))="N/A",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3207</v>
      </c>
      <c r="B1" s="286" t="s">
        <v>4092</v>
      </c>
      <c r="C1" s="286" t="s">
        <v>0</v>
      </c>
      <c r="D1" s="286" t="s">
        <v>1570</v>
      </c>
      <c r="E1" s="286" t="s">
        <v>6059</v>
      </c>
      <c r="F1" s="286" t="s">
        <v>6060</v>
      </c>
      <c r="G1" s="286" t="s">
        <v>1575</v>
      </c>
      <c r="H1" s="286" t="s">
        <v>1576</v>
      </c>
      <c r="I1" s="286" t="s">
        <v>1577</v>
      </c>
      <c r="J1" s="286" t="s">
        <v>1578</v>
      </c>
      <c r="K1" s="286" t="s">
        <v>1579</v>
      </c>
      <c r="L1" s="286" t="s">
        <v>1580</v>
      </c>
      <c r="M1" s="286" t="s">
        <v>1581</v>
      </c>
      <c r="N1" s="286" t="s">
        <v>1582</v>
      </c>
      <c r="O1" s="286" t="s">
        <v>1583</v>
      </c>
      <c r="P1" s="286" t="s">
        <v>1584</v>
      </c>
      <c r="Q1" s="286" t="s">
        <v>1585</v>
      </c>
      <c r="R1" s="286" t="s">
        <v>1586</v>
      </c>
      <c r="S1" s="286" t="s">
        <v>1587</v>
      </c>
      <c r="T1" s="286" t="s">
        <v>1588</v>
      </c>
      <c r="U1" s="286" t="s">
        <v>1589</v>
      </c>
      <c r="V1" s="286" t="s">
        <v>1590</v>
      </c>
      <c r="W1" s="286" t="s">
        <v>1591</v>
      </c>
      <c r="X1" s="286" t="s">
        <v>1592</v>
      </c>
      <c r="Y1" s="286" t="s">
        <v>1593</v>
      </c>
      <c r="Z1" s="286" t="s">
        <v>1594</v>
      </c>
      <c r="AA1" s="286" t="s">
        <v>1595</v>
      </c>
      <c r="AB1" s="286" t="s">
        <v>1596</v>
      </c>
      <c r="AC1" s="286" t="s">
        <v>1597</v>
      </c>
      <c r="AD1" s="286" t="s">
        <v>1598</v>
      </c>
      <c r="AE1" s="286" t="s">
        <v>1599</v>
      </c>
      <c r="AF1" s="286" t="s">
        <v>1600</v>
      </c>
      <c r="AG1" s="286" t="s">
        <v>1601</v>
      </c>
      <c r="AH1" s="286" t="s">
        <v>1602</v>
      </c>
      <c r="AI1" s="286" t="s">
        <v>1603</v>
      </c>
      <c r="AJ1" s="286" t="s">
        <v>1604</v>
      </c>
      <c r="AK1" s="286" t="s">
        <v>1605</v>
      </c>
      <c r="AL1" s="286" t="s">
        <v>1606</v>
      </c>
      <c r="AM1" s="286" t="s">
        <v>1607</v>
      </c>
      <c r="AN1" s="286" t="s">
        <v>1608</v>
      </c>
      <c r="AO1" s="286" t="s">
        <v>1609</v>
      </c>
      <c r="AP1" s="286" t="s">
        <v>1610</v>
      </c>
      <c r="AQ1" s="286" t="s">
        <v>1611</v>
      </c>
      <c r="AR1" s="286" t="s">
        <v>1612</v>
      </c>
      <c r="AS1" s="286" t="s">
        <v>1613</v>
      </c>
      <c r="AT1" s="286" t="s">
        <v>1614</v>
      </c>
      <c r="AU1" s="287" t="s">
        <v>1615</v>
      </c>
    </row>
    <row r="2" spans="1:47" ht="60" customHeight="1" outlineLevel="1" x14ac:dyDescent="0.35">
      <c r="A2" s="277" t="s">
        <v>6061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6061</v>
      </c>
      <c r="B3" s="256" t="s">
        <v>6062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6061</v>
      </c>
      <c r="B4" s="257" t="s">
        <v>6062</v>
      </c>
      <c r="C4" s="258" t="s">
        <v>6063</v>
      </c>
      <c r="D4" s="261" t="s">
        <v>6064</v>
      </c>
      <c r="E4" s="262" t="s">
        <v>6065</v>
      </c>
      <c r="F4" s="265" t="s">
        <v>6066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6061</v>
      </c>
      <c r="B5" s="257" t="s">
        <v>6062</v>
      </c>
      <c r="C5" s="258" t="s">
        <v>6067</v>
      </c>
      <c r="D5" s="261" t="s">
        <v>6068</v>
      </c>
      <c r="E5" s="262" t="s">
        <v>6065</v>
      </c>
      <c r="F5" s="265" t="s">
        <v>6066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6061</v>
      </c>
      <c r="B6" s="257" t="s">
        <v>6062</v>
      </c>
      <c r="C6" s="258" t="s">
        <v>6069</v>
      </c>
      <c r="D6" s="261" t="s">
        <v>6070</v>
      </c>
      <c r="E6" s="262" t="s">
        <v>6065</v>
      </c>
      <c r="F6" s="265" t="s">
        <v>6066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6061</v>
      </c>
      <c r="B7" s="257" t="s">
        <v>6062</v>
      </c>
      <c r="C7" s="258" t="s">
        <v>6071</v>
      </c>
      <c r="D7" s="261" t="s">
        <v>6072</v>
      </c>
      <c r="E7" s="262" t="s">
        <v>6065</v>
      </c>
      <c r="F7" s="265" t="s">
        <v>6066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6061</v>
      </c>
      <c r="B8" s="257" t="s">
        <v>6062</v>
      </c>
      <c r="C8" s="258" t="s">
        <v>6073</v>
      </c>
      <c r="D8" s="261" t="s">
        <v>6074</v>
      </c>
      <c r="E8" s="262" t="s">
        <v>6065</v>
      </c>
      <c r="F8" s="265" t="s">
        <v>6066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6061</v>
      </c>
      <c r="B9" s="257" t="s">
        <v>6062</v>
      </c>
      <c r="C9" s="258" t="s">
        <v>6075</v>
      </c>
      <c r="D9" s="261" t="s">
        <v>6076</v>
      </c>
      <c r="E9" s="262" t="s">
        <v>6065</v>
      </c>
      <c r="F9" s="265" t="s">
        <v>6066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6061</v>
      </c>
      <c r="B10" s="257" t="s">
        <v>6062</v>
      </c>
      <c r="C10" s="258" t="s">
        <v>6077</v>
      </c>
      <c r="D10" s="261" t="s">
        <v>6078</v>
      </c>
      <c r="E10" s="262" t="s">
        <v>6065</v>
      </c>
      <c r="F10" s="265" t="s">
        <v>6066</v>
      </c>
      <c r="G10" s="268">
        <f>IF(COUNTIF(H10:AU10,"&lt;&gt;")=0,"",SUMPRODUCT(((Recommendations[ImplStatus]="Implemented")+(Recommendations[ImplStatus]="Compensated"))*ISNUMBER(MATCH(Recommendations[Id],H10:AU10,0)))/COUNTIF(H10:AU10,"&lt;&gt;"))</f>
        <v>0</v>
      </c>
      <c r="H10" s="269" t="s">
        <v>949</v>
      </c>
      <c r="I10" s="269" t="s">
        <v>954</v>
      </c>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6061</v>
      </c>
      <c r="B11" s="257" t="s">
        <v>6062</v>
      </c>
      <c r="C11" s="258" t="s">
        <v>6079</v>
      </c>
      <c r="D11" s="261" t="s">
        <v>6080</v>
      </c>
      <c r="E11" s="262" t="s">
        <v>6065</v>
      </c>
      <c r="F11" s="265" t="s">
        <v>6066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6061</v>
      </c>
      <c r="B12" s="257" t="s">
        <v>6062</v>
      </c>
      <c r="C12" s="258" t="s">
        <v>6081</v>
      </c>
      <c r="D12" s="261" t="s">
        <v>6082</v>
      </c>
      <c r="E12" s="262" t="s">
        <v>6065</v>
      </c>
      <c r="F12" s="265" t="s">
        <v>6066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6061</v>
      </c>
      <c r="B13" s="257" t="s">
        <v>6062</v>
      </c>
      <c r="C13" s="258" t="s">
        <v>6083</v>
      </c>
      <c r="D13" s="261" t="s">
        <v>6084</v>
      </c>
      <c r="E13" s="262" t="s">
        <v>6065</v>
      </c>
      <c r="F13" s="265" t="s">
        <v>6066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6061</v>
      </c>
      <c r="B14" s="257" t="s">
        <v>6062</v>
      </c>
      <c r="C14" s="258" t="s">
        <v>6085</v>
      </c>
      <c r="D14" s="261" t="s">
        <v>6086</v>
      </c>
      <c r="E14" s="262" t="s">
        <v>6065</v>
      </c>
      <c r="F14" s="265" t="s">
        <v>6066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6061</v>
      </c>
      <c r="B15" s="257" t="s">
        <v>6062</v>
      </c>
      <c r="C15" s="258" t="s">
        <v>6087</v>
      </c>
      <c r="D15" s="261" t="s">
        <v>6088</v>
      </c>
      <c r="E15" s="262" t="s">
        <v>6065</v>
      </c>
      <c r="F15" s="265" t="s">
        <v>6066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6061</v>
      </c>
      <c r="B16" s="257" t="s">
        <v>6062</v>
      </c>
      <c r="C16" s="258" t="s">
        <v>6089</v>
      </c>
      <c r="D16" s="261" t="s">
        <v>6090</v>
      </c>
      <c r="E16" s="262" t="s">
        <v>6065</v>
      </c>
      <c r="F16" s="265" t="s">
        <v>6066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6061</v>
      </c>
      <c r="B17" s="256" t="s">
        <v>6091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6061</v>
      </c>
      <c r="B18" s="257" t="s">
        <v>6091</v>
      </c>
      <c r="C18" s="258" t="s">
        <v>6092</v>
      </c>
      <c r="D18" s="261" t="s">
        <v>6093</v>
      </c>
      <c r="E18" s="262" t="s">
        <v>6094</v>
      </c>
      <c r="F18" s="265" t="s">
        <v>6095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6061</v>
      </c>
      <c r="B19" s="257" t="s">
        <v>6091</v>
      </c>
      <c r="C19" s="258" t="s">
        <v>6096</v>
      </c>
      <c r="D19" s="261" t="s">
        <v>6097</v>
      </c>
      <c r="E19" s="262" t="s">
        <v>6094</v>
      </c>
      <c r="F19" s="265" t="s">
        <v>6095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6061</v>
      </c>
      <c r="B20" s="257" t="s">
        <v>6091</v>
      </c>
      <c r="C20" s="258" t="s">
        <v>6098</v>
      </c>
      <c r="D20" s="261" t="s">
        <v>6099</v>
      </c>
      <c r="E20" s="262" t="s">
        <v>6094</v>
      </c>
      <c r="F20" s="265" t="s">
        <v>6095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6061</v>
      </c>
      <c r="B21" s="257" t="s">
        <v>6091</v>
      </c>
      <c r="C21" s="258" t="s">
        <v>6100</v>
      </c>
      <c r="D21" s="261" t="s">
        <v>6101</v>
      </c>
      <c r="E21" s="262" t="s">
        <v>6094</v>
      </c>
      <c r="F21" s="265" t="s">
        <v>6095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6061</v>
      </c>
      <c r="B22" s="257" t="s">
        <v>6091</v>
      </c>
      <c r="C22" s="258" t="s">
        <v>6102</v>
      </c>
      <c r="D22" s="261" t="s">
        <v>6103</v>
      </c>
      <c r="E22" s="262" t="s">
        <v>6094</v>
      </c>
      <c r="F22" s="265" t="s">
        <v>6095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6061</v>
      </c>
      <c r="B23" s="257" t="s">
        <v>6091</v>
      </c>
      <c r="C23" s="258" t="s">
        <v>6104</v>
      </c>
      <c r="D23" s="261" t="s">
        <v>6105</v>
      </c>
      <c r="E23" s="262" t="s">
        <v>6065</v>
      </c>
      <c r="F23" s="265" t="s">
        <v>6066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6061</v>
      </c>
      <c r="B24" s="257" t="s">
        <v>6091</v>
      </c>
      <c r="C24" s="258" t="s">
        <v>6106</v>
      </c>
      <c r="D24" s="261" t="s">
        <v>6107</v>
      </c>
      <c r="E24" s="262" t="s">
        <v>6065</v>
      </c>
      <c r="F24" s="265" t="s">
        <v>6066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6061</v>
      </c>
      <c r="B25" s="257" t="s">
        <v>6091</v>
      </c>
      <c r="C25" s="258" t="s">
        <v>6108</v>
      </c>
      <c r="D25" s="261" t="s">
        <v>6109</v>
      </c>
      <c r="E25" s="262" t="s">
        <v>6065</v>
      </c>
      <c r="F25" s="265" t="s">
        <v>6110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6061</v>
      </c>
      <c r="B26" s="257" t="s">
        <v>6091</v>
      </c>
      <c r="C26" s="258" t="s">
        <v>6111</v>
      </c>
      <c r="D26" s="261" t="s">
        <v>6112</v>
      </c>
      <c r="E26" s="262" t="s">
        <v>6065</v>
      </c>
      <c r="F26" s="265" t="s">
        <v>6110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6061</v>
      </c>
      <c r="B27" s="257" t="s">
        <v>6091</v>
      </c>
      <c r="C27" s="258" t="s">
        <v>6113</v>
      </c>
      <c r="D27" s="261" t="s">
        <v>6114</v>
      </c>
      <c r="E27" s="262" t="s">
        <v>6065</v>
      </c>
      <c r="F27" s="265" t="s">
        <v>6110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6061</v>
      </c>
      <c r="B28" s="257" t="s">
        <v>6091</v>
      </c>
      <c r="C28" s="258" t="s">
        <v>6115</v>
      </c>
      <c r="D28" s="261" t="s">
        <v>6116</v>
      </c>
      <c r="E28" s="262" t="s">
        <v>6065</v>
      </c>
      <c r="F28" s="265" t="s">
        <v>6110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6061</v>
      </c>
      <c r="B29" s="257" t="s">
        <v>6091</v>
      </c>
      <c r="C29" s="258" t="s">
        <v>6117</v>
      </c>
      <c r="D29" s="261" t="s">
        <v>6118</v>
      </c>
      <c r="E29" s="262" t="s">
        <v>6065</v>
      </c>
      <c r="F29" s="265" t="s">
        <v>6110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6061</v>
      </c>
      <c r="B30" s="257" t="s">
        <v>6091</v>
      </c>
      <c r="C30" s="258" t="s">
        <v>6119</v>
      </c>
      <c r="D30" s="261" t="s">
        <v>6120</v>
      </c>
      <c r="E30" s="262" t="s">
        <v>6065</v>
      </c>
      <c r="F30" s="265" t="s">
        <v>6110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6061</v>
      </c>
      <c r="B31" s="257" t="s">
        <v>6091</v>
      </c>
      <c r="C31" s="258" t="s">
        <v>6121</v>
      </c>
      <c r="D31" s="261" t="s">
        <v>6122</v>
      </c>
      <c r="E31" s="262" t="s">
        <v>6065</v>
      </c>
      <c r="F31" s="265" t="s">
        <v>6110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6061</v>
      </c>
      <c r="B32" s="257" t="s">
        <v>6091</v>
      </c>
      <c r="C32" s="258" t="s">
        <v>6123</v>
      </c>
      <c r="D32" s="261" t="s">
        <v>6124</v>
      </c>
      <c r="E32" s="262" t="s">
        <v>6065</v>
      </c>
      <c r="F32" s="265" t="s">
        <v>6110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6061</v>
      </c>
      <c r="B33" s="257" t="s">
        <v>6091</v>
      </c>
      <c r="C33" s="258" t="s">
        <v>6125</v>
      </c>
      <c r="D33" s="261" t="s">
        <v>6126</v>
      </c>
      <c r="E33" s="262" t="s">
        <v>6094</v>
      </c>
      <c r="F33" s="265" t="s">
        <v>6095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6061</v>
      </c>
      <c r="B34" s="257" t="s">
        <v>6091</v>
      </c>
      <c r="C34" s="258" t="s">
        <v>6127</v>
      </c>
      <c r="D34" s="261" t="s">
        <v>6128</v>
      </c>
      <c r="E34" s="262" t="s">
        <v>6065</v>
      </c>
      <c r="F34" s="265" t="s">
        <v>6110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6061</v>
      </c>
      <c r="B35" s="256" t="s">
        <v>6129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6061</v>
      </c>
      <c r="B36" s="257" t="s">
        <v>6129</v>
      </c>
      <c r="C36" s="258" t="s">
        <v>6130</v>
      </c>
      <c r="D36" s="261" t="s">
        <v>6131</v>
      </c>
      <c r="E36" s="262" t="s">
        <v>6065</v>
      </c>
      <c r="F36" s="265" t="s">
        <v>6110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6061</v>
      </c>
      <c r="B37" s="257" t="s">
        <v>6129</v>
      </c>
      <c r="C37" s="258" t="s">
        <v>6132</v>
      </c>
      <c r="D37" s="261" t="s">
        <v>6133</v>
      </c>
      <c r="E37" s="262" t="s">
        <v>6065</v>
      </c>
      <c r="F37" s="265" t="s">
        <v>6134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6061</v>
      </c>
      <c r="B38" s="257" t="s">
        <v>6129</v>
      </c>
      <c r="C38" s="258" t="s">
        <v>6135</v>
      </c>
      <c r="D38" s="261" t="s">
        <v>6136</v>
      </c>
      <c r="E38" s="262" t="s">
        <v>6065</v>
      </c>
      <c r="F38" s="265" t="s">
        <v>6134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6061</v>
      </c>
      <c r="B39" s="257" t="s">
        <v>6129</v>
      </c>
      <c r="C39" s="258" t="s">
        <v>6137</v>
      </c>
      <c r="D39" s="261" t="s">
        <v>6138</v>
      </c>
      <c r="E39" s="262" t="s">
        <v>6065</v>
      </c>
      <c r="F39" s="265" t="s">
        <v>6134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6061</v>
      </c>
      <c r="B40" s="257" t="s">
        <v>6129</v>
      </c>
      <c r="C40" s="258" t="s">
        <v>6139</v>
      </c>
      <c r="D40" s="261" t="s">
        <v>6140</v>
      </c>
      <c r="E40" s="262" t="s">
        <v>6065</v>
      </c>
      <c r="F40" s="265" t="s">
        <v>6134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6061</v>
      </c>
      <c r="B41" s="257" t="s">
        <v>6129</v>
      </c>
      <c r="C41" s="258" t="s">
        <v>6141</v>
      </c>
      <c r="D41" s="261" t="s">
        <v>6142</v>
      </c>
      <c r="E41" s="262" t="s">
        <v>6065</v>
      </c>
      <c r="F41" s="265" t="s">
        <v>6134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6061</v>
      </c>
      <c r="B42" s="257" t="s">
        <v>6129</v>
      </c>
      <c r="C42" s="258" t="s">
        <v>6143</v>
      </c>
      <c r="D42" s="261" t="s">
        <v>6144</v>
      </c>
      <c r="E42" s="262" t="s">
        <v>6065</v>
      </c>
      <c r="F42" s="265" t="s">
        <v>6134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6061</v>
      </c>
      <c r="B43" s="257" t="s">
        <v>6129</v>
      </c>
      <c r="C43" s="258" t="s">
        <v>6145</v>
      </c>
      <c r="D43" s="261" t="s">
        <v>6146</v>
      </c>
      <c r="E43" s="262" t="s">
        <v>6065</v>
      </c>
      <c r="F43" s="265" t="s">
        <v>6134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6061</v>
      </c>
      <c r="B44" s="257" t="s">
        <v>6129</v>
      </c>
      <c r="C44" s="258" t="s">
        <v>6147</v>
      </c>
      <c r="D44" s="261" t="s">
        <v>6148</v>
      </c>
      <c r="E44" s="262" t="s">
        <v>6065</v>
      </c>
      <c r="F44" s="265" t="s">
        <v>6134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6061</v>
      </c>
      <c r="B45" s="257" t="s">
        <v>6129</v>
      </c>
      <c r="C45" s="258" t="s">
        <v>6149</v>
      </c>
      <c r="D45" s="261" t="s">
        <v>6150</v>
      </c>
      <c r="E45" s="262" t="s">
        <v>6065</v>
      </c>
      <c r="F45" s="265" t="s">
        <v>6134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6061</v>
      </c>
      <c r="B46" s="257" t="s">
        <v>6129</v>
      </c>
      <c r="C46" s="258" t="s">
        <v>6151</v>
      </c>
      <c r="D46" s="261" t="s">
        <v>6152</v>
      </c>
      <c r="E46" s="262" t="s">
        <v>6065</v>
      </c>
      <c r="F46" s="265" t="s">
        <v>6134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6061</v>
      </c>
      <c r="B47" s="257" t="s">
        <v>6129</v>
      </c>
      <c r="C47" s="258" t="s">
        <v>6153</v>
      </c>
      <c r="D47" s="261" t="s">
        <v>6154</v>
      </c>
      <c r="E47" s="262" t="s">
        <v>6065</v>
      </c>
      <c r="F47" s="265" t="s">
        <v>6134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6061</v>
      </c>
      <c r="B48" s="257" t="s">
        <v>6129</v>
      </c>
      <c r="C48" s="258" t="s">
        <v>6155</v>
      </c>
      <c r="D48" s="261" t="s">
        <v>6156</v>
      </c>
      <c r="E48" s="262" t="s">
        <v>6065</v>
      </c>
      <c r="F48" s="265" t="s">
        <v>6134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6061</v>
      </c>
      <c r="B49" s="257" t="s">
        <v>6129</v>
      </c>
      <c r="C49" s="258" t="s">
        <v>6157</v>
      </c>
      <c r="D49" s="261" t="s">
        <v>6158</v>
      </c>
      <c r="E49" s="262" t="s">
        <v>6065</v>
      </c>
      <c r="F49" s="265" t="s">
        <v>6134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6061</v>
      </c>
      <c r="B50" s="256" t="s">
        <v>3331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6061</v>
      </c>
      <c r="B51" s="257" t="s">
        <v>3331</v>
      </c>
      <c r="C51" s="258" t="s">
        <v>6159</v>
      </c>
      <c r="D51" s="261" t="s">
        <v>6160</v>
      </c>
      <c r="E51" s="262" t="s">
        <v>6161</v>
      </c>
      <c r="F51" s="265" t="s">
        <v>6162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6061</v>
      </c>
      <c r="B52" s="257" t="s">
        <v>3331</v>
      </c>
      <c r="C52" s="258" t="s">
        <v>6163</v>
      </c>
      <c r="D52" s="261" t="s">
        <v>6164</v>
      </c>
      <c r="E52" s="262" t="s">
        <v>6161</v>
      </c>
      <c r="F52" s="265" t="s">
        <v>6162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6061</v>
      </c>
      <c r="B53" s="257" t="s">
        <v>3331</v>
      </c>
      <c r="C53" s="258" t="s">
        <v>6165</v>
      </c>
      <c r="D53" s="261" t="s">
        <v>6166</v>
      </c>
      <c r="E53" s="262" t="s">
        <v>6161</v>
      </c>
      <c r="F53" s="265" t="s">
        <v>6162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6061</v>
      </c>
      <c r="B54" s="257" t="s">
        <v>3331</v>
      </c>
      <c r="C54" s="258" t="s">
        <v>6167</v>
      </c>
      <c r="D54" s="261" t="s">
        <v>6168</v>
      </c>
      <c r="E54" s="262" t="s">
        <v>6161</v>
      </c>
      <c r="F54" s="265" t="s">
        <v>6162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6061</v>
      </c>
      <c r="B55" s="257" t="s">
        <v>3331</v>
      </c>
      <c r="C55" s="258" t="s">
        <v>6169</v>
      </c>
      <c r="D55" s="261" t="s">
        <v>6170</v>
      </c>
      <c r="E55" s="262" t="s">
        <v>6161</v>
      </c>
      <c r="F55" s="265" t="s">
        <v>6162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6061</v>
      </c>
      <c r="B56" s="257" t="s">
        <v>3331</v>
      </c>
      <c r="C56" s="258" t="s">
        <v>6171</v>
      </c>
      <c r="D56" s="261" t="s">
        <v>6172</v>
      </c>
      <c r="E56" s="262" t="s">
        <v>6161</v>
      </c>
      <c r="F56" s="265" t="s">
        <v>6162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6061</v>
      </c>
      <c r="B57" s="257" t="s">
        <v>3331</v>
      </c>
      <c r="C57" s="258" t="s">
        <v>6173</v>
      </c>
      <c r="D57" s="261" t="s">
        <v>6174</v>
      </c>
      <c r="E57" s="262" t="s">
        <v>6161</v>
      </c>
      <c r="F57" s="265" t="s">
        <v>6162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6061</v>
      </c>
      <c r="B58" s="257" t="s">
        <v>3331</v>
      </c>
      <c r="C58" s="258" t="s">
        <v>6175</v>
      </c>
      <c r="D58" s="261" t="s">
        <v>6176</v>
      </c>
      <c r="E58" s="262" t="s">
        <v>6065</v>
      </c>
      <c r="F58" s="265" t="s">
        <v>6162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6061</v>
      </c>
      <c r="B59" s="257" t="s">
        <v>3331</v>
      </c>
      <c r="C59" s="258" t="s">
        <v>6177</v>
      </c>
      <c r="D59" s="261" t="s">
        <v>6178</v>
      </c>
      <c r="E59" s="262" t="s">
        <v>6065</v>
      </c>
      <c r="F59" s="265" t="s">
        <v>6162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6061</v>
      </c>
      <c r="B60" s="256" t="s">
        <v>6179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6061</v>
      </c>
      <c r="B61" s="257" t="s">
        <v>6179</v>
      </c>
      <c r="C61" s="258" t="s">
        <v>6180</v>
      </c>
      <c r="D61" s="261" t="s">
        <v>6181</v>
      </c>
      <c r="E61" s="262" t="s">
        <v>6065</v>
      </c>
      <c r="F61" s="265" t="s">
        <v>6182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6061</v>
      </c>
      <c r="B62" s="257" t="s">
        <v>6179</v>
      </c>
      <c r="C62" s="258" t="s">
        <v>6183</v>
      </c>
      <c r="D62" s="261" t="s">
        <v>6184</v>
      </c>
      <c r="E62" s="262" t="s">
        <v>6065</v>
      </c>
      <c r="F62" s="265" t="s">
        <v>6182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6061</v>
      </c>
      <c r="B63" s="257" t="s">
        <v>6179</v>
      </c>
      <c r="C63" s="258" t="s">
        <v>6185</v>
      </c>
      <c r="D63" s="261" t="s">
        <v>6186</v>
      </c>
      <c r="E63" s="262" t="s">
        <v>6065</v>
      </c>
      <c r="F63" s="265" t="s">
        <v>6182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6061</v>
      </c>
      <c r="B64" s="257" t="s">
        <v>6179</v>
      </c>
      <c r="C64" s="258" t="s">
        <v>6187</v>
      </c>
      <c r="D64" s="261" t="s">
        <v>6188</v>
      </c>
      <c r="E64" s="262" t="s">
        <v>6065</v>
      </c>
      <c r="F64" s="265" t="s">
        <v>6182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6061</v>
      </c>
      <c r="B65" s="257" t="s">
        <v>6179</v>
      </c>
      <c r="C65" s="258" t="s">
        <v>6189</v>
      </c>
      <c r="D65" s="261" t="s">
        <v>6190</v>
      </c>
      <c r="E65" s="262" t="s">
        <v>6065</v>
      </c>
      <c r="F65" s="265" t="s">
        <v>6182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6061</v>
      </c>
      <c r="B66" s="257" t="s">
        <v>6179</v>
      </c>
      <c r="C66" s="258" t="s">
        <v>6191</v>
      </c>
      <c r="D66" s="261" t="s">
        <v>6192</v>
      </c>
      <c r="E66" s="262" t="s">
        <v>6065</v>
      </c>
      <c r="F66" s="265" t="s">
        <v>6182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6061</v>
      </c>
      <c r="B67" s="257" t="s">
        <v>6179</v>
      </c>
      <c r="C67" s="258" t="s">
        <v>6193</v>
      </c>
      <c r="D67" s="261" t="s">
        <v>6194</v>
      </c>
      <c r="E67" s="262" t="s">
        <v>6065</v>
      </c>
      <c r="F67" s="265" t="s">
        <v>6182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6061</v>
      </c>
      <c r="B68" s="257" t="s">
        <v>6179</v>
      </c>
      <c r="C68" s="258" t="s">
        <v>6195</v>
      </c>
      <c r="D68" s="261" t="s">
        <v>6196</v>
      </c>
      <c r="E68" s="262" t="s">
        <v>6065</v>
      </c>
      <c r="F68" s="265" t="s">
        <v>6197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6061</v>
      </c>
      <c r="B69" s="257" t="s">
        <v>6179</v>
      </c>
      <c r="C69" s="258" t="s">
        <v>6198</v>
      </c>
      <c r="D69" s="261" t="s">
        <v>6199</v>
      </c>
      <c r="E69" s="262" t="s">
        <v>6065</v>
      </c>
      <c r="F69" s="265" t="s">
        <v>6197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6061</v>
      </c>
      <c r="B70" s="257" t="s">
        <v>6179</v>
      </c>
      <c r="C70" s="258" t="s">
        <v>6200</v>
      </c>
      <c r="D70" s="261" t="s">
        <v>6201</v>
      </c>
      <c r="E70" s="262" t="s">
        <v>6065</v>
      </c>
      <c r="F70" s="265" t="s">
        <v>6197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6061</v>
      </c>
      <c r="B71" s="257" t="s">
        <v>6179</v>
      </c>
      <c r="C71" s="258" t="s">
        <v>6202</v>
      </c>
      <c r="D71" s="261" t="s">
        <v>6203</v>
      </c>
      <c r="E71" s="262" t="s">
        <v>6065</v>
      </c>
      <c r="F71" s="265" t="s">
        <v>6204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6061</v>
      </c>
      <c r="B72" s="257" t="s">
        <v>6179</v>
      </c>
      <c r="C72" s="258" t="s">
        <v>6205</v>
      </c>
      <c r="D72" s="261" t="s">
        <v>6206</v>
      </c>
      <c r="E72" s="262" t="s">
        <v>6065</v>
      </c>
      <c r="F72" s="265" t="s">
        <v>6182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6061</v>
      </c>
      <c r="B73" s="257" t="s">
        <v>6179</v>
      </c>
      <c r="C73" s="258" t="s">
        <v>6207</v>
      </c>
      <c r="D73" s="261" t="s">
        <v>6208</v>
      </c>
      <c r="E73" s="262" t="s">
        <v>6209</v>
      </c>
      <c r="F73" s="265" t="s">
        <v>6182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6061</v>
      </c>
      <c r="B74" s="256" t="s">
        <v>6210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6061</v>
      </c>
      <c r="B75" s="257" t="s">
        <v>6210</v>
      </c>
      <c r="C75" s="258" t="s">
        <v>6211</v>
      </c>
      <c r="D75" s="261" t="s">
        <v>6212</v>
      </c>
      <c r="E75" s="262" t="s">
        <v>6209</v>
      </c>
      <c r="F75" s="265" t="s">
        <v>6213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6061</v>
      </c>
      <c r="B76" s="257" t="s">
        <v>6210</v>
      </c>
      <c r="C76" s="258" t="s">
        <v>6214</v>
      </c>
      <c r="D76" s="261" t="s">
        <v>6215</v>
      </c>
      <c r="E76" s="262" t="s">
        <v>6209</v>
      </c>
      <c r="F76" s="265" t="s">
        <v>6213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6061</v>
      </c>
      <c r="B77" s="257" t="s">
        <v>6210</v>
      </c>
      <c r="C77" s="258" t="s">
        <v>6216</v>
      </c>
      <c r="D77" s="261" t="s">
        <v>6217</v>
      </c>
      <c r="E77" s="262" t="s">
        <v>6209</v>
      </c>
      <c r="F77" s="265" t="s">
        <v>6213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6061</v>
      </c>
      <c r="B78" s="257" t="s">
        <v>6210</v>
      </c>
      <c r="C78" s="258" t="s">
        <v>6218</v>
      </c>
      <c r="D78" s="261" t="s">
        <v>6219</v>
      </c>
      <c r="E78" s="262" t="s">
        <v>6209</v>
      </c>
      <c r="F78" s="265" t="s">
        <v>6213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6061</v>
      </c>
      <c r="B79" s="257" t="s">
        <v>6210</v>
      </c>
      <c r="C79" s="258" t="s">
        <v>6220</v>
      </c>
      <c r="D79" s="261" t="s">
        <v>6221</v>
      </c>
      <c r="E79" s="262" t="s">
        <v>6209</v>
      </c>
      <c r="F79" s="265" t="s">
        <v>6213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6061</v>
      </c>
      <c r="B80" s="257" t="s">
        <v>6210</v>
      </c>
      <c r="C80" s="258" t="s">
        <v>6222</v>
      </c>
      <c r="D80" s="261" t="s">
        <v>6223</v>
      </c>
      <c r="E80" s="262" t="s">
        <v>6209</v>
      </c>
      <c r="F80" s="265" t="s">
        <v>6213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6061</v>
      </c>
      <c r="B81" s="257" t="s">
        <v>6210</v>
      </c>
      <c r="C81" s="258" t="s">
        <v>6224</v>
      </c>
      <c r="D81" s="261" t="s">
        <v>6225</v>
      </c>
      <c r="E81" s="262" t="s">
        <v>6209</v>
      </c>
      <c r="F81" s="265" t="s">
        <v>6213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6061</v>
      </c>
      <c r="B82" s="257" t="s">
        <v>6210</v>
      </c>
      <c r="C82" s="258" t="s">
        <v>6226</v>
      </c>
      <c r="D82" s="261" t="s">
        <v>6227</v>
      </c>
      <c r="E82" s="262" t="s">
        <v>6209</v>
      </c>
      <c r="F82" s="265" t="s">
        <v>6213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6061</v>
      </c>
      <c r="B83" s="257" t="s">
        <v>6210</v>
      </c>
      <c r="C83" s="258" t="s">
        <v>6228</v>
      </c>
      <c r="D83" s="261" t="s">
        <v>6229</v>
      </c>
      <c r="E83" s="262" t="s">
        <v>6209</v>
      </c>
      <c r="F83" s="265" t="s">
        <v>6213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6061</v>
      </c>
      <c r="B84" s="257" t="s">
        <v>6210</v>
      </c>
      <c r="C84" s="258" t="s">
        <v>6230</v>
      </c>
      <c r="D84" s="261" t="s">
        <v>6231</v>
      </c>
      <c r="E84" s="262" t="s">
        <v>6209</v>
      </c>
      <c r="F84" s="265" t="s">
        <v>6213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6061</v>
      </c>
      <c r="B85" s="257" t="s">
        <v>6210</v>
      </c>
      <c r="C85" s="258" t="s">
        <v>6232</v>
      </c>
      <c r="D85" s="261" t="s">
        <v>6233</v>
      </c>
      <c r="E85" s="262" t="s">
        <v>6209</v>
      </c>
      <c r="F85" s="265" t="s">
        <v>6213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6061</v>
      </c>
      <c r="B86" s="257" t="s">
        <v>6210</v>
      </c>
      <c r="C86" s="258" t="s">
        <v>6234</v>
      </c>
      <c r="D86" s="261" t="s">
        <v>6235</v>
      </c>
      <c r="E86" s="262" t="s">
        <v>6209</v>
      </c>
      <c r="F86" s="265" t="s">
        <v>6213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6061</v>
      </c>
      <c r="B87" s="257" t="s">
        <v>6210</v>
      </c>
      <c r="C87" s="258" t="s">
        <v>6236</v>
      </c>
      <c r="D87" s="261" t="s">
        <v>6237</v>
      </c>
      <c r="E87" s="262" t="s">
        <v>6209</v>
      </c>
      <c r="F87" s="265" t="s">
        <v>6213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6061</v>
      </c>
      <c r="B88" s="257" t="s">
        <v>6210</v>
      </c>
      <c r="C88" s="258" t="s">
        <v>6238</v>
      </c>
      <c r="D88" s="261" t="s">
        <v>6239</v>
      </c>
      <c r="E88" s="262" t="s">
        <v>6209</v>
      </c>
      <c r="F88" s="265" t="s">
        <v>6197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6061</v>
      </c>
      <c r="B89" s="257" t="s">
        <v>6210</v>
      </c>
      <c r="C89" s="258" t="s">
        <v>6240</v>
      </c>
      <c r="D89" s="261" t="s">
        <v>6241</v>
      </c>
      <c r="E89" s="262" t="s">
        <v>6209</v>
      </c>
      <c r="F89" s="265" t="s">
        <v>6197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6061</v>
      </c>
      <c r="B90" s="257" t="s">
        <v>6210</v>
      </c>
      <c r="C90" s="258" t="s">
        <v>6242</v>
      </c>
      <c r="D90" s="261" t="s">
        <v>6243</v>
      </c>
      <c r="E90" s="262" t="s">
        <v>6209</v>
      </c>
      <c r="F90" s="265" t="s">
        <v>6197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6061</v>
      </c>
      <c r="B91" s="256" t="s">
        <v>6244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6061</v>
      </c>
      <c r="B92" s="257" t="s">
        <v>6244</v>
      </c>
      <c r="C92" s="258" t="s">
        <v>6245</v>
      </c>
      <c r="D92" s="261" t="s">
        <v>6246</v>
      </c>
      <c r="E92" s="262" t="s">
        <v>6065</v>
      </c>
      <c r="F92" s="265" t="s">
        <v>6197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6061</v>
      </c>
      <c r="B93" s="257" t="s">
        <v>6244</v>
      </c>
      <c r="C93" s="258" t="s">
        <v>6247</v>
      </c>
      <c r="D93" s="261" t="s">
        <v>6248</v>
      </c>
      <c r="E93" s="262" t="s">
        <v>6065</v>
      </c>
      <c r="F93" s="265" t="s">
        <v>6197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6061</v>
      </c>
      <c r="B94" s="257" t="s">
        <v>6244</v>
      </c>
      <c r="C94" s="258" t="s">
        <v>6249</v>
      </c>
      <c r="D94" s="261" t="s">
        <v>6250</v>
      </c>
      <c r="E94" s="262" t="s">
        <v>6065</v>
      </c>
      <c r="F94" s="265" t="s">
        <v>6197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6061</v>
      </c>
      <c r="B95" s="257" t="s">
        <v>6244</v>
      </c>
      <c r="C95" s="258" t="s">
        <v>6251</v>
      </c>
      <c r="D95" s="261" t="s">
        <v>6252</v>
      </c>
      <c r="E95" s="262" t="s">
        <v>6065</v>
      </c>
      <c r="F95" s="265" t="s">
        <v>6197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6061</v>
      </c>
      <c r="B96" s="257" t="s">
        <v>6244</v>
      </c>
      <c r="C96" s="258" t="s">
        <v>6253</v>
      </c>
      <c r="D96" s="261" t="s">
        <v>6254</v>
      </c>
      <c r="E96" s="262" t="s">
        <v>6065</v>
      </c>
      <c r="F96" s="265" t="s">
        <v>6197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6061</v>
      </c>
      <c r="B97" s="257" t="s">
        <v>6244</v>
      </c>
      <c r="C97" s="258" t="s">
        <v>6255</v>
      </c>
      <c r="D97" s="261" t="s">
        <v>6256</v>
      </c>
      <c r="E97" s="262" t="s">
        <v>6065</v>
      </c>
      <c r="F97" s="265" t="s">
        <v>6257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6061</v>
      </c>
      <c r="B98" s="257" t="s">
        <v>6244</v>
      </c>
      <c r="C98" s="258" t="s">
        <v>6258</v>
      </c>
      <c r="D98" s="261" t="s">
        <v>6259</v>
      </c>
      <c r="E98" s="262" t="s">
        <v>6065</v>
      </c>
      <c r="F98" s="265" t="s">
        <v>6257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6061</v>
      </c>
      <c r="B99" s="257" t="s">
        <v>6244</v>
      </c>
      <c r="C99" s="258" t="s">
        <v>6260</v>
      </c>
      <c r="D99" s="261" t="s">
        <v>6261</v>
      </c>
      <c r="E99" s="262" t="s">
        <v>6065</v>
      </c>
      <c r="F99" s="265" t="s">
        <v>6257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6061</v>
      </c>
      <c r="B100" s="257" t="s">
        <v>6244</v>
      </c>
      <c r="C100" s="258" t="s">
        <v>6262</v>
      </c>
      <c r="D100" s="261" t="s">
        <v>6263</v>
      </c>
      <c r="E100" s="262" t="s">
        <v>6065</v>
      </c>
      <c r="F100" s="265" t="s">
        <v>6257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6061</v>
      </c>
      <c r="B101" s="257" t="s">
        <v>6244</v>
      </c>
      <c r="C101" s="258" t="s">
        <v>6264</v>
      </c>
      <c r="D101" s="261" t="s">
        <v>6265</v>
      </c>
      <c r="E101" s="262" t="s">
        <v>6065</v>
      </c>
      <c r="F101" s="265" t="s">
        <v>6197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6061</v>
      </c>
      <c r="B102" s="257" t="s">
        <v>6244</v>
      </c>
      <c r="C102" s="258" t="s">
        <v>6266</v>
      </c>
      <c r="D102" s="261" t="s">
        <v>6267</v>
      </c>
      <c r="E102" s="262" t="s">
        <v>6209</v>
      </c>
      <c r="F102" s="265" t="s">
        <v>6197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6061</v>
      </c>
      <c r="B103" s="257" t="s">
        <v>6244</v>
      </c>
      <c r="C103" s="258" t="s">
        <v>6268</v>
      </c>
      <c r="D103" s="261" t="s">
        <v>6269</v>
      </c>
      <c r="E103" s="262" t="s">
        <v>6209</v>
      </c>
      <c r="F103" s="265" t="s">
        <v>6197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6061</v>
      </c>
      <c r="B104" s="257" t="s">
        <v>6244</v>
      </c>
      <c r="C104" s="258" t="s">
        <v>6270</v>
      </c>
      <c r="D104" s="261" t="s">
        <v>6271</v>
      </c>
      <c r="E104" s="262" t="s">
        <v>6209</v>
      </c>
      <c r="F104" s="265" t="s">
        <v>6197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6061</v>
      </c>
      <c r="B105" s="257" t="s">
        <v>6244</v>
      </c>
      <c r="C105" s="258" t="s">
        <v>6272</v>
      </c>
      <c r="D105" s="261" t="s">
        <v>6273</v>
      </c>
      <c r="E105" s="262" t="s">
        <v>6094</v>
      </c>
      <c r="F105" s="265" t="s">
        <v>6197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6061</v>
      </c>
      <c r="B106" s="256" t="s">
        <v>6274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6061</v>
      </c>
      <c r="B107" s="257" t="s">
        <v>6274</v>
      </c>
      <c r="C107" s="258" t="s">
        <v>6275</v>
      </c>
      <c r="D107" s="261" t="s">
        <v>6276</v>
      </c>
      <c r="E107" s="262" t="s">
        <v>6209</v>
      </c>
      <c r="F107" s="265" t="s">
        <v>6197</v>
      </c>
      <c r="G107" s="268">
        <f>IF(COUNTIF(H107:AU107,"&lt;&gt;")=0,"",SUMPRODUCT(((Recommendations[ImplStatus]="Implemented")+(Recommendations[ImplStatus]="Compensated"))*ISNUMBER(MATCH(Recommendations[Id],H107:AU107,0)))/COUNTIF(H107:AU107,"&lt;&gt;"))</f>
        <v>0</v>
      </c>
      <c r="H107" s="269" t="s">
        <v>914</v>
      </c>
      <c r="I107" s="269" t="s">
        <v>919</v>
      </c>
      <c r="J107" s="269" t="s">
        <v>924</v>
      </c>
      <c r="K107" s="269" t="s">
        <v>929</v>
      </c>
      <c r="L107" s="269" t="s">
        <v>939</v>
      </c>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6061</v>
      </c>
      <c r="B108" s="257" t="s">
        <v>6274</v>
      </c>
      <c r="C108" s="258" t="s">
        <v>6277</v>
      </c>
      <c r="D108" s="261" t="s">
        <v>6278</v>
      </c>
      <c r="E108" s="262" t="s">
        <v>6209</v>
      </c>
      <c r="F108" s="265" t="s">
        <v>6197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6061</v>
      </c>
      <c r="B109" s="257" t="s">
        <v>6274</v>
      </c>
      <c r="C109" s="258" t="s">
        <v>6279</v>
      </c>
      <c r="D109" s="261" t="s">
        <v>6280</v>
      </c>
      <c r="E109" s="262" t="s">
        <v>6209</v>
      </c>
      <c r="F109" s="265" t="s">
        <v>6197</v>
      </c>
      <c r="G109" s="268">
        <f>IF(COUNTIF(H109:AU109,"&lt;&gt;")=0,"",SUMPRODUCT(((Recommendations[ImplStatus]="Implemented")+(Recommendations[ImplStatus]="Compensated"))*ISNUMBER(MATCH(Recommendations[Id],H109:AU109,0)))/COUNTIF(H109:AU109,"&lt;&gt;"))</f>
        <v>0</v>
      </c>
      <c r="H109" s="269" t="s">
        <v>172</v>
      </c>
      <c r="I109" s="269" t="s">
        <v>177</v>
      </c>
      <c r="J109" s="269" t="s">
        <v>182</v>
      </c>
      <c r="K109" s="269" t="s">
        <v>517</v>
      </c>
      <c r="L109" s="269" t="s">
        <v>807</v>
      </c>
      <c r="M109" s="269" t="s">
        <v>811</v>
      </c>
      <c r="N109" s="269" t="s">
        <v>816</v>
      </c>
      <c r="O109" s="269" t="s">
        <v>820</v>
      </c>
      <c r="P109" s="269" t="s">
        <v>824</v>
      </c>
      <c r="Q109" s="269" t="s">
        <v>829</v>
      </c>
      <c r="R109" s="269" t="s">
        <v>914</v>
      </c>
      <c r="S109" s="269" t="s">
        <v>919</v>
      </c>
      <c r="T109" s="269" t="s">
        <v>924</v>
      </c>
      <c r="U109" s="269" t="s">
        <v>929</v>
      </c>
      <c r="V109" s="269" t="s">
        <v>939</v>
      </c>
      <c r="W109" s="269" t="s">
        <v>968</v>
      </c>
      <c r="X109" s="269" t="s">
        <v>973</v>
      </c>
      <c r="Y109" s="269" t="s">
        <v>978</v>
      </c>
      <c r="Z109" s="269" t="s">
        <v>988</v>
      </c>
      <c r="AA109" s="269" t="s">
        <v>993</v>
      </c>
      <c r="AB109" s="269" t="s">
        <v>1013</v>
      </c>
      <c r="AC109" s="269" t="s">
        <v>1018</v>
      </c>
      <c r="AD109" s="269" t="s">
        <v>1023</v>
      </c>
      <c r="AE109" s="269" t="s">
        <v>1033</v>
      </c>
      <c r="AF109" s="269" t="s">
        <v>1043</v>
      </c>
      <c r="AG109" s="269" t="s">
        <v>1048</v>
      </c>
      <c r="AH109" s="269" t="s">
        <v>1052</v>
      </c>
      <c r="AI109" s="269"/>
      <c r="AJ109" s="269"/>
      <c r="AK109" s="269"/>
      <c r="AL109" s="269"/>
      <c r="AM109" s="269"/>
      <c r="AN109" s="269"/>
      <c r="AO109" s="269"/>
      <c r="AP109" s="269"/>
      <c r="AQ109" s="269"/>
      <c r="AR109" s="269"/>
      <c r="AS109" s="269"/>
      <c r="AT109" s="269"/>
      <c r="AU109" s="283"/>
    </row>
    <row r="110" spans="1:47" ht="60" customHeight="1" x14ac:dyDescent="0.35">
      <c r="A110" s="279" t="s">
        <v>6061</v>
      </c>
      <c r="B110" s="257" t="s">
        <v>6274</v>
      </c>
      <c r="C110" s="258" t="s">
        <v>6281</v>
      </c>
      <c r="D110" s="261" t="s">
        <v>6282</v>
      </c>
      <c r="E110" s="262" t="s">
        <v>6209</v>
      </c>
      <c r="F110" s="265" t="s">
        <v>6197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6061</v>
      </c>
      <c r="B111" s="257" t="s">
        <v>6274</v>
      </c>
      <c r="C111" s="258" t="s">
        <v>6283</v>
      </c>
      <c r="D111" s="261" t="s">
        <v>6284</v>
      </c>
      <c r="E111" s="262" t="s">
        <v>6209</v>
      </c>
      <c r="F111" s="265" t="s">
        <v>6197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6061</v>
      </c>
      <c r="B112" s="257" t="s">
        <v>6274</v>
      </c>
      <c r="C112" s="258" t="s">
        <v>6285</v>
      </c>
      <c r="D112" s="261" t="s">
        <v>6286</v>
      </c>
      <c r="E112" s="262" t="s">
        <v>6209</v>
      </c>
      <c r="F112" s="265" t="s">
        <v>6197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6061</v>
      </c>
      <c r="B113" s="257" t="s">
        <v>6274</v>
      </c>
      <c r="C113" s="258" t="s">
        <v>6287</v>
      </c>
      <c r="D113" s="261" t="s">
        <v>6288</v>
      </c>
      <c r="E113" s="262" t="s">
        <v>6209</v>
      </c>
      <c r="F113" s="265" t="s">
        <v>6197</v>
      </c>
      <c r="G113" s="268">
        <f>IF(COUNTIF(H113:AU113,"&lt;&gt;")=0,"",SUMPRODUCT(((Recommendations[ImplStatus]="Implemented")+(Recommendations[ImplStatus]="Compensated"))*ISNUMBER(MATCH(Recommendations[Id],H113:AU113,0)))/COUNTIF(H113:AU113,"&lt;&gt;"))</f>
        <v>0</v>
      </c>
      <c r="H113" s="269" t="s">
        <v>147</v>
      </c>
      <c r="I113" s="269" t="s">
        <v>172</v>
      </c>
      <c r="J113" s="269" t="s">
        <v>177</v>
      </c>
      <c r="K113" s="269" t="s">
        <v>182</v>
      </c>
      <c r="L113" s="269" t="s">
        <v>592</v>
      </c>
      <c r="M113" s="269" t="s">
        <v>712</v>
      </c>
      <c r="N113" s="269" t="s">
        <v>859</v>
      </c>
      <c r="O113" s="269" t="s">
        <v>864</v>
      </c>
      <c r="P113" s="269" t="s">
        <v>869</v>
      </c>
      <c r="Q113" s="269" t="s">
        <v>874</v>
      </c>
      <c r="R113" s="269" t="s">
        <v>988</v>
      </c>
      <c r="S113" s="269" t="s">
        <v>993</v>
      </c>
      <c r="T113" s="269" t="s">
        <v>1013</v>
      </c>
      <c r="U113" s="269" t="s">
        <v>1018</v>
      </c>
      <c r="V113" s="269" t="s">
        <v>1023</v>
      </c>
      <c r="W113" s="269" t="s">
        <v>1033</v>
      </c>
      <c r="X113" s="269" t="s">
        <v>1043</v>
      </c>
      <c r="Y113" s="269" t="s">
        <v>1048</v>
      </c>
      <c r="Z113" s="269" t="s">
        <v>1052</v>
      </c>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6061</v>
      </c>
      <c r="B114" s="257" t="s">
        <v>6274</v>
      </c>
      <c r="C114" s="258" t="s">
        <v>6289</v>
      </c>
      <c r="D114" s="261" t="s">
        <v>6290</v>
      </c>
      <c r="E114" s="262" t="s">
        <v>6209</v>
      </c>
      <c r="F114" s="265" t="s">
        <v>6197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6061</v>
      </c>
      <c r="B115" s="257" t="s">
        <v>6274</v>
      </c>
      <c r="C115" s="258" t="s">
        <v>6291</v>
      </c>
      <c r="D115" s="261" t="s">
        <v>6292</v>
      </c>
      <c r="E115" s="262" t="s">
        <v>6209</v>
      </c>
      <c r="F115" s="265" t="s">
        <v>6197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6061</v>
      </c>
      <c r="B116" s="257" t="s">
        <v>6274</v>
      </c>
      <c r="C116" s="258" t="s">
        <v>6293</v>
      </c>
      <c r="D116" s="261" t="s">
        <v>6294</v>
      </c>
      <c r="E116" s="262" t="s">
        <v>6209</v>
      </c>
      <c r="F116" s="265" t="s">
        <v>6197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6061</v>
      </c>
      <c r="B117" s="257" t="s">
        <v>6274</v>
      </c>
      <c r="C117" s="258" t="s">
        <v>6295</v>
      </c>
      <c r="D117" s="261" t="s">
        <v>6296</v>
      </c>
      <c r="E117" s="262" t="s">
        <v>6209</v>
      </c>
      <c r="F117" s="265" t="s">
        <v>6197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6297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6297</v>
      </c>
      <c r="B119" s="256" t="s">
        <v>6298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6297</v>
      </c>
      <c r="B120" s="257" t="s">
        <v>6298</v>
      </c>
      <c r="C120" s="258" t="s">
        <v>6299</v>
      </c>
      <c r="D120" s="261" t="s">
        <v>6300</v>
      </c>
      <c r="E120" s="262" t="s">
        <v>6065</v>
      </c>
      <c r="F120" s="265" t="s">
        <v>6301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6297</v>
      </c>
      <c r="B121" s="257" t="s">
        <v>6298</v>
      </c>
      <c r="C121" s="258" t="s">
        <v>6302</v>
      </c>
      <c r="D121" s="261" t="s">
        <v>6303</v>
      </c>
      <c r="E121" s="262" t="s">
        <v>6065</v>
      </c>
      <c r="F121" s="265" t="s">
        <v>6301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6297</v>
      </c>
      <c r="B122" s="257" t="s">
        <v>6298</v>
      </c>
      <c r="C122" s="258" t="s">
        <v>6304</v>
      </c>
      <c r="D122" s="261" t="s">
        <v>6305</v>
      </c>
      <c r="E122" s="262" t="s">
        <v>6065</v>
      </c>
      <c r="F122" s="265" t="s">
        <v>6301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6297</v>
      </c>
      <c r="B123" s="257" t="s">
        <v>6298</v>
      </c>
      <c r="C123" s="258" t="s">
        <v>6306</v>
      </c>
      <c r="D123" s="261" t="s">
        <v>6307</v>
      </c>
      <c r="E123" s="262" t="s">
        <v>6065</v>
      </c>
      <c r="F123" s="265" t="s">
        <v>6301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6297</v>
      </c>
      <c r="B124" s="257" t="s">
        <v>6298</v>
      </c>
      <c r="C124" s="258" t="s">
        <v>6308</v>
      </c>
      <c r="D124" s="261" t="s">
        <v>6309</v>
      </c>
      <c r="E124" s="262" t="s">
        <v>6065</v>
      </c>
      <c r="F124" s="265" t="s">
        <v>6301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6297</v>
      </c>
      <c r="B125" s="257" t="s">
        <v>6298</v>
      </c>
      <c r="C125" s="258" t="s">
        <v>6310</v>
      </c>
      <c r="D125" s="261" t="s">
        <v>6311</v>
      </c>
      <c r="E125" s="262" t="s">
        <v>6065</v>
      </c>
      <c r="F125" s="265" t="s">
        <v>6301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6297</v>
      </c>
      <c r="B126" s="257" t="s">
        <v>6298</v>
      </c>
      <c r="C126" s="258" t="s">
        <v>6312</v>
      </c>
      <c r="D126" s="261" t="s">
        <v>6313</v>
      </c>
      <c r="E126" s="262" t="s">
        <v>6065</v>
      </c>
      <c r="F126" s="265" t="s">
        <v>6301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6297</v>
      </c>
      <c r="B127" s="257" t="s">
        <v>6298</v>
      </c>
      <c r="C127" s="258" t="s">
        <v>6314</v>
      </c>
      <c r="D127" s="261" t="s">
        <v>6315</v>
      </c>
      <c r="E127" s="262" t="s">
        <v>6065</v>
      </c>
      <c r="F127" s="265" t="s">
        <v>6301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6297</v>
      </c>
      <c r="B128" s="257" t="s">
        <v>6298</v>
      </c>
      <c r="C128" s="258" t="s">
        <v>6316</v>
      </c>
      <c r="D128" s="261" t="s">
        <v>6317</v>
      </c>
      <c r="E128" s="262" t="s">
        <v>6065</v>
      </c>
      <c r="F128" s="265" t="s">
        <v>6301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6297</v>
      </c>
      <c r="B129" s="257" t="s">
        <v>6298</v>
      </c>
      <c r="C129" s="258" t="s">
        <v>6318</v>
      </c>
      <c r="D129" s="261" t="s">
        <v>6319</v>
      </c>
      <c r="E129" s="262" t="s">
        <v>6065</v>
      </c>
      <c r="F129" s="265" t="s">
        <v>6301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6297</v>
      </c>
      <c r="B130" s="257" t="s">
        <v>6298</v>
      </c>
      <c r="C130" s="258" t="s">
        <v>6320</v>
      </c>
      <c r="D130" s="261" t="s">
        <v>6321</v>
      </c>
      <c r="E130" s="262" t="s">
        <v>6065</v>
      </c>
      <c r="F130" s="265" t="s">
        <v>6301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6297</v>
      </c>
      <c r="B131" s="257" t="s">
        <v>6298</v>
      </c>
      <c r="C131" s="258" t="s">
        <v>6322</v>
      </c>
      <c r="D131" s="261" t="s">
        <v>6323</v>
      </c>
      <c r="E131" s="262" t="s">
        <v>6065</v>
      </c>
      <c r="F131" s="265" t="s">
        <v>6301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6297</v>
      </c>
      <c r="B132" s="257" t="s">
        <v>6298</v>
      </c>
      <c r="C132" s="258" t="s">
        <v>6324</v>
      </c>
      <c r="D132" s="261" t="s">
        <v>6325</v>
      </c>
      <c r="E132" s="262" t="s">
        <v>6065</v>
      </c>
      <c r="F132" s="265" t="s">
        <v>6301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6297</v>
      </c>
      <c r="B133" s="257" t="s">
        <v>6298</v>
      </c>
      <c r="C133" s="258" t="s">
        <v>6326</v>
      </c>
      <c r="D133" s="261" t="s">
        <v>6327</v>
      </c>
      <c r="E133" s="262" t="s">
        <v>6094</v>
      </c>
      <c r="F133" s="265" t="s">
        <v>6301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6297</v>
      </c>
      <c r="B134" s="257" t="s">
        <v>6298</v>
      </c>
      <c r="C134" s="258" t="s">
        <v>6328</v>
      </c>
      <c r="D134" s="261" t="s">
        <v>6329</v>
      </c>
      <c r="E134" s="262" t="s">
        <v>6094</v>
      </c>
      <c r="F134" s="265" t="s">
        <v>6301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6297</v>
      </c>
      <c r="B135" s="257" t="s">
        <v>6298</v>
      </c>
      <c r="C135" s="258" t="s">
        <v>6330</v>
      </c>
      <c r="D135" s="261" t="s">
        <v>6331</v>
      </c>
      <c r="E135" s="262" t="s">
        <v>6209</v>
      </c>
      <c r="F135" s="265" t="s">
        <v>6301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6297</v>
      </c>
      <c r="B136" s="257" t="s">
        <v>6298</v>
      </c>
      <c r="C136" s="258" t="s">
        <v>6332</v>
      </c>
      <c r="D136" s="261" t="s">
        <v>6333</v>
      </c>
      <c r="E136" s="262" t="s">
        <v>6094</v>
      </c>
      <c r="F136" s="265" t="s">
        <v>6301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6297</v>
      </c>
      <c r="B137" s="257" t="s">
        <v>6298</v>
      </c>
      <c r="C137" s="258" t="s">
        <v>6334</v>
      </c>
      <c r="D137" s="261" t="s">
        <v>6335</v>
      </c>
      <c r="E137" s="262" t="s">
        <v>6094</v>
      </c>
      <c r="F137" s="265" t="s">
        <v>6301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6297</v>
      </c>
      <c r="B138" s="257" t="s">
        <v>6298</v>
      </c>
      <c r="C138" s="258" t="s">
        <v>6336</v>
      </c>
      <c r="D138" s="261" t="s">
        <v>6337</v>
      </c>
      <c r="E138" s="262" t="s">
        <v>6209</v>
      </c>
      <c r="F138" s="265" t="s">
        <v>6301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6297</v>
      </c>
      <c r="B139" s="257" t="s">
        <v>6298</v>
      </c>
      <c r="C139" s="258" t="s">
        <v>6338</v>
      </c>
      <c r="D139" s="261" t="s">
        <v>6339</v>
      </c>
      <c r="E139" s="262" t="s">
        <v>6209</v>
      </c>
      <c r="F139" s="265" t="s">
        <v>6301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6297</v>
      </c>
      <c r="B140" s="257" t="s">
        <v>6298</v>
      </c>
      <c r="C140" s="258" t="s">
        <v>6340</v>
      </c>
      <c r="D140" s="261" t="s">
        <v>6341</v>
      </c>
      <c r="E140" s="262" t="s">
        <v>6065</v>
      </c>
      <c r="F140" s="265" t="s">
        <v>6301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6297</v>
      </c>
      <c r="B141" s="257" t="s">
        <v>6298</v>
      </c>
      <c r="C141" s="258" t="s">
        <v>6342</v>
      </c>
      <c r="D141" s="261" t="s">
        <v>6343</v>
      </c>
      <c r="E141" s="262" t="s">
        <v>6344</v>
      </c>
      <c r="F141" s="265" t="s">
        <v>6345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6297</v>
      </c>
      <c r="B142" s="257" t="s">
        <v>6298</v>
      </c>
      <c r="C142" s="258" t="s">
        <v>6346</v>
      </c>
      <c r="D142" s="261" t="s">
        <v>6347</v>
      </c>
      <c r="E142" s="262" t="s">
        <v>6344</v>
      </c>
      <c r="F142" s="265" t="s">
        <v>6345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6297</v>
      </c>
      <c r="B143" s="257" t="s">
        <v>6298</v>
      </c>
      <c r="C143" s="258" t="s">
        <v>6348</v>
      </c>
      <c r="D143" s="261" t="s">
        <v>6349</v>
      </c>
      <c r="E143" s="262" t="s">
        <v>6344</v>
      </c>
      <c r="F143" s="265" t="s">
        <v>6345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6297</v>
      </c>
      <c r="B144" s="257" t="s">
        <v>6298</v>
      </c>
      <c r="C144" s="258" t="s">
        <v>6350</v>
      </c>
      <c r="D144" s="261" t="s">
        <v>6351</v>
      </c>
      <c r="E144" s="262" t="s">
        <v>6161</v>
      </c>
      <c r="F144" s="265" t="s">
        <v>6345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6297</v>
      </c>
      <c r="B145" s="257" t="s">
        <v>6298</v>
      </c>
      <c r="C145" s="258" t="s">
        <v>6352</v>
      </c>
      <c r="D145" s="261" t="s">
        <v>6353</v>
      </c>
      <c r="E145" s="262" t="s">
        <v>6161</v>
      </c>
      <c r="F145" s="265" t="s">
        <v>6345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6297</v>
      </c>
      <c r="B146" s="257" t="s">
        <v>6298</v>
      </c>
      <c r="C146" s="258" t="s">
        <v>6354</v>
      </c>
      <c r="D146" s="261" t="s">
        <v>6355</v>
      </c>
      <c r="E146" s="262" t="s">
        <v>6161</v>
      </c>
      <c r="F146" s="265" t="s">
        <v>6345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6297</v>
      </c>
      <c r="B147" s="256" t="s">
        <v>6356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6297</v>
      </c>
      <c r="B148" s="257" t="s">
        <v>6356</v>
      </c>
      <c r="C148" s="258" t="s">
        <v>6357</v>
      </c>
      <c r="D148" s="261" t="s">
        <v>6358</v>
      </c>
      <c r="E148" s="262" t="s">
        <v>6094</v>
      </c>
      <c r="F148" s="265" t="s">
        <v>6359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6297</v>
      </c>
      <c r="B149" s="257" t="s">
        <v>6356</v>
      </c>
      <c r="C149" s="258" t="s">
        <v>6360</v>
      </c>
      <c r="D149" s="261" t="s">
        <v>6361</v>
      </c>
      <c r="E149" s="262" t="s">
        <v>6094</v>
      </c>
      <c r="F149" s="265" t="s">
        <v>6359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6297</v>
      </c>
      <c r="B150" s="257" t="s">
        <v>6356</v>
      </c>
      <c r="C150" s="258" t="s">
        <v>6362</v>
      </c>
      <c r="D150" s="261" t="s">
        <v>6363</v>
      </c>
      <c r="E150" s="262" t="s">
        <v>6094</v>
      </c>
      <c r="F150" s="265" t="s">
        <v>6359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6297</v>
      </c>
      <c r="B151" s="257" t="s">
        <v>6356</v>
      </c>
      <c r="C151" s="258" t="s">
        <v>6364</v>
      </c>
      <c r="D151" s="261" t="s">
        <v>6365</v>
      </c>
      <c r="E151" s="262" t="s">
        <v>6094</v>
      </c>
      <c r="F151" s="265" t="s">
        <v>6359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6297</v>
      </c>
      <c r="B152" s="257" t="s">
        <v>6356</v>
      </c>
      <c r="C152" s="258" t="s">
        <v>6366</v>
      </c>
      <c r="D152" s="261" t="s">
        <v>6367</v>
      </c>
      <c r="E152" s="262" t="s">
        <v>6094</v>
      </c>
      <c r="F152" s="265" t="s">
        <v>6359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6297</v>
      </c>
      <c r="B153" s="257" t="s">
        <v>6356</v>
      </c>
      <c r="C153" s="258" t="s">
        <v>6368</v>
      </c>
      <c r="D153" s="261" t="s">
        <v>6369</v>
      </c>
      <c r="E153" s="262" t="s">
        <v>6094</v>
      </c>
      <c r="F153" s="265" t="s">
        <v>6359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6297</v>
      </c>
      <c r="B154" s="257" t="s">
        <v>6356</v>
      </c>
      <c r="C154" s="258" t="s">
        <v>6370</v>
      </c>
      <c r="D154" s="261" t="s">
        <v>6371</v>
      </c>
      <c r="E154" s="262" t="s">
        <v>6094</v>
      </c>
      <c r="F154" s="265" t="s">
        <v>6359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6297</v>
      </c>
      <c r="B155" s="257" t="s">
        <v>6356</v>
      </c>
      <c r="C155" s="258" t="s">
        <v>6372</v>
      </c>
      <c r="D155" s="261" t="s">
        <v>6373</v>
      </c>
      <c r="E155" s="262" t="s">
        <v>6094</v>
      </c>
      <c r="F155" s="265" t="s">
        <v>6359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6297</v>
      </c>
      <c r="B156" s="257" t="s">
        <v>6356</v>
      </c>
      <c r="C156" s="258" t="s">
        <v>6374</v>
      </c>
      <c r="D156" s="261" t="s">
        <v>6375</v>
      </c>
      <c r="E156" s="262" t="s">
        <v>6094</v>
      </c>
      <c r="F156" s="265" t="s">
        <v>6359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6297</v>
      </c>
      <c r="B157" s="257" t="s">
        <v>6356</v>
      </c>
      <c r="C157" s="258" t="s">
        <v>6376</v>
      </c>
      <c r="D157" s="261" t="s">
        <v>6377</v>
      </c>
      <c r="E157" s="262" t="s">
        <v>6094</v>
      </c>
      <c r="F157" s="265" t="s">
        <v>6359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6297</v>
      </c>
      <c r="B158" s="257" t="s">
        <v>6356</v>
      </c>
      <c r="C158" s="258" t="s">
        <v>6378</v>
      </c>
      <c r="D158" s="261" t="s">
        <v>6379</v>
      </c>
      <c r="E158" s="262" t="s">
        <v>6094</v>
      </c>
      <c r="F158" s="265" t="s">
        <v>6359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6297</v>
      </c>
      <c r="B159" s="257" t="s">
        <v>6356</v>
      </c>
      <c r="C159" s="258" t="s">
        <v>6380</v>
      </c>
      <c r="D159" s="261" t="s">
        <v>6381</v>
      </c>
      <c r="E159" s="262" t="s">
        <v>6094</v>
      </c>
      <c r="F159" s="265" t="s">
        <v>6359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6297</v>
      </c>
      <c r="B160" s="257" t="s">
        <v>6356</v>
      </c>
      <c r="C160" s="258" t="s">
        <v>6382</v>
      </c>
      <c r="D160" s="261" t="s">
        <v>6383</v>
      </c>
      <c r="E160" s="262" t="s">
        <v>6094</v>
      </c>
      <c r="F160" s="265" t="s">
        <v>6384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6297</v>
      </c>
      <c r="B161" s="257" t="s">
        <v>6356</v>
      </c>
      <c r="C161" s="258" t="s">
        <v>6385</v>
      </c>
      <c r="D161" s="261" t="s">
        <v>6386</v>
      </c>
      <c r="E161" s="262" t="s">
        <v>6094</v>
      </c>
      <c r="F161" s="265" t="s">
        <v>6384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6297</v>
      </c>
      <c r="B162" s="257" t="s">
        <v>6356</v>
      </c>
      <c r="C162" s="258" t="s">
        <v>6387</v>
      </c>
      <c r="D162" s="261" t="s">
        <v>6388</v>
      </c>
      <c r="E162" s="262" t="s">
        <v>6094</v>
      </c>
      <c r="F162" s="265" t="s">
        <v>6384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6297</v>
      </c>
      <c r="B163" s="257" t="s">
        <v>6356</v>
      </c>
      <c r="C163" s="258" t="s">
        <v>6389</v>
      </c>
      <c r="D163" s="261" t="s">
        <v>6390</v>
      </c>
      <c r="E163" s="262" t="s">
        <v>6094</v>
      </c>
      <c r="F163" s="265" t="s">
        <v>6384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6297</v>
      </c>
      <c r="B164" s="257" t="s">
        <v>6356</v>
      </c>
      <c r="C164" s="258" t="s">
        <v>6391</v>
      </c>
      <c r="D164" s="261" t="s">
        <v>6392</v>
      </c>
      <c r="E164" s="262" t="s">
        <v>6094</v>
      </c>
      <c r="F164" s="265" t="s">
        <v>6384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6297</v>
      </c>
      <c r="B165" s="256" t="s">
        <v>6393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6297</v>
      </c>
      <c r="B166" s="257" t="s">
        <v>6393</v>
      </c>
      <c r="C166" s="258" t="s">
        <v>6394</v>
      </c>
      <c r="D166" s="261" t="s">
        <v>6395</v>
      </c>
      <c r="E166" s="262" t="s">
        <v>6065</v>
      </c>
      <c r="F166" s="265" t="s">
        <v>6396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6297</v>
      </c>
      <c r="B167" s="257" t="s">
        <v>6393</v>
      </c>
      <c r="C167" s="258" t="s">
        <v>6397</v>
      </c>
      <c r="D167" s="261" t="s">
        <v>6398</v>
      </c>
      <c r="E167" s="262" t="s">
        <v>6209</v>
      </c>
      <c r="F167" s="265" t="s">
        <v>6396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6297</v>
      </c>
      <c r="B168" s="257" t="s">
        <v>6393</v>
      </c>
      <c r="C168" s="258" t="s">
        <v>6399</v>
      </c>
      <c r="D168" s="261" t="s">
        <v>6400</v>
      </c>
      <c r="E168" s="262" t="s">
        <v>6161</v>
      </c>
      <c r="F168" s="265" t="s">
        <v>6396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6297</v>
      </c>
      <c r="B169" s="257" t="s">
        <v>6393</v>
      </c>
      <c r="C169" s="258" t="s">
        <v>6401</v>
      </c>
      <c r="D169" s="261" t="s">
        <v>6402</v>
      </c>
      <c r="E169" s="262" t="s">
        <v>6161</v>
      </c>
      <c r="F169" s="265" t="s">
        <v>6396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6297</v>
      </c>
      <c r="B170" s="257" t="s">
        <v>6393</v>
      </c>
      <c r="C170" s="258" t="s">
        <v>6403</v>
      </c>
      <c r="D170" s="261" t="s">
        <v>6404</v>
      </c>
      <c r="E170" s="262" t="s">
        <v>6209</v>
      </c>
      <c r="F170" s="265" t="s">
        <v>6396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6297</v>
      </c>
      <c r="B171" s="257" t="s">
        <v>6393</v>
      </c>
      <c r="C171" s="258" t="s">
        <v>6405</v>
      </c>
      <c r="D171" s="261" t="s">
        <v>6406</v>
      </c>
      <c r="E171" s="262" t="s">
        <v>6094</v>
      </c>
      <c r="F171" s="265" t="s">
        <v>6396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6297</v>
      </c>
      <c r="B172" s="257" t="s">
        <v>6393</v>
      </c>
      <c r="C172" s="258" t="s">
        <v>6407</v>
      </c>
      <c r="D172" s="261" t="s">
        <v>6408</v>
      </c>
      <c r="E172" s="262" t="s">
        <v>6161</v>
      </c>
      <c r="F172" s="265" t="s">
        <v>6396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6297</v>
      </c>
      <c r="B173" s="257" t="s">
        <v>6393</v>
      </c>
      <c r="C173" s="258" t="s">
        <v>6409</v>
      </c>
      <c r="D173" s="261" t="s">
        <v>6410</v>
      </c>
      <c r="E173" s="262" t="s">
        <v>6094</v>
      </c>
      <c r="F173" s="265" t="s">
        <v>6396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6297</v>
      </c>
      <c r="B174" s="257" t="s">
        <v>6393</v>
      </c>
      <c r="C174" s="258" t="s">
        <v>6411</v>
      </c>
      <c r="D174" s="261" t="s">
        <v>6412</v>
      </c>
      <c r="E174" s="262" t="s">
        <v>6161</v>
      </c>
      <c r="F174" s="265" t="s">
        <v>6396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6297</v>
      </c>
      <c r="B175" s="257" t="s">
        <v>6393</v>
      </c>
      <c r="C175" s="258" t="s">
        <v>6413</v>
      </c>
      <c r="D175" s="261" t="s">
        <v>6414</v>
      </c>
      <c r="E175" s="262" t="s">
        <v>6094</v>
      </c>
      <c r="F175" s="265" t="s">
        <v>6396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6297</v>
      </c>
      <c r="B176" s="257" t="s">
        <v>6393</v>
      </c>
      <c r="C176" s="258" t="s">
        <v>6415</v>
      </c>
      <c r="D176" s="261" t="s">
        <v>6416</v>
      </c>
      <c r="E176" s="262" t="s">
        <v>6065</v>
      </c>
      <c r="F176" s="265" t="s">
        <v>6396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6297</v>
      </c>
      <c r="B177" s="257" t="s">
        <v>6393</v>
      </c>
      <c r="C177" s="258" t="s">
        <v>6417</v>
      </c>
      <c r="D177" s="261" t="s">
        <v>6418</v>
      </c>
      <c r="E177" s="262" t="s">
        <v>6065</v>
      </c>
      <c r="F177" s="265" t="s">
        <v>6396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6297</v>
      </c>
      <c r="B178" s="257" t="s">
        <v>6393</v>
      </c>
      <c r="C178" s="258" t="s">
        <v>6419</v>
      </c>
      <c r="D178" s="261" t="s">
        <v>6420</v>
      </c>
      <c r="E178" s="262" t="s">
        <v>6094</v>
      </c>
      <c r="F178" s="265" t="s">
        <v>6396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6297</v>
      </c>
      <c r="B179" s="257" t="s">
        <v>6393</v>
      </c>
      <c r="C179" s="258" t="s">
        <v>6421</v>
      </c>
      <c r="D179" s="261" t="s">
        <v>6422</v>
      </c>
      <c r="E179" s="262" t="s">
        <v>6209</v>
      </c>
      <c r="F179" s="265" t="s">
        <v>6396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6297</v>
      </c>
      <c r="B180" s="257" t="s">
        <v>6393</v>
      </c>
      <c r="C180" s="258" t="s">
        <v>6423</v>
      </c>
      <c r="D180" s="261" t="s">
        <v>6424</v>
      </c>
      <c r="E180" s="262" t="s">
        <v>6209</v>
      </c>
      <c r="F180" s="265" t="s">
        <v>6396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6297</v>
      </c>
      <c r="B181" s="256" t="s">
        <v>6425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6297</v>
      </c>
      <c r="B182" s="257" t="s">
        <v>6425</v>
      </c>
      <c r="C182" s="258" t="s">
        <v>6426</v>
      </c>
      <c r="D182" s="261" t="s">
        <v>6427</v>
      </c>
      <c r="E182" s="262" t="s">
        <v>6065</v>
      </c>
      <c r="F182" s="265" t="s">
        <v>6428</v>
      </c>
      <c r="G182" s="268">
        <f>IF(COUNTIF(H182:AU182,"&lt;&gt;")=0,"",SUMPRODUCT(((Recommendations[ImplStatus]="Implemented")+(Recommendations[ImplStatus]="Compensated"))*ISNUMBER(MATCH(Recommendations[Id],H182:AU182,0)))/COUNTIF(H182:AU182,"&lt;&gt;"))</f>
        <v>0</v>
      </c>
      <c r="H182" s="269" t="s">
        <v>472</v>
      </c>
      <c r="I182" s="269" t="s">
        <v>577</v>
      </c>
      <c r="J182" s="269" t="s">
        <v>582</v>
      </c>
      <c r="K182" s="269" t="s">
        <v>587</v>
      </c>
      <c r="L182" s="269" t="s">
        <v>632</v>
      </c>
      <c r="M182" s="269" t="s">
        <v>657</v>
      </c>
      <c r="N182" s="269" t="s">
        <v>667</v>
      </c>
      <c r="O182" s="269" t="s">
        <v>672</v>
      </c>
      <c r="P182" s="269" t="s">
        <v>677</v>
      </c>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6297</v>
      </c>
      <c r="B183" s="257" t="s">
        <v>6425</v>
      </c>
      <c r="C183" s="258" t="s">
        <v>6429</v>
      </c>
      <c r="D183" s="261" t="s">
        <v>6430</v>
      </c>
      <c r="E183" s="262" t="s">
        <v>6065</v>
      </c>
      <c r="F183" s="265" t="s">
        <v>6428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6297</v>
      </c>
      <c r="B184" s="257" t="s">
        <v>6425</v>
      </c>
      <c r="C184" s="258" t="s">
        <v>6431</v>
      </c>
      <c r="D184" s="261" t="s">
        <v>6432</v>
      </c>
      <c r="E184" s="262" t="s">
        <v>6065</v>
      </c>
      <c r="F184" s="265" t="s">
        <v>6428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6297</v>
      </c>
      <c r="B185" s="257" t="s">
        <v>6425</v>
      </c>
      <c r="C185" s="258" t="s">
        <v>6433</v>
      </c>
      <c r="D185" s="261" t="s">
        <v>6434</v>
      </c>
      <c r="E185" s="262" t="s">
        <v>6065</v>
      </c>
      <c r="F185" s="265" t="s">
        <v>6428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6297</v>
      </c>
      <c r="B186" s="257" t="s">
        <v>6425</v>
      </c>
      <c r="C186" s="258" t="s">
        <v>6435</v>
      </c>
      <c r="D186" s="261" t="s">
        <v>6436</v>
      </c>
      <c r="E186" s="262" t="s">
        <v>6065</v>
      </c>
      <c r="F186" s="265" t="s">
        <v>6428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6297</v>
      </c>
      <c r="B187" s="257" t="s">
        <v>6425</v>
      </c>
      <c r="C187" s="258" t="s">
        <v>6437</v>
      </c>
      <c r="D187" s="261" t="s">
        <v>6438</v>
      </c>
      <c r="E187" s="262" t="s">
        <v>6094</v>
      </c>
      <c r="F187" s="265" t="s">
        <v>6428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6297</v>
      </c>
      <c r="B188" s="257" t="s">
        <v>6425</v>
      </c>
      <c r="C188" s="258" t="s">
        <v>6439</v>
      </c>
      <c r="D188" s="261" t="s">
        <v>6440</v>
      </c>
      <c r="E188" s="262" t="s">
        <v>6094</v>
      </c>
      <c r="F188" s="265" t="s">
        <v>6428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6297</v>
      </c>
      <c r="B189" s="257" t="s">
        <v>6425</v>
      </c>
      <c r="C189" s="258" t="s">
        <v>6441</v>
      </c>
      <c r="D189" s="261" t="s">
        <v>6442</v>
      </c>
      <c r="E189" s="262" t="s">
        <v>6094</v>
      </c>
      <c r="F189" s="265" t="s">
        <v>6428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6297</v>
      </c>
      <c r="B190" s="257" t="s">
        <v>6425</v>
      </c>
      <c r="C190" s="258" t="s">
        <v>6443</v>
      </c>
      <c r="D190" s="261" t="s">
        <v>6444</v>
      </c>
      <c r="E190" s="262" t="s">
        <v>6094</v>
      </c>
      <c r="F190" s="265" t="s">
        <v>6428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6297</v>
      </c>
      <c r="B191" s="257" t="s">
        <v>6425</v>
      </c>
      <c r="C191" s="258" t="s">
        <v>6445</v>
      </c>
      <c r="D191" s="261" t="s">
        <v>6446</v>
      </c>
      <c r="E191" s="262" t="s">
        <v>6065</v>
      </c>
      <c r="F191" s="265" t="s">
        <v>6428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6297</v>
      </c>
      <c r="B192" s="257" t="s">
        <v>6425</v>
      </c>
      <c r="C192" s="258" t="s">
        <v>6447</v>
      </c>
      <c r="D192" s="261" t="s">
        <v>6448</v>
      </c>
      <c r="E192" s="262" t="s">
        <v>6065</v>
      </c>
      <c r="F192" s="265" t="s">
        <v>6428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6297</v>
      </c>
      <c r="B193" s="257" t="s">
        <v>6425</v>
      </c>
      <c r="C193" s="258" t="s">
        <v>6449</v>
      </c>
      <c r="D193" s="261" t="s">
        <v>6450</v>
      </c>
      <c r="E193" s="262" t="s">
        <v>6065</v>
      </c>
      <c r="F193" s="265" t="s">
        <v>6428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6297</v>
      </c>
      <c r="B194" s="257" t="s">
        <v>6425</v>
      </c>
      <c r="C194" s="258" t="s">
        <v>6451</v>
      </c>
      <c r="D194" s="261" t="s">
        <v>6452</v>
      </c>
      <c r="E194" s="262" t="s">
        <v>6065</v>
      </c>
      <c r="F194" s="265" t="s">
        <v>6428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6297</v>
      </c>
      <c r="B195" s="257" t="s">
        <v>6425</v>
      </c>
      <c r="C195" s="258" t="s">
        <v>6453</v>
      </c>
      <c r="D195" s="261" t="s">
        <v>6454</v>
      </c>
      <c r="E195" s="262" t="s">
        <v>6065</v>
      </c>
      <c r="F195" s="265" t="s">
        <v>6428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6297</v>
      </c>
      <c r="B196" s="257" t="s">
        <v>6425</v>
      </c>
      <c r="C196" s="258" t="s">
        <v>6455</v>
      </c>
      <c r="D196" s="261" t="s">
        <v>6456</v>
      </c>
      <c r="E196" s="262" t="s">
        <v>6065</v>
      </c>
      <c r="F196" s="265" t="s">
        <v>6457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6297</v>
      </c>
      <c r="B197" s="257" t="s">
        <v>6425</v>
      </c>
      <c r="C197" s="258" t="s">
        <v>6458</v>
      </c>
      <c r="D197" s="261" t="s">
        <v>6459</v>
      </c>
      <c r="E197" s="262" t="s">
        <v>6065</v>
      </c>
      <c r="F197" s="265" t="s">
        <v>6457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6297</v>
      </c>
      <c r="B198" s="257" t="s">
        <v>6425</v>
      </c>
      <c r="C198" s="258" t="s">
        <v>6460</v>
      </c>
      <c r="D198" s="261" t="s">
        <v>6461</v>
      </c>
      <c r="E198" s="262" t="s">
        <v>6065</v>
      </c>
      <c r="F198" s="265" t="s">
        <v>6457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6297</v>
      </c>
      <c r="B199" s="257" t="s">
        <v>6425</v>
      </c>
      <c r="C199" s="258" t="s">
        <v>6462</v>
      </c>
      <c r="D199" s="261" t="s">
        <v>6463</v>
      </c>
      <c r="E199" s="262" t="s">
        <v>6065</v>
      </c>
      <c r="F199" s="265" t="s">
        <v>6457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6464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6464</v>
      </c>
      <c r="B201" s="256" t="s">
        <v>6465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6464</v>
      </c>
      <c r="B202" s="257" t="s">
        <v>6465</v>
      </c>
      <c r="C202" s="258" t="s">
        <v>6466</v>
      </c>
      <c r="D202" s="261" t="s">
        <v>6467</v>
      </c>
      <c r="E202" s="262" t="s">
        <v>6344</v>
      </c>
      <c r="F202" s="265" t="s">
        <v>6468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6464</v>
      </c>
      <c r="B203" s="257" t="s">
        <v>6465</v>
      </c>
      <c r="C203" s="258" t="s">
        <v>6469</v>
      </c>
      <c r="D203" s="261" t="s">
        <v>6470</v>
      </c>
      <c r="E203" s="262" t="s">
        <v>6344</v>
      </c>
      <c r="F203" s="265" t="s">
        <v>6468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6464</v>
      </c>
      <c r="B204" s="257" t="s">
        <v>6465</v>
      </c>
      <c r="C204" s="258" t="s">
        <v>6471</v>
      </c>
      <c r="D204" s="261" t="s">
        <v>6472</v>
      </c>
      <c r="E204" s="262" t="s">
        <v>6344</v>
      </c>
      <c r="F204" s="265" t="s">
        <v>6468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6464</v>
      </c>
      <c r="B205" s="257" t="s">
        <v>6465</v>
      </c>
      <c r="C205" s="258" t="s">
        <v>6473</v>
      </c>
      <c r="D205" s="261" t="s">
        <v>6474</v>
      </c>
      <c r="E205" s="262" t="s">
        <v>6344</v>
      </c>
      <c r="F205" s="265" t="s">
        <v>6468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6464</v>
      </c>
      <c r="B206" s="257" t="s">
        <v>6465</v>
      </c>
      <c r="C206" s="258" t="s">
        <v>6475</v>
      </c>
      <c r="D206" s="261" t="s">
        <v>6476</v>
      </c>
      <c r="E206" s="262" t="s">
        <v>6344</v>
      </c>
      <c r="F206" s="265" t="s">
        <v>6468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6464</v>
      </c>
      <c r="B207" s="257" t="s">
        <v>6465</v>
      </c>
      <c r="C207" s="258" t="s">
        <v>6477</v>
      </c>
      <c r="D207" s="261" t="s">
        <v>6478</v>
      </c>
      <c r="E207" s="262" t="s">
        <v>6209</v>
      </c>
      <c r="F207" s="265" t="s">
        <v>6468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6464</v>
      </c>
      <c r="B208" s="257" t="s">
        <v>6465</v>
      </c>
      <c r="C208" s="258" t="s">
        <v>6479</v>
      </c>
      <c r="D208" s="261" t="s">
        <v>6480</v>
      </c>
      <c r="E208" s="262" t="s">
        <v>6209</v>
      </c>
      <c r="F208" s="265" t="s">
        <v>6468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6464</v>
      </c>
      <c r="B209" s="257" t="s">
        <v>6465</v>
      </c>
      <c r="C209" s="258" t="s">
        <v>6481</v>
      </c>
      <c r="D209" s="261" t="s">
        <v>6482</v>
      </c>
      <c r="E209" s="262" t="s">
        <v>6344</v>
      </c>
      <c r="F209" s="265" t="s">
        <v>6468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6464</v>
      </c>
      <c r="B210" s="257" t="s">
        <v>6465</v>
      </c>
      <c r="C210" s="258" t="s">
        <v>6483</v>
      </c>
      <c r="D210" s="261" t="s">
        <v>6484</v>
      </c>
      <c r="E210" s="262" t="s">
        <v>6094</v>
      </c>
      <c r="F210" s="265" t="s">
        <v>6485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6464</v>
      </c>
      <c r="B211" s="257" t="s">
        <v>6465</v>
      </c>
      <c r="C211" s="258" t="s">
        <v>6486</v>
      </c>
      <c r="D211" s="261" t="s">
        <v>6487</v>
      </c>
      <c r="E211" s="262" t="s">
        <v>6094</v>
      </c>
      <c r="F211" s="265" t="s">
        <v>6485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6464</v>
      </c>
      <c r="B212" s="257" t="s">
        <v>6465</v>
      </c>
      <c r="C212" s="258" t="s">
        <v>6488</v>
      </c>
      <c r="D212" s="261" t="s">
        <v>6489</v>
      </c>
      <c r="E212" s="262" t="s">
        <v>6161</v>
      </c>
      <c r="F212" s="265" t="s">
        <v>6490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6464</v>
      </c>
      <c r="B213" s="257" t="s">
        <v>6465</v>
      </c>
      <c r="C213" s="258" t="s">
        <v>6491</v>
      </c>
      <c r="D213" s="261" t="s">
        <v>6492</v>
      </c>
      <c r="E213" s="262" t="s">
        <v>6094</v>
      </c>
      <c r="F213" s="265" t="s">
        <v>6493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6464</v>
      </c>
      <c r="B214" s="257" t="s">
        <v>6465</v>
      </c>
      <c r="C214" s="258" t="s">
        <v>6494</v>
      </c>
      <c r="D214" s="261" t="s">
        <v>6495</v>
      </c>
      <c r="E214" s="262" t="s">
        <v>6161</v>
      </c>
      <c r="F214" s="265" t="s">
        <v>6496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6464</v>
      </c>
      <c r="B215" s="257" t="s">
        <v>6465</v>
      </c>
      <c r="C215" s="258" t="s">
        <v>6497</v>
      </c>
      <c r="D215" s="261" t="s">
        <v>6498</v>
      </c>
      <c r="E215" s="262" t="s">
        <v>6065</v>
      </c>
      <c r="F215" s="265" t="s">
        <v>6496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6464</v>
      </c>
      <c r="B216" s="257" t="s">
        <v>6465</v>
      </c>
      <c r="C216" s="258" t="s">
        <v>6499</v>
      </c>
      <c r="D216" s="261" t="s">
        <v>6500</v>
      </c>
      <c r="E216" s="262" t="s">
        <v>6065</v>
      </c>
      <c r="F216" s="265" t="s">
        <v>6496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6464</v>
      </c>
      <c r="B217" s="257" t="s">
        <v>6465</v>
      </c>
      <c r="C217" s="258" t="s">
        <v>6501</v>
      </c>
      <c r="D217" s="261" t="s">
        <v>6502</v>
      </c>
      <c r="E217" s="262" t="s">
        <v>6094</v>
      </c>
      <c r="F217" s="265" t="s">
        <v>6496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6464</v>
      </c>
      <c r="B218" s="257" t="s">
        <v>6465</v>
      </c>
      <c r="C218" s="258" t="s">
        <v>6503</v>
      </c>
      <c r="D218" s="261" t="s">
        <v>6504</v>
      </c>
      <c r="E218" s="262" t="s">
        <v>6094</v>
      </c>
      <c r="F218" s="265" t="s">
        <v>6496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6464</v>
      </c>
      <c r="B219" s="257" t="s">
        <v>6465</v>
      </c>
      <c r="C219" s="258" t="s">
        <v>6505</v>
      </c>
      <c r="D219" s="261" t="s">
        <v>6506</v>
      </c>
      <c r="E219" s="262" t="s">
        <v>6094</v>
      </c>
      <c r="F219" s="265" t="s">
        <v>6496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6464</v>
      </c>
      <c r="B220" s="257" t="s">
        <v>6465</v>
      </c>
      <c r="C220" s="258" t="s">
        <v>6507</v>
      </c>
      <c r="D220" s="261" t="s">
        <v>6508</v>
      </c>
      <c r="E220" s="262" t="s">
        <v>6094</v>
      </c>
      <c r="F220" s="265" t="s">
        <v>6496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6464</v>
      </c>
      <c r="B221" s="256" t="s">
        <v>6509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6464</v>
      </c>
      <c r="B222" s="257" t="s">
        <v>6509</v>
      </c>
      <c r="C222" s="258" t="s">
        <v>6510</v>
      </c>
      <c r="D222" s="261" t="s">
        <v>6511</v>
      </c>
      <c r="E222" s="262" t="s">
        <v>6161</v>
      </c>
      <c r="F222" s="265" t="s">
        <v>6512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6464</v>
      </c>
      <c r="B223" s="257" t="s">
        <v>6509</v>
      </c>
      <c r="C223" s="258" t="s">
        <v>6513</v>
      </c>
      <c r="D223" s="261" t="s">
        <v>6514</v>
      </c>
      <c r="E223" s="262" t="s">
        <v>6161</v>
      </c>
      <c r="F223" s="265" t="s">
        <v>6512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6464</v>
      </c>
      <c r="B224" s="257" t="s">
        <v>6509</v>
      </c>
      <c r="C224" s="258" t="s">
        <v>6515</v>
      </c>
      <c r="D224" s="261" t="s">
        <v>6516</v>
      </c>
      <c r="E224" s="262" t="s">
        <v>6161</v>
      </c>
      <c r="F224" s="265" t="s">
        <v>6512</v>
      </c>
      <c r="G224" s="268">
        <f>IF(COUNTIF(H224:AU224,"&lt;&gt;")=0,"",SUMPRODUCT(((Recommendations[ImplStatus]="Implemented")+(Recommendations[ImplStatus]="Compensated"))*ISNUMBER(MATCH(Recommendations[Id],H224:AU224,0)))/COUNTIF(H224:AU224,"&lt;&gt;"))</f>
        <v>0</v>
      </c>
      <c r="H224" s="269" t="s">
        <v>782</v>
      </c>
      <c r="I224" s="269" t="s">
        <v>792</v>
      </c>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6464</v>
      </c>
      <c r="B225" s="257" t="s">
        <v>6509</v>
      </c>
      <c r="C225" s="258" t="s">
        <v>6517</v>
      </c>
      <c r="D225" s="261" t="s">
        <v>6518</v>
      </c>
      <c r="E225" s="262" t="s">
        <v>6161</v>
      </c>
      <c r="F225" s="265" t="s">
        <v>6512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6464</v>
      </c>
      <c r="B226" s="257" t="s">
        <v>6509</v>
      </c>
      <c r="C226" s="258" t="s">
        <v>6519</v>
      </c>
      <c r="D226" s="261" t="s">
        <v>6520</v>
      </c>
      <c r="E226" s="262" t="s">
        <v>6161</v>
      </c>
      <c r="F226" s="265" t="s">
        <v>6512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6464</v>
      </c>
      <c r="B227" s="257" t="s">
        <v>6509</v>
      </c>
      <c r="C227" s="258" t="s">
        <v>6521</v>
      </c>
      <c r="D227" s="261" t="s">
        <v>6522</v>
      </c>
      <c r="E227" s="262" t="s">
        <v>6161</v>
      </c>
      <c r="F227" s="265" t="s">
        <v>6512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6464</v>
      </c>
      <c r="B228" s="257" t="s">
        <v>6509</v>
      </c>
      <c r="C228" s="258" t="s">
        <v>6523</v>
      </c>
      <c r="D228" s="261" t="s">
        <v>6524</v>
      </c>
      <c r="E228" s="262" t="s">
        <v>6161</v>
      </c>
      <c r="F228" s="265" t="s">
        <v>6512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6464</v>
      </c>
      <c r="B229" s="257" t="s">
        <v>6509</v>
      </c>
      <c r="C229" s="258" t="s">
        <v>6525</v>
      </c>
      <c r="D229" s="261" t="s">
        <v>6526</v>
      </c>
      <c r="E229" s="262" t="s">
        <v>6065</v>
      </c>
      <c r="F229" s="265" t="s">
        <v>6512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6464</v>
      </c>
      <c r="B230" s="257" t="s">
        <v>6509</v>
      </c>
      <c r="C230" s="258" t="s">
        <v>6527</v>
      </c>
      <c r="D230" s="261" t="s">
        <v>6528</v>
      </c>
      <c r="E230" s="262" t="s">
        <v>6065</v>
      </c>
      <c r="F230" s="265" t="s">
        <v>6512</v>
      </c>
      <c r="G230" s="268">
        <f>IF(COUNTIF(H230:AU230,"&lt;&gt;")=0,"",SUMPRODUCT(((Recommendations[ImplStatus]="Implemented")+(Recommendations[ImplStatus]="Compensated"))*ISNUMBER(MATCH(Recommendations[Id],H230:AU230,0)))/COUNTIF(H230:AU230,"&lt;&gt;"))</f>
        <v>0</v>
      </c>
      <c r="H230" s="269" t="s">
        <v>125</v>
      </c>
      <c r="I230" s="269" t="s">
        <v>130</v>
      </c>
      <c r="J230" s="269" t="s">
        <v>135</v>
      </c>
      <c r="K230" s="269" t="s">
        <v>139</v>
      </c>
      <c r="L230" s="269" t="s">
        <v>143</v>
      </c>
      <c r="M230" s="269" t="s">
        <v>522</v>
      </c>
      <c r="N230" s="269" t="s">
        <v>542</v>
      </c>
      <c r="O230" s="269" t="s">
        <v>717</v>
      </c>
      <c r="P230" s="269" t="s">
        <v>782</v>
      </c>
      <c r="Q230" s="269" t="s">
        <v>792</v>
      </c>
      <c r="R230" s="269" t="s">
        <v>1272</v>
      </c>
      <c r="S230" s="269" t="s">
        <v>1287</v>
      </c>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6464</v>
      </c>
      <c r="B231" s="257" t="s">
        <v>6509</v>
      </c>
      <c r="C231" s="258" t="s">
        <v>6529</v>
      </c>
      <c r="D231" s="261" t="s">
        <v>6530</v>
      </c>
      <c r="E231" s="262" t="s">
        <v>6161</v>
      </c>
      <c r="F231" s="265" t="s">
        <v>6531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6464</v>
      </c>
      <c r="B232" s="257" t="s">
        <v>6509</v>
      </c>
      <c r="C232" s="258" t="s">
        <v>6532</v>
      </c>
      <c r="D232" s="261" t="s">
        <v>6533</v>
      </c>
      <c r="E232" s="262" t="s">
        <v>6161</v>
      </c>
      <c r="F232" s="265" t="s">
        <v>6531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6464</v>
      </c>
      <c r="B233" s="257" t="s">
        <v>6509</v>
      </c>
      <c r="C233" s="258" t="s">
        <v>6534</v>
      </c>
      <c r="D233" s="261" t="s">
        <v>6535</v>
      </c>
      <c r="E233" s="262" t="s">
        <v>6094</v>
      </c>
      <c r="F233" s="265" t="s">
        <v>6531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6464</v>
      </c>
      <c r="B234" s="257" t="s">
        <v>6509</v>
      </c>
      <c r="C234" s="258" t="s">
        <v>6536</v>
      </c>
      <c r="D234" s="261" t="s">
        <v>6537</v>
      </c>
      <c r="E234" s="262" t="s">
        <v>6094</v>
      </c>
      <c r="F234" s="265" t="s">
        <v>6531</v>
      </c>
      <c r="G234" s="268">
        <f>IF(COUNTIF(H234:AU234,"&lt;&gt;")=0,"",SUMPRODUCT(((Recommendations[ImplStatus]="Implemented")+(Recommendations[ImplStatus]="Compensated"))*ISNUMBER(MATCH(Recommendations[Id],H234:AU234,0)))/COUNTIF(H234:AU234,"&lt;&gt;"))</f>
        <v>0</v>
      </c>
      <c r="H234" s="269" t="s">
        <v>682</v>
      </c>
      <c r="I234" s="269" t="s">
        <v>702</v>
      </c>
      <c r="J234" s="269" t="s">
        <v>707</v>
      </c>
      <c r="K234" s="269" t="s">
        <v>722</v>
      </c>
      <c r="L234" s="269" t="s">
        <v>767</v>
      </c>
      <c r="M234" s="269" t="s">
        <v>772</v>
      </c>
      <c r="N234" s="269" t="s">
        <v>1112</v>
      </c>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6464</v>
      </c>
      <c r="B235" s="257" t="s">
        <v>6509</v>
      </c>
      <c r="C235" s="258" t="s">
        <v>6538</v>
      </c>
      <c r="D235" s="261" t="s">
        <v>6539</v>
      </c>
      <c r="E235" s="262" t="s">
        <v>6161</v>
      </c>
      <c r="F235" s="265" t="s">
        <v>6531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6464</v>
      </c>
      <c r="B236" s="257" t="s">
        <v>6509</v>
      </c>
      <c r="C236" s="258" t="s">
        <v>6540</v>
      </c>
      <c r="D236" s="261" t="s">
        <v>6541</v>
      </c>
      <c r="E236" s="262" t="s">
        <v>6094</v>
      </c>
      <c r="F236" s="265" t="s">
        <v>6531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6464</v>
      </c>
      <c r="B237" s="256" t="s">
        <v>2698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6464</v>
      </c>
      <c r="B238" s="257" t="s">
        <v>2698</v>
      </c>
      <c r="C238" s="258" t="s">
        <v>6542</v>
      </c>
      <c r="D238" s="261" t="s">
        <v>6543</v>
      </c>
      <c r="E238" s="262" t="s">
        <v>6065</v>
      </c>
      <c r="F238" s="265" t="s">
        <v>6544</v>
      </c>
      <c r="G238" s="268">
        <f>IF(COUNTIF(H238:AU238,"&lt;&gt;")=0,"",SUMPRODUCT(((Recommendations[ImplStatus]="Implemented")+(Recommendations[ImplStatus]="Compensated"))*ISNUMBER(MATCH(Recommendations[Id],H238:AU238,0)))/COUNTIF(H238:AU238,"&lt;&gt;"))</f>
        <v>0</v>
      </c>
      <c r="H238" s="269" t="s">
        <v>39</v>
      </c>
      <c r="I238" s="269" t="s">
        <v>60</v>
      </c>
      <c r="J238" s="269" t="s">
        <v>80</v>
      </c>
      <c r="K238" s="269" t="s">
        <v>210</v>
      </c>
      <c r="L238" s="269" t="s">
        <v>250</v>
      </c>
      <c r="M238" s="269" t="s">
        <v>512</v>
      </c>
      <c r="N238" s="269" t="s">
        <v>547</v>
      </c>
      <c r="O238" s="269" t="s">
        <v>572</v>
      </c>
      <c r="P238" s="269" t="s">
        <v>627</v>
      </c>
      <c r="Q238" s="269" t="s">
        <v>697</v>
      </c>
      <c r="R238" s="269" t="s">
        <v>849</v>
      </c>
      <c r="S238" s="269" t="s">
        <v>894</v>
      </c>
      <c r="T238" s="269" t="s">
        <v>1277</v>
      </c>
      <c r="U238" s="269" t="s">
        <v>1292</v>
      </c>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6464</v>
      </c>
      <c r="B239" s="257" t="s">
        <v>2698</v>
      </c>
      <c r="C239" s="258" t="s">
        <v>6545</v>
      </c>
      <c r="D239" s="261" t="s">
        <v>6546</v>
      </c>
      <c r="E239" s="262" t="s">
        <v>6065</v>
      </c>
      <c r="F239" s="265" t="s">
        <v>6544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6464</v>
      </c>
      <c r="B240" s="257" t="s">
        <v>2698</v>
      </c>
      <c r="C240" s="258" t="s">
        <v>6547</v>
      </c>
      <c r="D240" s="261" t="s">
        <v>6548</v>
      </c>
      <c r="E240" s="262" t="s">
        <v>6065</v>
      </c>
      <c r="F240" s="265" t="s">
        <v>6544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6464</v>
      </c>
      <c r="B241" s="257" t="s">
        <v>2698</v>
      </c>
      <c r="C241" s="258" t="s">
        <v>6549</v>
      </c>
      <c r="D241" s="261" t="s">
        <v>6550</v>
      </c>
      <c r="E241" s="262" t="s">
        <v>6065</v>
      </c>
      <c r="F241" s="265" t="s">
        <v>6544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6464</v>
      </c>
      <c r="B242" s="257" t="s">
        <v>2698</v>
      </c>
      <c r="C242" s="258" t="s">
        <v>6551</v>
      </c>
      <c r="D242" s="261" t="s">
        <v>6552</v>
      </c>
      <c r="E242" s="262" t="s">
        <v>6065</v>
      </c>
      <c r="F242" s="265" t="s">
        <v>6544</v>
      </c>
      <c r="G242" s="268">
        <f>IF(COUNTIF(H242:AU242,"&lt;&gt;")=0,"",SUMPRODUCT(((Recommendations[ImplStatus]="Implemented")+(Recommendations[ImplStatus]="Compensated"))*ISNUMBER(MATCH(Recommendations[Id],H242:AU242,0)))/COUNTIF(H242:AU242,"&lt;&gt;"))</f>
        <v>0</v>
      </c>
      <c r="H242" s="269" t="s">
        <v>125</v>
      </c>
      <c r="I242" s="269" t="s">
        <v>130</v>
      </c>
      <c r="J242" s="269" t="s">
        <v>135</v>
      </c>
      <c r="K242" s="269" t="s">
        <v>139</v>
      </c>
      <c r="L242" s="269" t="s">
        <v>143</v>
      </c>
      <c r="M242" s="269" t="s">
        <v>147</v>
      </c>
      <c r="N242" s="269" t="s">
        <v>196</v>
      </c>
      <c r="O242" s="269" t="s">
        <v>201</v>
      </c>
      <c r="P242" s="269" t="s">
        <v>205</v>
      </c>
      <c r="Q242" s="269" t="s">
        <v>522</v>
      </c>
      <c r="R242" s="269" t="s">
        <v>542</v>
      </c>
      <c r="S242" s="269" t="s">
        <v>637</v>
      </c>
      <c r="T242" s="269" t="s">
        <v>642</v>
      </c>
      <c r="U242" s="269" t="s">
        <v>647</v>
      </c>
      <c r="V242" s="269" t="s">
        <v>717</v>
      </c>
      <c r="W242" s="269" t="s">
        <v>727</v>
      </c>
      <c r="X242" s="269" t="s">
        <v>844</v>
      </c>
      <c r="Y242" s="269" t="s">
        <v>1272</v>
      </c>
      <c r="Z242" s="269" t="s">
        <v>1287</v>
      </c>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6464</v>
      </c>
      <c r="B243" s="257" t="s">
        <v>2698</v>
      </c>
      <c r="C243" s="258" t="s">
        <v>6553</v>
      </c>
      <c r="D243" s="261" t="s">
        <v>6554</v>
      </c>
      <c r="E243" s="262" t="s">
        <v>6065</v>
      </c>
      <c r="F243" s="265" t="s">
        <v>6544</v>
      </c>
      <c r="G243" s="268">
        <f>IF(COUNTIF(H243:AU243,"&lt;&gt;")=0,"",SUMPRODUCT(((Recommendations[ImplStatus]="Implemented")+(Recommendations[ImplStatus]="Compensated"))*ISNUMBER(MATCH(Recommendations[Id],H243:AU243,0)))/COUNTIF(H243:AU243,"&lt;&gt;"))</f>
        <v>0</v>
      </c>
      <c r="H243" s="269" t="s">
        <v>13</v>
      </c>
      <c r="I243" s="269" t="s">
        <v>23</v>
      </c>
      <c r="J243" s="269" t="s">
        <v>28</v>
      </c>
      <c r="K243" s="269" t="s">
        <v>33</v>
      </c>
      <c r="L243" s="269" t="s">
        <v>105</v>
      </c>
      <c r="M243" s="269" t="s">
        <v>215</v>
      </c>
      <c r="N243" s="269" t="s">
        <v>557</v>
      </c>
      <c r="O243" s="269" t="s">
        <v>562</v>
      </c>
      <c r="P243" s="269" t="s">
        <v>567</v>
      </c>
      <c r="Q243" s="269" t="s">
        <v>732</v>
      </c>
      <c r="R243" s="269" t="s">
        <v>1267</v>
      </c>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6464</v>
      </c>
      <c r="B244" s="257" t="s">
        <v>2698</v>
      </c>
      <c r="C244" s="258" t="s">
        <v>6555</v>
      </c>
      <c r="D244" s="261" t="s">
        <v>6556</v>
      </c>
      <c r="E244" s="262" t="s">
        <v>6065</v>
      </c>
      <c r="F244" s="265" t="s">
        <v>6544</v>
      </c>
      <c r="G244" s="268">
        <f>IF(COUNTIF(H244:AU244,"&lt;&gt;")=0,"",SUMPRODUCT(((Recommendations[ImplStatus]="Implemented")+(Recommendations[ImplStatus]="Compensated"))*ISNUMBER(MATCH(Recommendations[Id],H244:AU244,0)))/COUNTIF(H244:AU244,"&lt;&gt;"))</f>
        <v>0</v>
      </c>
      <c r="H244" s="269" t="s">
        <v>167</v>
      </c>
      <c r="I244" s="269" t="s">
        <v>802</v>
      </c>
      <c r="J244" s="269" t="s">
        <v>1262</v>
      </c>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6464</v>
      </c>
      <c r="B245" s="257" t="s">
        <v>2698</v>
      </c>
      <c r="C245" s="258" t="s">
        <v>6557</v>
      </c>
      <c r="D245" s="261" t="s">
        <v>6558</v>
      </c>
      <c r="E245" s="262" t="s">
        <v>6065</v>
      </c>
      <c r="F245" s="265" t="s">
        <v>6544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6464</v>
      </c>
      <c r="B246" s="257" t="s">
        <v>2698</v>
      </c>
      <c r="C246" s="258" t="s">
        <v>6559</v>
      </c>
      <c r="D246" s="261" t="s">
        <v>6560</v>
      </c>
      <c r="E246" s="262" t="s">
        <v>6065</v>
      </c>
      <c r="F246" s="265" t="s">
        <v>6544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6464</v>
      </c>
      <c r="B247" s="257" t="s">
        <v>2698</v>
      </c>
      <c r="C247" s="258" t="s">
        <v>6561</v>
      </c>
      <c r="D247" s="261" t="s">
        <v>6562</v>
      </c>
      <c r="E247" s="262" t="s">
        <v>6065</v>
      </c>
      <c r="F247" s="265" t="s">
        <v>6544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6464</v>
      </c>
      <c r="B248" s="257" t="s">
        <v>2698</v>
      </c>
      <c r="C248" s="258" t="s">
        <v>6563</v>
      </c>
      <c r="D248" s="261" t="s">
        <v>6564</v>
      </c>
      <c r="E248" s="262" t="s">
        <v>6094</v>
      </c>
      <c r="F248" s="265" t="s">
        <v>6544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6464</v>
      </c>
      <c r="B249" s="257" t="s">
        <v>2698</v>
      </c>
      <c r="C249" s="258" t="s">
        <v>6565</v>
      </c>
      <c r="D249" s="261" t="s">
        <v>6566</v>
      </c>
      <c r="E249" s="262" t="s">
        <v>6094</v>
      </c>
      <c r="F249" s="265" t="s">
        <v>6567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6464</v>
      </c>
      <c r="B250" s="257" t="s">
        <v>2698</v>
      </c>
      <c r="C250" s="258" t="s">
        <v>6568</v>
      </c>
      <c r="D250" s="261" t="s">
        <v>6569</v>
      </c>
      <c r="E250" s="262" t="s">
        <v>6094</v>
      </c>
      <c r="F250" s="265" t="s">
        <v>6567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6464</v>
      </c>
      <c r="B251" s="256" t="s">
        <v>6570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6464</v>
      </c>
      <c r="B252" s="257" t="s">
        <v>6570</v>
      </c>
      <c r="C252" s="258" t="s">
        <v>6571</v>
      </c>
      <c r="D252" s="261" t="s">
        <v>6572</v>
      </c>
      <c r="E252" s="262" t="s">
        <v>6161</v>
      </c>
      <c r="F252" s="265" t="s">
        <v>6573</v>
      </c>
      <c r="G252" s="268">
        <f>IF(COUNTIF(H252:AU252,"&lt;&gt;")=0,"",SUMPRODUCT(((Recommendations[ImplStatus]="Implemented")+(Recommendations[ImplStatus]="Compensated"))*ISNUMBER(MATCH(Recommendations[Id],H252:AU252,0)))/COUNTIF(H252:AU252,"&lt;&gt;"))</f>
        <v>0</v>
      </c>
      <c r="H252" s="269" t="s">
        <v>70</v>
      </c>
      <c r="I252" s="269" t="s">
        <v>682</v>
      </c>
      <c r="J252" s="269" t="s">
        <v>702</v>
      </c>
      <c r="K252" s="269" t="s">
        <v>707</v>
      </c>
      <c r="L252" s="269" t="s">
        <v>722</v>
      </c>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6464</v>
      </c>
      <c r="B253" s="257" t="s">
        <v>6570</v>
      </c>
      <c r="C253" s="258" t="s">
        <v>6574</v>
      </c>
      <c r="D253" s="261" t="s">
        <v>6575</v>
      </c>
      <c r="E253" s="262" t="s">
        <v>6161</v>
      </c>
      <c r="F253" s="265" t="s">
        <v>6573</v>
      </c>
      <c r="G253" s="268">
        <f>IF(COUNTIF(H253:AU253,"&lt;&gt;")=0,"",SUMPRODUCT(((Recommendations[ImplStatus]="Implemented")+(Recommendations[ImplStatus]="Compensated"))*ISNUMBER(MATCH(Recommendations[Id],H253:AU253,0)))/COUNTIF(H253:AU253,"&lt;&gt;"))</f>
        <v>0</v>
      </c>
      <c r="H253" s="269" t="s">
        <v>70</v>
      </c>
      <c r="I253" s="269" t="s">
        <v>682</v>
      </c>
      <c r="J253" s="269" t="s">
        <v>702</v>
      </c>
      <c r="K253" s="269" t="s">
        <v>707</v>
      </c>
      <c r="L253" s="269" t="s">
        <v>722</v>
      </c>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6464</v>
      </c>
      <c r="B254" s="257" t="s">
        <v>6570</v>
      </c>
      <c r="C254" s="258" t="s">
        <v>6576</v>
      </c>
      <c r="D254" s="261" t="s">
        <v>6577</v>
      </c>
      <c r="E254" s="262" t="s">
        <v>6161</v>
      </c>
      <c r="F254" s="265" t="s">
        <v>6573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6464</v>
      </c>
      <c r="B255" s="257" t="s">
        <v>6570</v>
      </c>
      <c r="C255" s="258" t="s">
        <v>6578</v>
      </c>
      <c r="D255" s="261" t="s">
        <v>6579</v>
      </c>
      <c r="E255" s="262" t="s">
        <v>6161</v>
      </c>
      <c r="F255" s="265" t="s">
        <v>6573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6464</v>
      </c>
      <c r="B256" s="257" t="s">
        <v>6570</v>
      </c>
      <c r="C256" s="258" t="s">
        <v>6580</v>
      </c>
      <c r="D256" s="261" t="s">
        <v>6581</v>
      </c>
      <c r="E256" s="262" t="s">
        <v>6161</v>
      </c>
      <c r="F256" s="265" t="s">
        <v>6573</v>
      </c>
      <c r="G256" s="268">
        <f>IF(COUNTIF(H256:AU256,"&lt;&gt;")=0,"",SUMPRODUCT(((Recommendations[ImplStatus]="Implemented")+(Recommendations[ImplStatus]="Compensated"))*ISNUMBER(MATCH(Recommendations[Id],H256:AU256,0)))/COUNTIF(H256:AU256,"&lt;&gt;"))</f>
        <v>0</v>
      </c>
      <c r="H256" s="269" t="s">
        <v>13</v>
      </c>
      <c r="I256" s="269" t="s">
        <v>23</v>
      </c>
      <c r="J256" s="269" t="s">
        <v>28</v>
      </c>
      <c r="K256" s="269" t="s">
        <v>33</v>
      </c>
      <c r="L256" s="269" t="s">
        <v>65</v>
      </c>
      <c r="M256" s="269" t="s">
        <v>105</v>
      </c>
      <c r="N256" s="269" t="s">
        <v>162</v>
      </c>
      <c r="O256" s="269" t="s">
        <v>215</v>
      </c>
      <c r="P256" s="269" t="s">
        <v>507</v>
      </c>
      <c r="Q256" s="269" t="s">
        <v>512</v>
      </c>
      <c r="R256" s="269" t="s">
        <v>557</v>
      </c>
      <c r="S256" s="269" t="s">
        <v>562</v>
      </c>
      <c r="T256" s="269" t="s">
        <v>567</v>
      </c>
      <c r="U256" s="269" t="s">
        <v>687</v>
      </c>
      <c r="V256" s="269" t="s">
        <v>692</v>
      </c>
      <c r="W256" s="269" t="s">
        <v>732</v>
      </c>
      <c r="X256" s="269" t="s">
        <v>958</v>
      </c>
      <c r="Y256" s="269" t="s">
        <v>1038</v>
      </c>
      <c r="Z256" s="269" t="s">
        <v>1267</v>
      </c>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6464</v>
      </c>
      <c r="B257" s="257" t="s">
        <v>6570</v>
      </c>
      <c r="C257" s="258" t="s">
        <v>6582</v>
      </c>
      <c r="D257" s="261" t="s">
        <v>6583</v>
      </c>
      <c r="E257" s="262" t="s">
        <v>6065</v>
      </c>
      <c r="F257" s="265" t="s">
        <v>6573</v>
      </c>
      <c r="G257" s="268">
        <f>IF(COUNTIF(H257:AU257,"&lt;&gt;")=0,"",SUMPRODUCT(((Recommendations[ImplStatus]="Implemented")+(Recommendations[ImplStatus]="Compensated"))*ISNUMBER(MATCH(Recommendations[Id],H257:AU257,0)))/COUNTIF(H257:AU257,"&lt;&gt;"))</f>
        <v>0</v>
      </c>
      <c r="H257" s="269" t="s">
        <v>767</v>
      </c>
      <c r="I257" s="269" t="s">
        <v>772</v>
      </c>
      <c r="J257" s="269" t="s">
        <v>1112</v>
      </c>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6464</v>
      </c>
      <c r="B258" s="257" t="s">
        <v>6570</v>
      </c>
      <c r="C258" s="258" t="s">
        <v>6584</v>
      </c>
      <c r="D258" s="261" t="s">
        <v>6585</v>
      </c>
      <c r="E258" s="262" t="s">
        <v>6065</v>
      </c>
      <c r="F258" s="265" t="s">
        <v>6573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6464</v>
      </c>
      <c r="B259" s="257" t="s">
        <v>6570</v>
      </c>
      <c r="C259" s="258" t="s">
        <v>6586</v>
      </c>
      <c r="D259" s="261" t="s">
        <v>6587</v>
      </c>
      <c r="E259" s="262" t="s">
        <v>6065</v>
      </c>
      <c r="F259" s="265" t="s">
        <v>6573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6464</v>
      </c>
      <c r="B260" s="257" t="s">
        <v>6570</v>
      </c>
      <c r="C260" s="258" t="s">
        <v>6588</v>
      </c>
      <c r="D260" s="261" t="s">
        <v>6589</v>
      </c>
      <c r="E260" s="262" t="s">
        <v>6065</v>
      </c>
      <c r="F260" s="265" t="s">
        <v>6573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6464</v>
      </c>
      <c r="B261" s="257" t="s">
        <v>6570</v>
      </c>
      <c r="C261" s="258" t="s">
        <v>6590</v>
      </c>
      <c r="D261" s="261" t="s">
        <v>6591</v>
      </c>
      <c r="E261" s="262" t="s">
        <v>6209</v>
      </c>
      <c r="F261" s="265" t="s">
        <v>6573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6464</v>
      </c>
      <c r="B262" s="257" t="s">
        <v>6570</v>
      </c>
      <c r="C262" s="258" t="s">
        <v>6592</v>
      </c>
      <c r="D262" s="261" t="s">
        <v>6593</v>
      </c>
      <c r="E262" s="262" t="s">
        <v>6209</v>
      </c>
      <c r="F262" s="265" t="s">
        <v>6573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6464</v>
      </c>
      <c r="B263" s="257" t="s">
        <v>6570</v>
      </c>
      <c r="C263" s="258" t="s">
        <v>6594</v>
      </c>
      <c r="D263" s="261" t="s">
        <v>6595</v>
      </c>
      <c r="E263" s="262" t="s">
        <v>6209</v>
      </c>
      <c r="F263" s="265" t="s">
        <v>6573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6464</v>
      </c>
      <c r="B264" s="256" t="s">
        <v>6596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6464</v>
      </c>
      <c r="B265" s="257" t="s">
        <v>6596</v>
      </c>
      <c r="C265" s="258" t="s">
        <v>6597</v>
      </c>
      <c r="D265" s="261" t="s">
        <v>6598</v>
      </c>
      <c r="E265" s="262" t="s">
        <v>6094</v>
      </c>
      <c r="F265" s="265" t="s">
        <v>6599</v>
      </c>
      <c r="G265" s="268">
        <f>IF(COUNTIF(H265:AU265,"&lt;&gt;")=0,"",SUMPRODUCT(((Recommendations[ImplStatus]="Implemented")+(Recommendations[ImplStatus]="Compensated"))*ISNUMBER(MATCH(Recommendations[Id],H265:AU265,0)))/COUNTIF(H265:AU265,"&lt;&gt;"))</f>
        <v>0</v>
      </c>
      <c r="H265" s="269" t="s">
        <v>1292</v>
      </c>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6464</v>
      </c>
      <c r="B266" s="257" t="s">
        <v>6596</v>
      </c>
      <c r="C266" s="258" t="s">
        <v>6600</v>
      </c>
      <c r="D266" s="261" t="s">
        <v>6601</v>
      </c>
      <c r="E266" s="262" t="s">
        <v>6094</v>
      </c>
      <c r="F266" s="265" t="s">
        <v>6599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6464</v>
      </c>
      <c r="B267" s="257" t="s">
        <v>6596</v>
      </c>
      <c r="C267" s="258" t="s">
        <v>6602</v>
      </c>
      <c r="D267" s="261" t="s">
        <v>6603</v>
      </c>
      <c r="E267" s="262" t="s">
        <v>6094</v>
      </c>
      <c r="F267" s="265" t="s">
        <v>6599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6464</v>
      </c>
      <c r="B268" s="257" t="s">
        <v>6596</v>
      </c>
      <c r="C268" s="258" t="s">
        <v>6604</v>
      </c>
      <c r="D268" s="261" t="s">
        <v>6605</v>
      </c>
      <c r="E268" s="262" t="s">
        <v>6094</v>
      </c>
      <c r="F268" s="265" t="s">
        <v>6599</v>
      </c>
      <c r="G268" s="268">
        <f>IF(COUNTIF(H268:AU268,"&lt;&gt;")=0,"",SUMPRODUCT(((Recommendations[ImplStatus]="Implemented")+(Recommendations[ImplStatus]="Compensated"))*ISNUMBER(MATCH(Recommendations[Id],H268:AU268,0)))/COUNTIF(H268:AU268,"&lt;&gt;"))</f>
        <v>0</v>
      </c>
      <c r="H268" s="269" t="s">
        <v>637</v>
      </c>
      <c r="I268" s="269" t="s">
        <v>642</v>
      </c>
      <c r="J268" s="269" t="s">
        <v>647</v>
      </c>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6464</v>
      </c>
      <c r="B269" s="257" t="s">
        <v>6596</v>
      </c>
      <c r="C269" s="258" t="s">
        <v>6606</v>
      </c>
      <c r="D269" s="261" t="s">
        <v>6607</v>
      </c>
      <c r="E269" s="262" t="s">
        <v>6094</v>
      </c>
      <c r="F269" s="265" t="s">
        <v>6599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6464</v>
      </c>
      <c r="B270" s="257" t="s">
        <v>6596</v>
      </c>
      <c r="C270" s="258" t="s">
        <v>6608</v>
      </c>
      <c r="D270" s="261" t="s">
        <v>6609</v>
      </c>
      <c r="E270" s="262" t="s">
        <v>6094</v>
      </c>
      <c r="F270" s="265" t="s">
        <v>6599</v>
      </c>
      <c r="G270" s="268">
        <f>IF(COUNTIF(H270:AU270,"&lt;&gt;")=0,"",SUMPRODUCT(((Recommendations[ImplStatus]="Implemented")+(Recommendations[ImplStatus]="Compensated"))*ISNUMBER(MATCH(Recommendations[Id],H270:AU270,0)))/COUNTIF(H270:AU270,"&lt;&gt;"))</f>
        <v>0</v>
      </c>
      <c r="H270" s="269" t="s">
        <v>196</v>
      </c>
      <c r="I270" s="269" t="s">
        <v>201</v>
      </c>
      <c r="J270" s="269" t="s">
        <v>205</v>
      </c>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6464</v>
      </c>
      <c r="B271" s="257" t="s">
        <v>6596</v>
      </c>
      <c r="C271" s="258" t="s">
        <v>6610</v>
      </c>
      <c r="D271" s="261" t="s">
        <v>6611</v>
      </c>
      <c r="E271" s="262" t="s">
        <v>6094</v>
      </c>
      <c r="F271" s="265" t="s">
        <v>6599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6464</v>
      </c>
      <c r="B272" s="257" t="s">
        <v>6596</v>
      </c>
      <c r="C272" s="258" t="s">
        <v>6612</v>
      </c>
      <c r="D272" s="261" t="s">
        <v>6613</v>
      </c>
      <c r="E272" s="262" t="s">
        <v>6094</v>
      </c>
      <c r="F272" s="265" t="s">
        <v>6599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6464</v>
      </c>
      <c r="B273" s="257" t="s">
        <v>6596</v>
      </c>
      <c r="C273" s="258" t="s">
        <v>6614</v>
      </c>
      <c r="D273" s="261" t="s">
        <v>6615</v>
      </c>
      <c r="E273" s="262" t="s">
        <v>6094</v>
      </c>
      <c r="F273" s="265" t="s">
        <v>6599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6616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6616</v>
      </c>
      <c r="B275" s="256" t="s">
        <v>6617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6616</v>
      </c>
      <c r="B276" s="257" t="s">
        <v>6617</v>
      </c>
      <c r="C276" s="258" t="s">
        <v>6618</v>
      </c>
      <c r="D276" s="261" t="s">
        <v>6619</v>
      </c>
      <c r="E276" s="262" t="s">
        <v>6065</v>
      </c>
      <c r="F276" s="265" t="s">
        <v>6620</v>
      </c>
      <c r="G276" s="268">
        <f>IF(COUNTIF(H276:AU276,"&lt;&gt;")=0,"",SUMPRODUCT(((Recommendations[ImplStatus]="Implemented")+(Recommendations[ImplStatus]="Compensated"))*ISNUMBER(MATCH(Recommendations[Id],H276:AU276,0)))/COUNTIF(H276:AU276,"&lt;&gt;"))</f>
        <v>0</v>
      </c>
      <c r="H276" s="269" t="s">
        <v>90</v>
      </c>
      <c r="I276" s="269" t="s">
        <v>95</v>
      </c>
      <c r="J276" s="269" t="s">
        <v>110</v>
      </c>
      <c r="K276" s="269" t="s">
        <v>884</v>
      </c>
      <c r="L276" s="269" t="s">
        <v>889</v>
      </c>
      <c r="M276" s="269" t="s">
        <v>899</v>
      </c>
      <c r="N276" s="269" t="s">
        <v>904</v>
      </c>
      <c r="O276" s="269" t="s">
        <v>983</v>
      </c>
      <c r="P276" s="269" t="s">
        <v>998</v>
      </c>
      <c r="Q276" s="269" t="s">
        <v>1003</v>
      </c>
      <c r="R276" s="269" t="s">
        <v>1008</v>
      </c>
      <c r="S276" s="269" t="s">
        <v>1102</v>
      </c>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6616</v>
      </c>
      <c r="B277" s="257" t="s">
        <v>6617</v>
      </c>
      <c r="C277" s="258" t="s">
        <v>6621</v>
      </c>
      <c r="D277" s="261" t="s">
        <v>6622</v>
      </c>
      <c r="E277" s="262" t="s">
        <v>6065</v>
      </c>
      <c r="F277" s="265" t="s">
        <v>6620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6616</v>
      </c>
      <c r="B278" s="257" t="s">
        <v>6617</v>
      </c>
      <c r="C278" s="258" t="s">
        <v>6623</v>
      </c>
      <c r="D278" s="261" t="s">
        <v>6624</v>
      </c>
      <c r="E278" s="262" t="s">
        <v>6065</v>
      </c>
      <c r="F278" s="265" t="s">
        <v>6620</v>
      </c>
      <c r="G278" s="268">
        <f>IF(COUNTIF(H278:AU278,"&lt;&gt;")=0,"",SUMPRODUCT(((Recommendations[ImplStatus]="Implemented")+(Recommendations[ImplStatus]="Compensated"))*ISNUMBER(MATCH(Recommendations[Id],H278:AU278,0)))/COUNTIF(H278:AU278,"&lt;&gt;"))</f>
        <v>0</v>
      </c>
      <c r="H278" s="269" t="s">
        <v>120</v>
      </c>
      <c r="I278" s="269" t="s">
        <v>1057</v>
      </c>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6616</v>
      </c>
      <c r="B279" s="257" t="s">
        <v>6617</v>
      </c>
      <c r="C279" s="258" t="s">
        <v>6625</v>
      </c>
      <c r="D279" s="261" t="s">
        <v>6626</v>
      </c>
      <c r="E279" s="262" t="s">
        <v>6065</v>
      </c>
      <c r="F279" s="265" t="s">
        <v>6620</v>
      </c>
      <c r="G279" s="268">
        <f>IF(COUNTIF(H279:AU279,"&lt;&gt;")=0,"",SUMPRODUCT(((Recommendations[ImplStatus]="Implemented")+(Recommendations[ImplStatus]="Compensated"))*ISNUMBER(MATCH(Recommendations[Id],H279:AU279,0)))/COUNTIF(H279:AU279,"&lt;&gt;"))</f>
        <v>0</v>
      </c>
      <c r="H279" s="269" t="s">
        <v>507</v>
      </c>
      <c r="I279" s="269" t="s">
        <v>958</v>
      </c>
      <c r="J279" s="269" t="s">
        <v>1117</v>
      </c>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6616</v>
      </c>
      <c r="B280" s="257" t="s">
        <v>6617</v>
      </c>
      <c r="C280" s="258" t="s">
        <v>6627</v>
      </c>
      <c r="D280" s="261" t="s">
        <v>6628</v>
      </c>
      <c r="E280" s="262" t="s">
        <v>6065</v>
      </c>
      <c r="F280" s="265" t="s">
        <v>6620</v>
      </c>
      <c r="G280" s="268">
        <f>IF(COUNTIF(H280:AU280,"&lt;&gt;")=0,"",SUMPRODUCT(((Recommendations[ImplStatus]="Implemented")+(Recommendations[ImplStatus]="Compensated"))*ISNUMBER(MATCH(Recommendations[Id],H280:AU280,0)))/COUNTIF(H280:AU280,"&lt;&gt;"))</f>
        <v>0</v>
      </c>
      <c r="H280" s="269" t="s">
        <v>1202</v>
      </c>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6616</v>
      </c>
      <c r="B281" s="257" t="s">
        <v>6617</v>
      </c>
      <c r="C281" s="258" t="s">
        <v>6629</v>
      </c>
      <c r="D281" s="261" t="s">
        <v>6630</v>
      </c>
      <c r="E281" s="262" t="s">
        <v>6065</v>
      </c>
      <c r="F281" s="265" t="s">
        <v>6620</v>
      </c>
      <c r="G281" s="268">
        <f>IF(COUNTIF(H281:AU281,"&lt;&gt;")=0,"",SUMPRODUCT(((Recommendations[ImplStatus]="Implemented")+(Recommendations[ImplStatus]="Compensated"))*ISNUMBER(MATCH(Recommendations[Id],H281:AU281,0)))/COUNTIF(H281:AU281,"&lt;&gt;"))</f>
        <v>0</v>
      </c>
      <c r="H281" s="269" t="s">
        <v>115</v>
      </c>
      <c r="I281" s="269" t="s">
        <v>235</v>
      </c>
      <c r="J281" s="269" t="s">
        <v>240</v>
      </c>
      <c r="K281" s="269" t="s">
        <v>245</v>
      </c>
      <c r="L281" s="269" t="s">
        <v>255</v>
      </c>
      <c r="M281" s="269" t="s">
        <v>260</v>
      </c>
      <c r="N281" s="269" t="s">
        <v>934</v>
      </c>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6616</v>
      </c>
      <c r="B282" s="257" t="s">
        <v>6617</v>
      </c>
      <c r="C282" s="258" t="s">
        <v>6631</v>
      </c>
      <c r="D282" s="261" t="s">
        <v>6632</v>
      </c>
      <c r="E282" s="262" t="s">
        <v>6065</v>
      </c>
      <c r="F282" s="265" t="s">
        <v>6620</v>
      </c>
      <c r="G282" s="268">
        <f>IF(COUNTIF(H282:AU282,"&lt;&gt;")=0,"",SUMPRODUCT(((Recommendations[ImplStatus]="Implemented")+(Recommendations[ImplStatus]="Compensated"))*ISNUMBER(MATCH(Recommendations[Id],H282:AU282,0)))/COUNTIF(H282:AU282,"&lt;&gt;"))</f>
        <v>0</v>
      </c>
      <c r="H282" s="269" t="s">
        <v>115</v>
      </c>
      <c r="I282" s="269" t="s">
        <v>235</v>
      </c>
      <c r="J282" s="269" t="s">
        <v>240</v>
      </c>
      <c r="K282" s="269" t="s">
        <v>245</v>
      </c>
      <c r="L282" s="269" t="s">
        <v>255</v>
      </c>
      <c r="M282" s="269" t="s">
        <v>260</v>
      </c>
      <c r="N282" s="269" t="s">
        <v>934</v>
      </c>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6616</v>
      </c>
      <c r="B283" s="257" t="s">
        <v>6617</v>
      </c>
      <c r="C283" s="258" t="s">
        <v>6633</v>
      </c>
      <c r="D283" s="261" t="s">
        <v>6634</v>
      </c>
      <c r="E283" s="262" t="s">
        <v>6161</v>
      </c>
      <c r="F283" s="265" t="s">
        <v>6635</v>
      </c>
      <c r="G283" s="268">
        <f>IF(COUNTIF(H283:AU283,"&lt;&gt;")=0,"",SUMPRODUCT(((Recommendations[ImplStatus]="Implemented")+(Recommendations[ImplStatus]="Compensated"))*ISNUMBER(MATCH(Recommendations[Id],H283:AU283,0)))/COUNTIF(H283:AU283,"&lt;&gt;"))</f>
        <v>0</v>
      </c>
      <c r="H283" s="269" t="s">
        <v>467</v>
      </c>
      <c r="I283" s="269" t="s">
        <v>477</v>
      </c>
      <c r="J283" s="269" t="s">
        <v>597</v>
      </c>
      <c r="K283" s="269" t="s">
        <v>602</v>
      </c>
      <c r="L283" s="269" t="s">
        <v>797</v>
      </c>
      <c r="M283" s="269" t="s">
        <v>834</v>
      </c>
      <c r="N283" s="269" t="s">
        <v>854</v>
      </c>
      <c r="O283" s="269" t="s">
        <v>944</v>
      </c>
      <c r="P283" s="269" t="s">
        <v>1107</v>
      </c>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6616</v>
      </c>
      <c r="B284" s="257" t="s">
        <v>6617</v>
      </c>
      <c r="C284" s="258" t="s">
        <v>6636</v>
      </c>
      <c r="D284" s="261" t="s">
        <v>6637</v>
      </c>
      <c r="E284" s="262" t="s">
        <v>6161</v>
      </c>
      <c r="F284" s="265" t="s">
        <v>6635</v>
      </c>
      <c r="G284" s="268">
        <f>IF(COUNTIF(H284:AU284,"&lt;&gt;")=0,"",SUMPRODUCT(((Recommendations[ImplStatus]="Implemented")+(Recommendations[ImplStatus]="Compensated"))*ISNUMBER(MATCH(Recommendations[Id],H284:AU284,0)))/COUNTIF(H284:AU284,"&lt;&gt;"))</f>
        <v>0</v>
      </c>
      <c r="H284" s="269" t="s">
        <v>220</v>
      </c>
      <c r="I284" s="269" t="s">
        <v>225</v>
      </c>
      <c r="J284" s="269" t="s">
        <v>230</v>
      </c>
      <c r="K284" s="269" t="s">
        <v>298</v>
      </c>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6616</v>
      </c>
      <c r="B285" s="257" t="s">
        <v>6617</v>
      </c>
      <c r="C285" s="258" t="s">
        <v>6638</v>
      </c>
      <c r="D285" s="261" t="s">
        <v>6639</v>
      </c>
      <c r="E285" s="262" t="s">
        <v>6065</v>
      </c>
      <c r="F285" s="265" t="s">
        <v>6635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6616</v>
      </c>
      <c r="B286" s="257" t="s">
        <v>6617</v>
      </c>
      <c r="C286" s="258" t="s">
        <v>6640</v>
      </c>
      <c r="D286" s="261" t="s">
        <v>6641</v>
      </c>
      <c r="E286" s="262" t="s">
        <v>6094</v>
      </c>
      <c r="F286" s="265" t="s">
        <v>6635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6616</v>
      </c>
      <c r="B287" s="257" t="s">
        <v>6617</v>
      </c>
      <c r="C287" s="258" t="s">
        <v>6642</v>
      </c>
      <c r="D287" s="261" t="s">
        <v>6643</v>
      </c>
      <c r="E287" s="262" t="s">
        <v>6094</v>
      </c>
      <c r="F287" s="265" t="s">
        <v>6635</v>
      </c>
      <c r="G287" s="268">
        <f>IF(COUNTIF(H287:AU287,"&lt;&gt;")=0,"",SUMPRODUCT(((Recommendations[ImplStatus]="Implemented")+(Recommendations[ImplStatus]="Compensated"))*ISNUMBER(MATCH(Recommendations[Id],H287:AU287,0)))/COUNTIF(H287:AU287,"&lt;&gt;"))</f>
        <v>0</v>
      </c>
      <c r="H287" s="269" t="s">
        <v>467</v>
      </c>
      <c r="I287" s="269" t="s">
        <v>477</v>
      </c>
      <c r="J287" s="269" t="s">
        <v>597</v>
      </c>
      <c r="K287" s="269" t="s">
        <v>602</v>
      </c>
      <c r="L287" s="269" t="s">
        <v>607</v>
      </c>
      <c r="M287" s="269" t="s">
        <v>612</v>
      </c>
      <c r="N287" s="269" t="s">
        <v>797</v>
      </c>
      <c r="O287" s="269" t="s">
        <v>834</v>
      </c>
      <c r="P287" s="269" t="s">
        <v>854</v>
      </c>
      <c r="Q287" s="269" t="s">
        <v>944</v>
      </c>
      <c r="R287" s="269" t="s">
        <v>963</v>
      </c>
      <c r="S287" s="269" t="s">
        <v>1107</v>
      </c>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6616</v>
      </c>
      <c r="B288" s="257" t="s">
        <v>6617</v>
      </c>
      <c r="C288" s="258" t="s">
        <v>6644</v>
      </c>
      <c r="D288" s="261" t="s">
        <v>6645</v>
      </c>
      <c r="E288" s="262" t="s">
        <v>6094</v>
      </c>
      <c r="F288" s="265" t="s">
        <v>6635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6616</v>
      </c>
      <c r="B289" s="257" t="s">
        <v>6617</v>
      </c>
      <c r="C289" s="258" t="s">
        <v>6646</v>
      </c>
      <c r="D289" s="261" t="s">
        <v>6647</v>
      </c>
      <c r="E289" s="262" t="s">
        <v>6094</v>
      </c>
      <c r="F289" s="265" t="s">
        <v>6635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6616</v>
      </c>
      <c r="B290" s="257" t="s">
        <v>6617</v>
      </c>
      <c r="C290" s="258" t="s">
        <v>6648</v>
      </c>
      <c r="D290" s="261" t="s">
        <v>6649</v>
      </c>
      <c r="E290" s="262" t="s">
        <v>6065</v>
      </c>
      <c r="F290" s="265" t="s">
        <v>6635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6616</v>
      </c>
      <c r="B291" s="257" t="s">
        <v>6617</v>
      </c>
      <c r="C291" s="258" t="s">
        <v>6650</v>
      </c>
      <c r="D291" s="261" t="s">
        <v>6651</v>
      </c>
      <c r="E291" s="262" t="s">
        <v>6094</v>
      </c>
      <c r="F291" s="265" t="s">
        <v>6652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6616</v>
      </c>
      <c r="B292" s="257" t="s">
        <v>6617</v>
      </c>
      <c r="C292" s="258" t="s">
        <v>6653</v>
      </c>
      <c r="D292" s="261" t="s">
        <v>6654</v>
      </c>
      <c r="E292" s="262" t="s">
        <v>6094</v>
      </c>
      <c r="F292" s="265" t="s">
        <v>6652</v>
      </c>
      <c r="G292" s="268">
        <f>IF(COUNTIF(H292:AU292,"&lt;&gt;")=0,"",SUMPRODUCT(((Recommendations[ImplStatus]="Implemented")+(Recommendations[ImplStatus]="Compensated"))*ISNUMBER(MATCH(Recommendations[Id],H292:AU292,0)))/COUNTIF(H292:AU292,"&lt;&gt;"))</f>
        <v>0</v>
      </c>
      <c r="H292" s="269" t="s">
        <v>652</v>
      </c>
      <c r="I292" s="269" t="s">
        <v>737</v>
      </c>
      <c r="J292" s="269" t="s">
        <v>839</v>
      </c>
      <c r="K292" s="269" t="s">
        <v>963</v>
      </c>
      <c r="L292" s="269" t="s">
        <v>1072</v>
      </c>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6616</v>
      </c>
      <c r="B293" s="257" t="s">
        <v>6617</v>
      </c>
      <c r="C293" s="258" t="s">
        <v>6655</v>
      </c>
      <c r="D293" s="261" t="s">
        <v>6656</v>
      </c>
      <c r="E293" s="262" t="s">
        <v>6344</v>
      </c>
      <c r="F293" s="265" t="s">
        <v>6635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6616</v>
      </c>
      <c r="B294" s="257" t="s">
        <v>6617</v>
      </c>
      <c r="C294" s="258" t="s">
        <v>6657</v>
      </c>
      <c r="D294" s="261" t="s">
        <v>6658</v>
      </c>
      <c r="E294" s="262" t="s">
        <v>6344</v>
      </c>
      <c r="F294" s="265" t="s">
        <v>6635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6616</v>
      </c>
      <c r="B295" s="257" t="s">
        <v>6617</v>
      </c>
      <c r="C295" s="258" t="s">
        <v>6659</v>
      </c>
      <c r="D295" s="261" t="s">
        <v>6660</v>
      </c>
      <c r="E295" s="262" t="s">
        <v>6161</v>
      </c>
      <c r="F295" s="265" t="s">
        <v>6635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6616</v>
      </c>
      <c r="B296" s="257" t="s">
        <v>6617</v>
      </c>
      <c r="C296" s="258" t="s">
        <v>6661</v>
      </c>
      <c r="D296" s="261" t="s">
        <v>6662</v>
      </c>
      <c r="E296" s="262" t="s">
        <v>6161</v>
      </c>
      <c r="F296" s="265" t="s">
        <v>6635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6616</v>
      </c>
      <c r="B297" s="257" t="s">
        <v>6617</v>
      </c>
      <c r="C297" s="258" t="s">
        <v>6663</v>
      </c>
      <c r="D297" s="261" t="s">
        <v>6664</v>
      </c>
      <c r="E297" s="262" t="s">
        <v>6065</v>
      </c>
      <c r="F297" s="265" t="s">
        <v>6635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6616</v>
      </c>
      <c r="B298" s="257" t="s">
        <v>6617</v>
      </c>
      <c r="C298" s="258" t="s">
        <v>6665</v>
      </c>
      <c r="D298" s="261" t="s">
        <v>6666</v>
      </c>
      <c r="E298" s="262" t="s">
        <v>6161</v>
      </c>
      <c r="F298" s="265" t="s">
        <v>6635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6616</v>
      </c>
      <c r="B299" s="257" t="s">
        <v>6617</v>
      </c>
      <c r="C299" s="258" t="s">
        <v>6667</v>
      </c>
      <c r="D299" s="261" t="s">
        <v>6668</v>
      </c>
      <c r="E299" s="262" t="s">
        <v>6094</v>
      </c>
      <c r="F299" s="265" t="s">
        <v>6635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6616</v>
      </c>
      <c r="B300" s="257" t="s">
        <v>6617</v>
      </c>
      <c r="C300" s="258" t="s">
        <v>6669</v>
      </c>
      <c r="D300" s="261" t="s">
        <v>6670</v>
      </c>
      <c r="E300" s="262" t="s">
        <v>6161</v>
      </c>
      <c r="F300" s="265" t="s">
        <v>6635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6616</v>
      </c>
      <c r="B301" s="257" t="s">
        <v>6617</v>
      </c>
      <c r="C301" s="258" t="s">
        <v>6671</v>
      </c>
      <c r="D301" s="261" t="s">
        <v>6672</v>
      </c>
      <c r="E301" s="262" t="s">
        <v>6209</v>
      </c>
      <c r="F301" s="265" t="s">
        <v>6635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6616</v>
      </c>
      <c r="B302" s="257" t="s">
        <v>6617</v>
      </c>
      <c r="C302" s="258" t="s">
        <v>6673</v>
      </c>
      <c r="D302" s="261" t="s">
        <v>6674</v>
      </c>
      <c r="E302" s="262" t="s">
        <v>6209</v>
      </c>
      <c r="F302" s="265" t="s">
        <v>6635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6616</v>
      </c>
      <c r="B303" s="256" t="s">
        <v>2431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6616</v>
      </c>
      <c r="B304" s="257" t="s">
        <v>2431</v>
      </c>
      <c r="C304" s="258" t="s">
        <v>6675</v>
      </c>
      <c r="D304" s="261" t="s">
        <v>6676</v>
      </c>
      <c r="E304" s="262" t="s">
        <v>6065</v>
      </c>
      <c r="F304" s="265" t="s">
        <v>6677</v>
      </c>
      <c r="G304" s="268">
        <f>IF(COUNTIF(H304:AU304,"&lt;&gt;")=0,"",SUMPRODUCT(((Recommendations[ImplStatus]="Implemented")+(Recommendations[ImplStatus]="Compensated"))*ISNUMBER(MATCH(Recommendations[Id],H304:AU304,0)))/COUNTIF(H304:AU304,"&lt;&gt;"))</f>
        <v>0</v>
      </c>
      <c r="H304" s="269" t="s">
        <v>90</v>
      </c>
      <c r="I304" s="269" t="s">
        <v>95</v>
      </c>
      <c r="J304" s="269" t="s">
        <v>110</v>
      </c>
      <c r="K304" s="269" t="s">
        <v>115</v>
      </c>
      <c r="L304" s="269" t="s">
        <v>235</v>
      </c>
      <c r="M304" s="269" t="s">
        <v>240</v>
      </c>
      <c r="N304" s="269" t="s">
        <v>245</v>
      </c>
      <c r="O304" s="269" t="s">
        <v>255</v>
      </c>
      <c r="P304" s="269" t="s">
        <v>260</v>
      </c>
      <c r="Q304" s="269" t="s">
        <v>467</v>
      </c>
      <c r="R304" s="269" t="s">
        <v>477</v>
      </c>
      <c r="S304" s="269" t="s">
        <v>597</v>
      </c>
      <c r="T304" s="269" t="s">
        <v>602</v>
      </c>
      <c r="U304" s="269" t="s">
        <v>607</v>
      </c>
      <c r="V304" s="269" t="s">
        <v>612</v>
      </c>
      <c r="W304" s="269" t="s">
        <v>797</v>
      </c>
      <c r="X304" s="269" t="s">
        <v>834</v>
      </c>
      <c r="Y304" s="269" t="s">
        <v>854</v>
      </c>
      <c r="Z304" s="269" t="s">
        <v>884</v>
      </c>
      <c r="AA304" s="269" t="s">
        <v>889</v>
      </c>
      <c r="AB304" s="269" t="s">
        <v>899</v>
      </c>
      <c r="AC304" s="269" t="s">
        <v>904</v>
      </c>
      <c r="AD304" s="269" t="s">
        <v>934</v>
      </c>
      <c r="AE304" s="269" t="s">
        <v>944</v>
      </c>
      <c r="AF304" s="269" t="s">
        <v>949</v>
      </c>
      <c r="AG304" s="269" t="s">
        <v>954</v>
      </c>
      <c r="AH304" s="269" t="s">
        <v>1102</v>
      </c>
      <c r="AI304" s="269" t="s">
        <v>1107</v>
      </c>
      <c r="AJ304" s="269"/>
      <c r="AK304" s="269"/>
      <c r="AL304" s="269"/>
      <c r="AM304" s="269"/>
      <c r="AN304" s="269"/>
      <c r="AO304" s="269"/>
      <c r="AP304" s="269"/>
      <c r="AQ304" s="269"/>
      <c r="AR304" s="269"/>
      <c r="AS304" s="269"/>
      <c r="AT304" s="269"/>
      <c r="AU304" s="283"/>
    </row>
    <row r="305" spans="1:47" ht="60" customHeight="1" x14ac:dyDescent="0.35">
      <c r="A305" s="279" t="s">
        <v>6616</v>
      </c>
      <c r="B305" s="257" t="s">
        <v>2431</v>
      </c>
      <c r="C305" s="258" t="s">
        <v>6678</v>
      </c>
      <c r="D305" s="261" t="s">
        <v>6679</v>
      </c>
      <c r="E305" s="262" t="s">
        <v>6065</v>
      </c>
      <c r="F305" s="265" t="s">
        <v>6677</v>
      </c>
      <c r="G305" s="268">
        <f>IF(COUNTIF(H305:AU305,"&lt;&gt;")=0,"",SUMPRODUCT(((Recommendations[ImplStatus]="Implemented")+(Recommendations[ImplStatus]="Compensated"))*ISNUMBER(MATCH(Recommendations[Id],H305:AU305,0)))/COUNTIF(H305:AU305,"&lt;&gt;"))</f>
        <v>0</v>
      </c>
      <c r="H305" s="269" t="s">
        <v>220</v>
      </c>
      <c r="I305" s="269" t="s">
        <v>225</v>
      </c>
      <c r="J305" s="269" t="s">
        <v>230</v>
      </c>
      <c r="K305" s="269" t="s">
        <v>298</v>
      </c>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6616</v>
      </c>
      <c r="B306" s="257" t="s">
        <v>2431</v>
      </c>
      <c r="C306" s="258" t="s">
        <v>6680</v>
      </c>
      <c r="D306" s="261" t="s">
        <v>6681</v>
      </c>
      <c r="E306" s="262" t="s">
        <v>6065</v>
      </c>
      <c r="F306" s="265" t="s">
        <v>6677</v>
      </c>
      <c r="G306" s="268">
        <f>IF(COUNTIF(H306:AU306,"&lt;&gt;")=0,"",SUMPRODUCT(((Recommendations[ImplStatus]="Implemented")+(Recommendations[ImplStatus]="Compensated"))*ISNUMBER(MATCH(Recommendations[Id],H306:AU306,0)))/COUNTIF(H306:AU306,"&lt;&gt;"))</f>
        <v>0</v>
      </c>
      <c r="H306" s="269" t="s">
        <v>652</v>
      </c>
      <c r="I306" s="269" t="s">
        <v>737</v>
      </c>
      <c r="J306" s="269" t="s">
        <v>839</v>
      </c>
      <c r="K306" s="269" t="s">
        <v>963</v>
      </c>
      <c r="L306" s="269" t="s">
        <v>1072</v>
      </c>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6616</v>
      </c>
      <c r="B307" s="257" t="s">
        <v>2431</v>
      </c>
      <c r="C307" s="258" t="s">
        <v>6682</v>
      </c>
      <c r="D307" s="261" t="s">
        <v>6683</v>
      </c>
      <c r="E307" s="262" t="s">
        <v>6065</v>
      </c>
      <c r="F307" s="265" t="s">
        <v>6677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6616</v>
      </c>
      <c r="B308" s="257" t="s">
        <v>2431</v>
      </c>
      <c r="C308" s="258" t="s">
        <v>6684</v>
      </c>
      <c r="D308" s="261" t="s">
        <v>6685</v>
      </c>
      <c r="E308" s="262" t="s">
        <v>6161</v>
      </c>
      <c r="F308" s="265" t="s">
        <v>6677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6616</v>
      </c>
      <c r="B309" s="257" t="s">
        <v>2431</v>
      </c>
      <c r="C309" s="258" t="s">
        <v>6686</v>
      </c>
      <c r="D309" s="261" t="s">
        <v>6687</v>
      </c>
      <c r="E309" s="262" t="s">
        <v>6161</v>
      </c>
      <c r="F309" s="265" t="s">
        <v>6677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6616</v>
      </c>
      <c r="B310" s="257" t="s">
        <v>2431</v>
      </c>
      <c r="C310" s="258" t="s">
        <v>6688</v>
      </c>
      <c r="D310" s="261" t="s">
        <v>6689</v>
      </c>
      <c r="E310" s="262" t="s">
        <v>6161</v>
      </c>
      <c r="F310" s="265" t="s">
        <v>6677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6616</v>
      </c>
      <c r="B311" s="257" t="s">
        <v>2431</v>
      </c>
      <c r="C311" s="258" t="s">
        <v>6690</v>
      </c>
      <c r="D311" s="261" t="s">
        <v>6691</v>
      </c>
      <c r="E311" s="262" t="s">
        <v>6161</v>
      </c>
      <c r="F311" s="265" t="s">
        <v>6677</v>
      </c>
      <c r="G311" s="268">
        <f>IF(COUNTIF(H311:AU311,"&lt;&gt;")=0,"",SUMPRODUCT(((Recommendations[ImplStatus]="Implemented")+(Recommendations[ImplStatus]="Compensated"))*ISNUMBER(MATCH(Recommendations[Id],H311:AU311,0)))/COUNTIF(H311:AU311,"&lt;&gt;"))</f>
        <v>0</v>
      </c>
      <c r="H311" s="269" t="s">
        <v>186</v>
      </c>
      <c r="I311" s="269" t="s">
        <v>191</v>
      </c>
      <c r="J311" s="269" t="s">
        <v>502</v>
      </c>
      <c r="K311" s="269" t="s">
        <v>662</v>
      </c>
      <c r="L311" s="269" t="s">
        <v>742</v>
      </c>
      <c r="M311" s="269" t="s">
        <v>747</v>
      </c>
      <c r="N311" s="269" t="s">
        <v>752</v>
      </c>
      <c r="O311" s="269" t="s">
        <v>757</v>
      </c>
      <c r="P311" s="269" t="s">
        <v>762</v>
      </c>
      <c r="Q311" s="269" t="s">
        <v>787</v>
      </c>
      <c r="R311" s="269" t="s">
        <v>983</v>
      </c>
      <c r="S311" s="269" t="s">
        <v>998</v>
      </c>
      <c r="T311" s="269" t="s">
        <v>1003</v>
      </c>
      <c r="U311" s="269" t="s">
        <v>1008</v>
      </c>
      <c r="V311" s="269" t="s">
        <v>1062</v>
      </c>
      <c r="W311" s="269" t="s">
        <v>1067</v>
      </c>
      <c r="X311" s="269" t="s">
        <v>1077</v>
      </c>
      <c r="Y311" s="269" t="s">
        <v>1082</v>
      </c>
      <c r="Z311" s="269" t="s">
        <v>1087</v>
      </c>
      <c r="AA311" s="269" t="s">
        <v>1092</v>
      </c>
      <c r="AB311" s="269" t="s">
        <v>1097</v>
      </c>
      <c r="AC311" s="269" t="s">
        <v>1117</v>
      </c>
      <c r="AD311" s="269" t="s">
        <v>1122</v>
      </c>
      <c r="AE311" s="269" t="s">
        <v>1127</v>
      </c>
      <c r="AF311" s="269" t="s">
        <v>1132</v>
      </c>
      <c r="AG311" s="269" t="s">
        <v>1137</v>
      </c>
      <c r="AH311" s="269" t="s">
        <v>1142</v>
      </c>
      <c r="AI311" s="269" t="s">
        <v>1147</v>
      </c>
      <c r="AJ311" s="269" t="s">
        <v>1152</v>
      </c>
      <c r="AK311" s="269" t="s">
        <v>1157</v>
      </c>
      <c r="AL311" s="269" t="s">
        <v>1162</v>
      </c>
      <c r="AM311" s="269" t="s">
        <v>1167</v>
      </c>
      <c r="AN311" s="269" t="s">
        <v>1172</v>
      </c>
      <c r="AO311" s="269" t="s">
        <v>1177</v>
      </c>
      <c r="AP311" s="269" t="s">
        <v>1182</v>
      </c>
      <c r="AQ311" s="269" t="s">
        <v>1187</v>
      </c>
      <c r="AR311" s="269" t="s">
        <v>1192</v>
      </c>
      <c r="AS311" s="269" t="s">
        <v>1197</v>
      </c>
      <c r="AT311" s="269" t="s">
        <v>1202</v>
      </c>
      <c r="AU311" s="283" t="s">
        <v>1207</v>
      </c>
    </row>
    <row r="312" spans="1:47" ht="60" customHeight="1" x14ac:dyDescent="0.35">
      <c r="A312" s="279" t="s">
        <v>6616</v>
      </c>
      <c r="B312" s="257" t="s">
        <v>2431</v>
      </c>
      <c r="C312" s="258" t="s">
        <v>6692</v>
      </c>
      <c r="D312" s="261" t="s">
        <v>6693</v>
      </c>
      <c r="E312" s="262" t="s">
        <v>6161</v>
      </c>
      <c r="F312" s="265" t="s">
        <v>6677</v>
      </c>
      <c r="G312" s="268">
        <f>IF(COUNTIF(H312:AU312,"&lt;&gt;")=0,"",SUMPRODUCT(((Recommendations[ImplStatus]="Implemented")+(Recommendations[ImplStatus]="Compensated"))*ISNUMBER(MATCH(Recommendations[Id],H312:AU312,0)))/COUNTIF(H312:AU312,"&lt;&gt;"))</f>
        <v>0</v>
      </c>
      <c r="H312" s="269" t="s">
        <v>186</v>
      </c>
      <c r="I312" s="269" t="s">
        <v>191</v>
      </c>
      <c r="J312" s="269" t="s">
        <v>502</v>
      </c>
      <c r="K312" s="269" t="s">
        <v>662</v>
      </c>
      <c r="L312" s="269" t="s">
        <v>787</v>
      </c>
      <c r="M312" s="269" t="s">
        <v>1062</v>
      </c>
      <c r="N312" s="269" t="s">
        <v>1067</v>
      </c>
      <c r="O312" s="269" t="s">
        <v>1077</v>
      </c>
      <c r="P312" s="269" t="s">
        <v>1082</v>
      </c>
      <c r="Q312" s="269" t="s">
        <v>1087</v>
      </c>
      <c r="R312" s="269" t="s">
        <v>1092</v>
      </c>
      <c r="S312" s="269" t="s">
        <v>1097</v>
      </c>
      <c r="T312" s="269" t="s">
        <v>1117</v>
      </c>
      <c r="U312" s="269" t="s">
        <v>1122</v>
      </c>
      <c r="V312" s="269" t="s">
        <v>1127</v>
      </c>
      <c r="W312" s="269" t="s">
        <v>1132</v>
      </c>
      <c r="X312" s="269" t="s">
        <v>1137</v>
      </c>
      <c r="Y312" s="269" t="s">
        <v>1142</v>
      </c>
      <c r="Z312" s="269" t="s">
        <v>1147</v>
      </c>
      <c r="AA312" s="269" t="s">
        <v>1152</v>
      </c>
      <c r="AB312" s="269" t="s">
        <v>1157</v>
      </c>
      <c r="AC312" s="269" t="s">
        <v>1162</v>
      </c>
      <c r="AD312" s="269" t="s">
        <v>1167</v>
      </c>
      <c r="AE312" s="269" t="s">
        <v>1172</v>
      </c>
      <c r="AF312" s="269" t="s">
        <v>1177</v>
      </c>
      <c r="AG312" s="269" t="s">
        <v>1182</v>
      </c>
      <c r="AH312" s="269" t="s">
        <v>1187</v>
      </c>
      <c r="AI312" s="269" t="s">
        <v>1192</v>
      </c>
      <c r="AJ312" s="269" t="s">
        <v>1197</v>
      </c>
      <c r="AK312" s="269" t="s">
        <v>1202</v>
      </c>
      <c r="AL312" s="269" t="s">
        <v>1207</v>
      </c>
      <c r="AM312" s="269" t="s">
        <v>1212</v>
      </c>
      <c r="AN312" s="269" t="s">
        <v>1217</v>
      </c>
      <c r="AO312" s="269" t="s">
        <v>1222</v>
      </c>
      <c r="AP312" s="269" t="s">
        <v>1227</v>
      </c>
      <c r="AQ312" s="269" t="s">
        <v>1232</v>
      </c>
      <c r="AR312" s="269" t="s">
        <v>1237</v>
      </c>
      <c r="AS312" s="269" t="s">
        <v>1242</v>
      </c>
      <c r="AT312" s="269" t="s">
        <v>1247</v>
      </c>
      <c r="AU312" s="283" t="s">
        <v>1252</v>
      </c>
    </row>
    <row r="313" spans="1:47" ht="60" customHeight="1" x14ac:dyDescent="0.35">
      <c r="A313" s="279" t="s">
        <v>6616</v>
      </c>
      <c r="B313" s="257" t="s">
        <v>2431</v>
      </c>
      <c r="C313" s="258" t="s">
        <v>6694</v>
      </c>
      <c r="D313" s="261" t="s">
        <v>6695</v>
      </c>
      <c r="E313" s="262" t="s">
        <v>6094</v>
      </c>
      <c r="F313" s="265" t="s">
        <v>6677</v>
      </c>
      <c r="G313" s="268">
        <f>IF(COUNTIF(H313:AU313,"&lt;&gt;")=0,"",SUMPRODUCT(((Recommendations[ImplStatus]="Implemented")+(Recommendations[ImplStatus]="Compensated"))*ISNUMBER(MATCH(Recommendations[Id],H313:AU313,0)))/COUNTIF(H313:AU313,"&lt;&gt;"))</f>
        <v>0</v>
      </c>
      <c r="H313" s="269" t="s">
        <v>120</v>
      </c>
      <c r="I313" s="269" t="s">
        <v>1057</v>
      </c>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6616</v>
      </c>
      <c r="B314" s="257" t="s">
        <v>2431</v>
      </c>
      <c r="C314" s="258" t="s">
        <v>6696</v>
      </c>
      <c r="D314" s="261" t="s">
        <v>6697</v>
      </c>
      <c r="E314" s="262" t="s">
        <v>6094</v>
      </c>
      <c r="F314" s="265" t="s">
        <v>6677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6616</v>
      </c>
      <c r="B315" s="257" t="s">
        <v>2431</v>
      </c>
      <c r="C315" s="258" t="s">
        <v>6698</v>
      </c>
      <c r="D315" s="261" t="s">
        <v>6699</v>
      </c>
      <c r="E315" s="262" t="s">
        <v>6094</v>
      </c>
      <c r="F315" s="265" t="s">
        <v>6677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6616</v>
      </c>
      <c r="B316" s="257" t="s">
        <v>2431</v>
      </c>
      <c r="C316" s="258" t="s">
        <v>6700</v>
      </c>
      <c r="D316" s="261" t="s">
        <v>6701</v>
      </c>
      <c r="E316" s="262" t="s">
        <v>6094</v>
      </c>
      <c r="F316" s="265" t="s">
        <v>6677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6616</v>
      </c>
      <c r="B317" s="257" t="s">
        <v>2431</v>
      </c>
      <c r="C317" s="258" t="s">
        <v>6702</v>
      </c>
      <c r="D317" s="261" t="s">
        <v>6703</v>
      </c>
      <c r="E317" s="262" t="s">
        <v>6161</v>
      </c>
      <c r="F317" s="265" t="s">
        <v>6635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6616</v>
      </c>
      <c r="B318" s="257" t="s">
        <v>2431</v>
      </c>
      <c r="C318" s="258" t="s">
        <v>6704</v>
      </c>
      <c r="D318" s="261" t="s">
        <v>6705</v>
      </c>
      <c r="E318" s="262" t="s">
        <v>6209</v>
      </c>
      <c r="F318" s="265" t="s">
        <v>6635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6616</v>
      </c>
      <c r="B319" s="257" t="s">
        <v>2431</v>
      </c>
      <c r="C319" s="258" t="s">
        <v>6706</v>
      </c>
      <c r="D319" s="261" t="s">
        <v>6707</v>
      </c>
      <c r="E319" s="262" t="s">
        <v>6209</v>
      </c>
      <c r="F319" s="265" t="s">
        <v>6635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6616</v>
      </c>
      <c r="B320" s="256" t="s">
        <v>6708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6616</v>
      </c>
      <c r="B321" s="257" t="s">
        <v>6708</v>
      </c>
      <c r="C321" s="258" t="s">
        <v>6709</v>
      </c>
      <c r="D321" s="261" t="s">
        <v>6710</v>
      </c>
      <c r="E321" s="262" t="s">
        <v>6094</v>
      </c>
      <c r="F321" s="265" t="s">
        <v>6711</v>
      </c>
      <c r="G321" s="268">
        <f>IF(COUNTIF(H321:AU321,"&lt;&gt;")=0,"",SUMPRODUCT(((Recommendations[ImplStatus]="Implemented")+(Recommendations[ImplStatus]="Compensated"))*ISNUMBER(MATCH(Recommendations[Id],H321:AU321,0)))/COUNTIF(H321:AU321,"&lt;&gt;"))</f>
        <v>0</v>
      </c>
      <c r="H321" s="269" t="s">
        <v>472</v>
      </c>
      <c r="I321" s="269" t="s">
        <v>632</v>
      </c>
      <c r="J321" s="269" t="s">
        <v>657</v>
      </c>
      <c r="K321" s="269" t="s">
        <v>667</v>
      </c>
      <c r="L321" s="269" t="s">
        <v>672</v>
      </c>
      <c r="M321" s="269" t="s">
        <v>677</v>
      </c>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6616</v>
      </c>
      <c r="B322" s="257" t="s">
        <v>6708</v>
      </c>
      <c r="C322" s="258" t="s">
        <v>6712</v>
      </c>
      <c r="D322" s="261" t="s">
        <v>6713</v>
      </c>
      <c r="E322" s="262" t="s">
        <v>6094</v>
      </c>
      <c r="F322" s="265" t="s">
        <v>6711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6616</v>
      </c>
      <c r="B323" s="257" t="s">
        <v>6708</v>
      </c>
      <c r="C323" s="258" t="s">
        <v>6714</v>
      </c>
      <c r="D323" s="261" t="s">
        <v>6715</v>
      </c>
      <c r="E323" s="262" t="s">
        <v>6094</v>
      </c>
      <c r="F323" s="265" t="s">
        <v>6711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6616</v>
      </c>
      <c r="B324" s="257" t="s">
        <v>6708</v>
      </c>
      <c r="C324" s="258" t="s">
        <v>6716</v>
      </c>
      <c r="D324" s="261" t="s">
        <v>6717</v>
      </c>
      <c r="E324" s="262" t="s">
        <v>6094</v>
      </c>
      <c r="F324" s="265" t="s">
        <v>6711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6616</v>
      </c>
      <c r="B325" s="257" t="s">
        <v>6708</v>
      </c>
      <c r="C325" s="258" t="s">
        <v>6718</v>
      </c>
      <c r="D325" s="261" t="s">
        <v>6719</v>
      </c>
      <c r="E325" s="262" t="s">
        <v>6094</v>
      </c>
      <c r="F325" s="265" t="s">
        <v>6711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6616</v>
      </c>
      <c r="B326" s="257" t="s">
        <v>6708</v>
      </c>
      <c r="C326" s="258" t="s">
        <v>6720</v>
      </c>
      <c r="D326" s="261" t="s">
        <v>6721</v>
      </c>
      <c r="E326" s="262" t="s">
        <v>6094</v>
      </c>
      <c r="F326" s="265" t="s">
        <v>6711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6616</v>
      </c>
      <c r="B327" s="257" t="s">
        <v>6708</v>
      </c>
      <c r="C327" s="258" t="s">
        <v>6722</v>
      </c>
      <c r="D327" s="261" t="s">
        <v>6723</v>
      </c>
      <c r="E327" s="262" t="s">
        <v>6094</v>
      </c>
      <c r="F327" s="265" t="s">
        <v>6711</v>
      </c>
      <c r="G327" s="268">
        <f>IF(COUNTIF(H327:AU327,"&lt;&gt;")=0,"",SUMPRODUCT(((Recommendations[ImplStatus]="Implemented")+(Recommendations[ImplStatus]="Compensated"))*ISNUMBER(MATCH(Recommendations[Id],H327:AU327,0)))/COUNTIF(H327:AU327,"&lt;&gt;"))</f>
        <v>0</v>
      </c>
      <c r="H327" s="269" t="s">
        <v>44</v>
      </c>
      <c r="I327" s="269" t="s">
        <v>50</v>
      </c>
      <c r="J327" s="269" t="s">
        <v>55</v>
      </c>
      <c r="K327" s="269" t="s">
        <v>75</v>
      </c>
      <c r="L327" s="269" t="s">
        <v>85</v>
      </c>
      <c r="M327" s="269" t="s">
        <v>100</v>
      </c>
      <c r="N327" s="269" t="s">
        <v>147</v>
      </c>
      <c r="O327" s="269" t="s">
        <v>592</v>
      </c>
      <c r="P327" s="269" t="s">
        <v>712</v>
      </c>
      <c r="Q327" s="269" t="s">
        <v>777</v>
      </c>
      <c r="R327" s="269" t="s">
        <v>859</v>
      </c>
      <c r="S327" s="269" t="s">
        <v>864</v>
      </c>
      <c r="T327" s="269" t="s">
        <v>869</v>
      </c>
      <c r="U327" s="269" t="s">
        <v>874</v>
      </c>
      <c r="V327" s="269" t="s">
        <v>1028</v>
      </c>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6616</v>
      </c>
      <c r="B328" s="257" t="s">
        <v>6708</v>
      </c>
      <c r="C328" s="258" t="s">
        <v>6724</v>
      </c>
      <c r="D328" s="261" t="s">
        <v>6725</v>
      </c>
      <c r="E328" s="262" t="s">
        <v>6094</v>
      </c>
      <c r="F328" s="265" t="s">
        <v>6711</v>
      </c>
      <c r="G328" s="268">
        <f>IF(COUNTIF(H328:AU328,"&lt;&gt;")=0,"",SUMPRODUCT(((Recommendations[ImplStatus]="Implemented")+(Recommendations[ImplStatus]="Compensated"))*ISNUMBER(MATCH(Recommendations[Id],H328:AU328,0)))/COUNTIF(H328:AU328,"&lt;&gt;"))</f>
        <v>0</v>
      </c>
      <c r="H328" s="269" t="s">
        <v>44</v>
      </c>
      <c r="I328" s="269" t="s">
        <v>50</v>
      </c>
      <c r="J328" s="269" t="s">
        <v>55</v>
      </c>
      <c r="K328" s="269" t="s">
        <v>1028</v>
      </c>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6616</v>
      </c>
      <c r="B329" s="257" t="s">
        <v>6708</v>
      </c>
      <c r="C329" s="258" t="s">
        <v>6726</v>
      </c>
      <c r="D329" s="261" t="s">
        <v>6727</v>
      </c>
      <c r="E329" s="262" t="s">
        <v>6094</v>
      </c>
      <c r="F329" s="265" t="s">
        <v>6711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6616</v>
      </c>
      <c r="B330" s="257" t="s">
        <v>6708</v>
      </c>
      <c r="C330" s="258" t="s">
        <v>6728</v>
      </c>
      <c r="D330" s="261" t="s">
        <v>6729</v>
      </c>
      <c r="E330" s="262" t="s">
        <v>6094</v>
      </c>
      <c r="F330" s="265" t="s">
        <v>6711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6616</v>
      </c>
      <c r="B331" s="257" t="s">
        <v>6708</v>
      </c>
      <c r="C331" s="258" t="s">
        <v>6730</v>
      </c>
      <c r="D331" s="261" t="s">
        <v>6731</v>
      </c>
      <c r="E331" s="262" t="s">
        <v>6094</v>
      </c>
      <c r="F331" s="265" t="s">
        <v>6711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6616</v>
      </c>
      <c r="B332" s="257" t="s">
        <v>6708</v>
      </c>
      <c r="C332" s="258" t="s">
        <v>6732</v>
      </c>
      <c r="D332" s="261" t="s">
        <v>6733</v>
      </c>
      <c r="E332" s="262" t="s">
        <v>6094</v>
      </c>
      <c r="F332" s="265" t="s">
        <v>6711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6616</v>
      </c>
      <c r="B333" s="257" t="s">
        <v>6708</v>
      </c>
      <c r="C333" s="258" t="s">
        <v>6734</v>
      </c>
      <c r="D333" s="261" t="s">
        <v>6735</v>
      </c>
      <c r="E333" s="262" t="s">
        <v>6094</v>
      </c>
      <c r="F333" s="265" t="s">
        <v>6711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6616</v>
      </c>
      <c r="B334" s="257" t="s">
        <v>6708</v>
      </c>
      <c r="C334" s="258" t="s">
        <v>6736</v>
      </c>
      <c r="D334" s="261" t="s">
        <v>6737</v>
      </c>
      <c r="E334" s="262" t="s">
        <v>6094</v>
      </c>
      <c r="F334" s="265" t="s">
        <v>6711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6616</v>
      </c>
      <c r="B335" s="257" t="s">
        <v>6708</v>
      </c>
      <c r="C335" s="258" t="s">
        <v>6738</v>
      </c>
      <c r="D335" s="261" t="s">
        <v>6739</v>
      </c>
      <c r="E335" s="262" t="s">
        <v>6094</v>
      </c>
      <c r="F335" s="265" t="s">
        <v>6711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6616</v>
      </c>
      <c r="B336" s="257" t="s">
        <v>6708</v>
      </c>
      <c r="C336" s="258" t="s">
        <v>6740</v>
      </c>
      <c r="D336" s="261" t="s">
        <v>6741</v>
      </c>
      <c r="E336" s="262" t="s">
        <v>6209</v>
      </c>
      <c r="F336" s="265" t="s">
        <v>6711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6616</v>
      </c>
      <c r="B337" s="257" t="s">
        <v>6708</v>
      </c>
      <c r="C337" s="258" t="s">
        <v>6742</v>
      </c>
      <c r="D337" s="261" t="s">
        <v>6743</v>
      </c>
      <c r="E337" s="262" t="s">
        <v>6209</v>
      </c>
      <c r="F337" s="265" t="s">
        <v>6711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6616</v>
      </c>
      <c r="B338" s="257" t="s">
        <v>6708</v>
      </c>
      <c r="C338" s="258" t="s">
        <v>6744</v>
      </c>
      <c r="D338" s="261" t="s">
        <v>6745</v>
      </c>
      <c r="E338" s="262" t="s">
        <v>6094</v>
      </c>
      <c r="F338" s="265" t="s">
        <v>6711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6616</v>
      </c>
      <c r="B339" s="257" t="s">
        <v>6708</v>
      </c>
      <c r="C339" s="258" t="s">
        <v>6746</v>
      </c>
      <c r="D339" s="261" t="s">
        <v>6747</v>
      </c>
      <c r="E339" s="262" t="s">
        <v>6094</v>
      </c>
      <c r="F339" s="265" t="s">
        <v>6711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6616</v>
      </c>
      <c r="B340" s="256" t="s">
        <v>6748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6616</v>
      </c>
      <c r="B341" s="257" t="s">
        <v>6748</v>
      </c>
      <c r="C341" s="258" t="s">
        <v>6749</v>
      </c>
      <c r="D341" s="261" t="s">
        <v>6750</v>
      </c>
      <c r="E341" s="262" t="s">
        <v>6065</v>
      </c>
      <c r="F341" s="265" t="s">
        <v>6635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6616</v>
      </c>
      <c r="B342" s="257" t="s">
        <v>6748</v>
      </c>
      <c r="C342" s="258" t="s">
        <v>6751</v>
      </c>
      <c r="D342" s="261" t="s">
        <v>6752</v>
      </c>
      <c r="E342" s="262" t="s">
        <v>6065</v>
      </c>
      <c r="F342" s="265" t="s">
        <v>6635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6616</v>
      </c>
      <c r="B343" s="257" t="s">
        <v>6748</v>
      </c>
      <c r="C343" s="258" t="s">
        <v>6753</v>
      </c>
      <c r="D343" s="261" t="s">
        <v>6754</v>
      </c>
      <c r="E343" s="262" t="s">
        <v>6161</v>
      </c>
      <c r="F343" s="265" t="s">
        <v>6755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6616</v>
      </c>
      <c r="B344" s="257" t="s">
        <v>6748</v>
      </c>
      <c r="C344" s="258" t="s">
        <v>6756</v>
      </c>
      <c r="D344" s="261" t="s">
        <v>6757</v>
      </c>
      <c r="E344" s="262" t="s">
        <v>6094</v>
      </c>
      <c r="F344" s="265" t="s">
        <v>6755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6616</v>
      </c>
      <c r="B345" s="257" t="s">
        <v>6748</v>
      </c>
      <c r="C345" s="258" t="s">
        <v>6758</v>
      </c>
      <c r="D345" s="261" t="s">
        <v>6759</v>
      </c>
      <c r="E345" s="262" t="s">
        <v>6094</v>
      </c>
      <c r="F345" s="265" t="s">
        <v>6755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6616</v>
      </c>
      <c r="B346" s="257" t="s">
        <v>6748</v>
      </c>
      <c r="C346" s="258" t="s">
        <v>6760</v>
      </c>
      <c r="D346" s="261" t="s">
        <v>6761</v>
      </c>
      <c r="E346" s="262" t="s">
        <v>6094</v>
      </c>
      <c r="F346" s="265" t="s">
        <v>6755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6616</v>
      </c>
      <c r="B347" s="257" t="s">
        <v>6748</v>
      </c>
      <c r="C347" s="258" t="s">
        <v>6762</v>
      </c>
      <c r="D347" s="261" t="s">
        <v>6763</v>
      </c>
      <c r="E347" s="262" t="s">
        <v>6094</v>
      </c>
      <c r="F347" s="265" t="s">
        <v>6755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6616</v>
      </c>
      <c r="B348" s="257" t="s">
        <v>6748</v>
      </c>
      <c r="C348" s="258" t="s">
        <v>6764</v>
      </c>
      <c r="D348" s="261" t="s">
        <v>6765</v>
      </c>
      <c r="E348" s="262" t="s">
        <v>6094</v>
      </c>
      <c r="F348" s="265" t="s">
        <v>6755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6616</v>
      </c>
      <c r="B349" s="257" t="s">
        <v>6748</v>
      </c>
      <c r="C349" s="258" t="s">
        <v>6766</v>
      </c>
      <c r="D349" s="261" t="s">
        <v>6767</v>
      </c>
      <c r="E349" s="262" t="s">
        <v>6094</v>
      </c>
      <c r="F349" s="265" t="s">
        <v>6755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6616</v>
      </c>
      <c r="B350" s="257" t="s">
        <v>6748</v>
      </c>
      <c r="C350" s="258" t="s">
        <v>6768</v>
      </c>
      <c r="D350" s="261" t="s">
        <v>6769</v>
      </c>
      <c r="E350" s="262" t="s">
        <v>6065</v>
      </c>
      <c r="F350" s="265" t="s">
        <v>6755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6616</v>
      </c>
      <c r="B351" s="257" t="s">
        <v>6748</v>
      </c>
      <c r="C351" s="258" t="s">
        <v>6770</v>
      </c>
      <c r="D351" s="261" t="s">
        <v>6771</v>
      </c>
      <c r="E351" s="262" t="s">
        <v>6065</v>
      </c>
      <c r="F351" s="265" t="s">
        <v>6755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6616</v>
      </c>
      <c r="B352" s="257" t="s">
        <v>6748</v>
      </c>
      <c r="C352" s="258" t="s">
        <v>6772</v>
      </c>
      <c r="D352" s="261" t="s">
        <v>6773</v>
      </c>
      <c r="E352" s="262" t="s">
        <v>6065</v>
      </c>
      <c r="F352" s="265" t="s">
        <v>6755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6616</v>
      </c>
      <c r="B353" s="257" t="s">
        <v>6748</v>
      </c>
      <c r="C353" s="258" t="s">
        <v>6774</v>
      </c>
      <c r="D353" s="261" t="s">
        <v>6775</v>
      </c>
      <c r="E353" s="262" t="s">
        <v>6161</v>
      </c>
      <c r="F353" s="265" t="s">
        <v>6635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6616</v>
      </c>
      <c r="B354" s="256" t="s">
        <v>6776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6616</v>
      </c>
      <c r="B355" s="257" t="s">
        <v>6776</v>
      </c>
      <c r="C355" s="258" t="s">
        <v>6777</v>
      </c>
      <c r="D355" s="261" t="s">
        <v>6778</v>
      </c>
      <c r="E355" s="262" t="s">
        <v>6161</v>
      </c>
      <c r="F355" s="265" t="s">
        <v>6779</v>
      </c>
      <c r="G355" s="268">
        <f>IF(COUNTIF(H355:AU355,"&lt;&gt;")=0,"",SUMPRODUCT(((Recommendations[ImplStatus]="Implemented")+(Recommendations[ImplStatus]="Compensated"))*ISNUMBER(MATCH(Recommendations[Id],H355:AU355,0)))/COUNTIF(H355:AU355,"&lt;&gt;"))</f>
        <v>0</v>
      </c>
      <c r="H355" s="269" t="s">
        <v>265</v>
      </c>
      <c r="I355" s="269" t="s">
        <v>270</v>
      </c>
      <c r="J355" s="269" t="s">
        <v>274</v>
      </c>
      <c r="K355" s="269" t="s">
        <v>279</v>
      </c>
      <c r="L355" s="269" t="s">
        <v>284</v>
      </c>
      <c r="M355" s="269" t="s">
        <v>288</v>
      </c>
      <c r="N355" s="269" t="s">
        <v>293</v>
      </c>
      <c r="O355" s="269" t="s">
        <v>303</v>
      </c>
      <c r="P355" s="269" t="s">
        <v>308</v>
      </c>
      <c r="Q355" s="269" t="s">
        <v>313</v>
      </c>
      <c r="R355" s="269" t="s">
        <v>318</v>
      </c>
      <c r="S355" s="269" t="s">
        <v>322</v>
      </c>
      <c r="T355" s="269" t="s">
        <v>327</v>
      </c>
      <c r="U355" s="269" t="s">
        <v>332</v>
      </c>
      <c r="V355" s="269" t="s">
        <v>336</v>
      </c>
      <c r="W355" s="269" t="s">
        <v>341</v>
      </c>
      <c r="X355" s="269" t="s">
        <v>345</v>
      </c>
      <c r="Y355" s="269" t="s">
        <v>350</v>
      </c>
      <c r="Z355" s="269" t="s">
        <v>354</v>
      </c>
      <c r="AA355" s="269" t="s">
        <v>359</v>
      </c>
      <c r="AB355" s="269" t="s">
        <v>364</v>
      </c>
      <c r="AC355" s="269" t="s">
        <v>369</v>
      </c>
      <c r="AD355" s="269" t="s">
        <v>374</v>
      </c>
      <c r="AE355" s="269" t="s">
        <v>378</v>
      </c>
      <c r="AF355" s="269" t="s">
        <v>383</v>
      </c>
      <c r="AG355" s="269" t="s">
        <v>388</v>
      </c>
      <c r="AH355" s="269" t="s">
        <v>392</v>
      </c>
      <c r="AI355" s="269" t="s">
        <v>397</v>
      </c>
      <c r="AJ355" s="269" t="s">
        <v>402</v>
      </c>
      <c r="AK355" s="269" t="s">
        <v>407</v>
      </c>
      <c r="AL355" s="269" t="s">
        <v>411</v>
      </c>
      <c r="AM355" s="269" t="s">
        <v>416</v>
      </c>
      <c r="AN355" s="269" t="s">
        <v>420</v>
      </c>
      <c r="AO355" s="269" t="s">
        <v>424</v>
      </c>
      <c r="AP355" s="269" t="s">
        <v>429</v>
      </c>
      <c r="AQ355" s="269" t="s">
        <v>434</v>
      </c>
      <c r="AR355" s="269" t="s">
        <v>439</v>
      </c>
      <c r="AS355" s="269" t="s">
        <v>444</v>
      </c>
      <c r="AT355" s="269" t="s">
        <v>449</v>
      </c>
      <c r="AU355" s="283" t="s">
        <v>453</v>
      </c>
    </row>
    <row r="356" spans="1:47" ht="60" customHeight="1" x14ac:dyDescent="0.35">
      <c r="A356" s="279" t="s">
        <v>6616</v>
      </c>
      <c r="B356" s="257" t="s">
        <v>6776</v>
      </c>
      <c r="C356" s="258" t="s">
        <v>6780</v>
      </c>
      <c r="D356" s="261" t="s">
        <v>6781</v>
      </c>
      <c r="E356" s="262" t="s">
        <v>6161</v>
      </c>
      <c r="F356" s="265" t="s">
        <v>6779</v>
      </c>
      <c r="G356" s="268">
        <f>IF(COUNTIF(H356:AU356,"&lt;&gt;")=0,"",SUMPRODUCT(((Recommendations[ImplStatus]="Implemented")+(Recommendations[ImplStatus]="Compensated"))*ISNUMBER(MATCH(Recommendations[Id],H356:AU356,0)))/COUNTIF(H356:AU356,"&lt;&gt;"))</f>
        <v>0</v>
      </c>
      <c r="H356" s="269" t="s">
        <v>265</v>
      </c>
      <c r="I356" s="269" t="s">
        <v>270</v>
      </c>
      <c r="J356" s="269" t="s">
        <v>274</v>
      </c>
      <c r="K356" s="269" t="s">
        <v>279</v>
      </c>
      <c r="L356" s="269" t="s">
        <v>284</v>
      </c>
      <c r="M356" s="269" t="s">
        <v>288</v>
      </c>
      <c r="N356" s="269" t="s">
        <v>293</v>
      </c>
      <c r="O356" s="269" t="s">
        <v>303</v>
      </c>
      <c r="P356" s="269" t="s">
        <v>308</v>
      </c>
      <c r="Q356" s="269" t="s">
        <v>313</v>
      </c>
      <c r="R356" s="269" t="s">
        <v>318</v>
      </c>
      <c r="S356" s="269" t="s">
        <v>322</v>
      </c>
      <c r="T356" s="269" t="s">
        <v>327</v>
      </c>
      <c r="U356" s="269" t="s">
        <v>332</v>
      </c>
      <c r="V356" s="269" t="s">
        <v>336</v>
      </c>
      <c r="W356" s="269" t="s">
        <v>341</v>
      </c>
      <c r="X356" s="269" t="s">
        <v>345</v>
      </c>
      <c r="Y356" s="269" t="s">
        <v>350</v>
      </c>
      <c r="Z356" s="269" t="s">
        <v>354</v>
      </c>
      <c r="AA356" s="269" t="s">
        <v>359</v>
      </c>
      <c r="AB356" s="269" t="s">
        <v>364</v>
      </c>
      <c r="AC356" s="269" t="s">
        <v>369</v>
      </c>
      <c r="AD356" s="269" t="s">
        <v>374</v>
      </c>
      <c r="AE356" s="269" t="s">
        <v>378</v>
      </c>
      <c r="AF356" s="269" t="s">
        <v>383</v>
      </c>
      <c r="AG356" s="269" t="s">
        <v>388</v>
      </c>
      <c r="AH356" s="269" t="s">
        <v>392</v>
      </c>
      <c r="AI356" s="269" t="s">
        <v>397</v>
      </c>
      <c r="AJ356" s="269" t="s">
        <v>402</v>
      </c>
      <c r="AK356" s="269" t="s">
        <v>407</v>
      </c>
      <c r="AL356" s="269" t="s">
        <v>439</v>
      </c>
      <c r="AM356" s="269" t="s">
        <v>444</v>
      </c>
      <c r="AN356" s="269" t="s">
        <v>449</v>
      </c>
      <c r="AO356" s="269" t="s">
        <v>453</v>
      </c>
      <c r="AP356" s="269" t="s">
        <v>458</v>
      </c>
      <c r="AQ356" s="269" t="s">
        <v>463</v>
      </c>
      <c r="AR356" s="269" t="s">
        <v>552</v>
      </c>
      <c r="AS356" s="269" t="s">
        <v>909</v>
      </c>
      <c r="AT356" s="269" t="s">
        <v>1297</v>
      </c>
      <c r="AU356" s="283" t="s">
        <v>1302</v>
      </c>
    </row>
    <row r="357" spans="1:47" ht="60" customHeight="1" x14ac:dyDescent="0.35">
      <c r="A357" s="279" t="s">
        <v>6616</v>
      </c>
      <c r="B357" s="257" t="s">
        <v>6776</v>
      </c>
      <c r="C357" s="258" t="s">
        <v>6782</v>
      </c>
      <c r="D357" s="261" t="s">
        <v>6783</v>
      </c>
      <c r="E357" s="262" t="s">
        <v>6209</v>
      </c>
      <c r="F357" s="265" t="s">
        <v>6779</v>
      </c>
      <c r="G357" s="268">
        <f>IF(COUNTIF(H357:AU357,"&lt;&gt;")=0,"",SUMPRODUCT(((Recommendations[ImplStatus]="Implemented")+(Recommendations[ImplStatus]="Compensated"))*ISNUMBER(MATCH(Recommendations[Id],H357:AU357,0)))/COUNTIF(H357:AU357,"&lt;&gt;"))</f>
        <v>0</v>
      </c>
      <c r="H357" s="269" t="s">
        <v>378</v>
      </c>
      <c r="I357" s="269" t="s">
        <v>383</v>
      </c>
      <c r="J357" s="269" t="s">
        <v>388</v>
      </c>
      <c r="K357" s="269" t="s">
        <v>392</v>
      </c>
      <c r="L357" s="269" t="s">
        <v>397</v>
      </c>
      <c r="M357" s="269" t="s">
        <v>402</v>
      </c>
      <c r="N357" s="269" t="s">
        <v>407</v>
      </c>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6616</v>
      </c>
      <c r="B358" s="257" t="s">
        <v>6776</v>
      </c>
      <c r="C358" s="258" t="s">
        <v>6784</v>
      </c>
      <c r="D358" s="261" t="s">
        <v>6785</v>
      </c>
      <c r="E358" s="262" t="s">
        <v>6209</v>
      </c>
      <c r="F358" s="265" t="s">
        <v>6779</v>
      </c>
      <c r="G358" s="268">
        <f>IF(COUNTIF(H358:AU358,"&lt;&gt;")=0,"",SUMPRODUCT(((Recommendations[ImplStatus]="Implemented")+(Recommendations[ImplStatus]="Compensated"))*ISNUMBER(MATCH(Recommendations[Id],H358:AU358,0)))/COUNTIF(H358:AU358,"&lt;&gt;"))</f>
        <v>0</v>
      </c>
      <c r="H358" s="269" t="s">
        <v>411</v>
      </c>
      <c r="I358" s="269" t="s">
        <v>416</v>
      </c>
      <c r="J358" s="269" t="s">
        <v>420</v>
      </c>
      <c r="K358" s="269" t="s">
        <v>424</v>
      </c>
      <c r="L358" s="269" t="s">
        <v>429</v>
      </c>
      <c r="M358" s="269" t="s">
        <v>434</v>
      </c>
      <c r="N358" s="269" t="s">
        <v>879</v>
      </c>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6616</v>
      </c>
      <c r="B359" s="257" t="s">
        <v>6776</v>
      </c>
      <c r="C359" s="258" t="s">
        <v>6786</v>
      </c>
      <c r="D359" s="261" t="s">
        <v>6787</v>
      </c>
      <c r="E359" s="262" t="s">
        <v>6209</v>
      </c>
      <c r="F359" s="265" t="s">
        <v>6779</v>
      </c>
      <c r="G359" s="268">
        <f>IF(COUNTIF(H359:AU359,"&lt;&gt;")=0,"",SUMPRODUCT(((Recommendations[ImplStatus]="Implemented")+(Recommendations[ImplStatus]="Compensated"))*ISNUMBER(MATCH(Recommendations[Id],H359:AU359,0)))/COUNTIF(H359:AU359,"&lt;&gt;"))</f>
        <v>0</v>
      </c>
      <c r="H359" s="269" t="s">
        <v>327</v>
      </c>
      <c r="I359" s="269" t="s">
        <v>332</v>
      </c>
      <c r="J359" s="269" t="s">
        <v>336</v>
      </c>
      <c r="K359" s="269" t="s">
        <v>341</v>
      </c>
      <c r="L359" s="269" t="s">
        <v>345</v>
      </c>
      <c r="M359" s="269" t="s">
        <v>350</v>
      </c>
      <c r="N359" s="269" t="s">
        <v>453</v>
      </c>
      <c r="O359" s="269" t="s">
        <v>1297</v>
      </c>
      <c r="P359" s="269" t="s">
        <v>1302</v>
      </c>
      <c r="Q359" s="269" t="s">
        <v>1306</v>
      </c>
      <c r="R359" s="269" t="s">
        <v>1310</v>
      </c>
      <c r="S359" s="269" t="s">
        <v>1314</v>
      </c>
      <c r="T359" s="269" t="s">
        <v>1318</v>
      </c>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6616</v>
      </c>
      <c r="B360" s="257" t="s">
        <v>6776</v>
      </c>
      <c r="C360" s="258" t="s">
        <v>6788</v>
      </c>
      <c r="D360" s="261" t="s">
        <v>6789</v>
      </c>
      <c r="E360" s="262" t="s">
        <v>6161</v>
      </c>
      <c r="F360" s="265" t="s">
        <v>6779</v>
      </c>
      <c r="G360" s="268">
        <f>IF(COUNTIF(H360:AU360,"&lt;&gt;")=0,"",SUMPRODUCT(((Recommendations[ImplStatus]="Implemented")+(Recommendations[ImplStatus]="Compensated"))*ISNUMBER(MATCH(Recommendations[Id],H360:AU360,0)))/COUNTIF(H360:AU360,"&lt;&gt;"))</f>
        <v>0</v>
      </c>
      <c r="H360" s="269" t="s">
        <v>265</v>
      </c>
      <c r="I360" s="269" t="s">
        <v>270</v>
      </c>
      <c r="J360" s="269" t="s">
        <v>303</v>
      </c>
      <c r="K360" s="269" t="s">
        <v>308</v>
      </c>
      <c r="L360" s="269" t="s">
        <v>313</v>
      </c>
      <c r="M360" s="269" t="s">
        <v>318</v>
      </c>
      <c r="N360" s="269" t="s">
        <v>322</v>
      </c>
      <c r="O360" s="269" t="s">
        <v>444</v>
      </c>
      <c r="P360" s="269" t="s">
        <v>449</v>
      </c>
      <c r="Q360" s="269" t="s">
        <v>1297</v>
      </c>
      <c r="R360" s="269" t="s">
        <v>1302</v>
      </c>
      <c r="S360" s="269" t="s">
        <v>1306</v>
      </c>
      <c r="T360" s="269" t="s">
        <v>1310</v>
      </c>
      <c r="U360" s="269" t="s">
        <v>1314</v>
      </c>
      <c r="V360" s="269" t="s">
        <v>1318</v>
      </c>
      <c r="W360" s="269" t="s">
        <v>1322</v>
      </c>
      <c r="X360" s="269" t="s">
        <v>1326</v>
      </c>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6616</v>
      </c>
      <c r="B361" s="257" t="s">
        <v>6776</v>
      </c>
      <c r="C361" s="258" t="s">
        <v>6790</v>
      </c>
      <c r="D361" s="261" t="s">
        <v>6791</v>
      </c>
      <c r="E361" s="262" t="s">
        <v>6094</v>
      </c>
      <c r="F361" s="265" t="s">
        <v>6779</v>
      </c>
      <c r="G361" s="268">
        <f>IF(COUNTIF(H361:AU361,"&lt;&gt;")=0,"",SUMPRODUCT(((Recommendations[ImplStatus]="Implemented")+(Recommendations[ImplStatus]="Compensated"))*ISNUMBER(MATCH(Recommendations[Id],H361:AU361,0)))/COUNTIF(H361:AU361,"&lt;&gt;"))</f>
        <v>0</v>
      </c>
      <c r="H361" s="269" t="s">
        <v>369</v>
      </c>
      <c r="I361" s="269" t="s">
        <v>374</v>
      </c>
      <c r="J361" s="269" t="s">
        <v>1322</v>
      </c>
      <c r="K361" s="269" t="s">
        <v>1326</v>
      </c>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6616</v>
      </c>
      <c r="B362" s="257" t="s">
        <v>6776</v>
      </c>
      <c r="C362" s="258" t="s">
        <v>6792</v>
      </c>
      <c r="D362" s="261" t="s">
        <v>6793</v>
      </c>
      <c r="E362" s="262" t="s">
        <v>6209</v>
      </c>
      <c r="F362" s="265" t="s">
        <v>6779</v>
      </c>
      <c r="G362" s="268">
        <f>IF(COUNTIF(H362:AU362,"&lt;&gt;")=0,"",SUMPRODUCT(((Recommendations[ImplStatus]="Implemented")+(Recommendations[ImplStatus]="Compensated"))*ISNUMBER(MATCH(Recommendations[Id],H362:AU362,0)))/COUNTIF(H362:AU362,"&lt;&gt;"))</f>
        <v>0</v>
      </c>
      <c r="H362" s="269" t="s">
        <v>274</v>
      </c>
      <c r="I362" s="269" t="s">
        <v>279</v>
      </c>
      <c r="J362" s="269" t="s">
        <v>284</v>
      </c>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6616</v>
      </c>
      <c r="B363" s="257" t="s">
        <v>6776</v>
      </c>
      <c r="C363" s="258" t="s">
        <v>6794</v>
      </c>
      <c r="D363" s="261" t="s">
        <v>6795</v>
      </c>
      <c r="E363" s="262" t="s">
        <v>6209</v>
      </c>
      <c r="F363" s="265" t="s">
        <v>6779</v>
      </c>
      <c r="G363" s="268">
        <f>IF(COUNTIF(H363:AU363,"&lt;&gt;")=0,"",SUMPRODUCT(((Recommendations[ImplStatus]="Implemented")+(Recommendations[ImplStatus]="Compensated"))*ISNUMBER(MATCH(Recommendations[Id],H363:AU363,0)))/COUNTIF(H363:AU363,"&lt;&gt;"))</f>
        <v>0</v>
      </c>
      <c r="H363" s="269" t="s">
        <v>354</v>
      </c>
      <c r="I363" s="269" t="s">
        <v>359</v>
      </c>
      <c r="J363" s="269" t="s">
        <v>364</v>
      </c>
      <c r="K363" s="269" t="s">
        <v>439</v>
      </c>
      <c r="L363" s="269" t="s">
        <v>458</v>
      </c>
      <c r="M363" s="269" t="s">
        <v>463</v>
      </c>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6616</v>
      </c>
      <c r="B364" s="257" t="s">
        <v>6776</v>
      </c>
      <c r="C364" s="258" t="s">
        <v>6796</v>
      </c>
      <c r="D364" s="261" t="s">
        <v>6797</v>
      </c>
      <c r="E364" s="262" t="s">
        <v>6209</v>
      </c>
      <c r="F364" s="265" t="s">
        <v>6779</v>
      </c>
      <c r="G364" s="268">
        <f>IF(COUNTIF(H364:AU364,"&lt;&gt;")=0,"",SUMPRODUCT(((Recommendations[ImplStatus]="Implemented")+(Recommendations[ImplStatus]="Compensated"))*ISNUMBER(MATCH(Recommendations[Id],H364:AU364,0)))/COUNTIF(H364:AU364,"&lt;&gt;"))</f>
        <v>0</v>
      </c>
      <c r="H364" s="269" t="s">
        <v>167</v>
      </c>
      <c r="I364" s="269" t="s">
        <v>288</v>
      </c>
      <c r="J364" s="269" t="s">
        <v>293</v>
      </c>
      <c r="K364" s="269" t="s">
        <v>547</v>
      </c>
      <c r="L364" s="269" t="s">
        <v>572</v>
      </c>
      <c r="M364" s="269" t="s">
        <v>802</v>
      </c>
      <c r="N364" s="269" t="s">
        <v>1262</v>
      </c>
      <c r="O364" s="269" t="s">
        <v>1277</v>
      </c>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6616</v>
      </c>
      <c r="B365" s="257" t="s">
        <v>6776</v>
      </c>
      <c r="C365" s="258" t="s">
        <v>6798</v>
      </c>
      <c r="D365" s="261" t="s">
        <v>6799</v>
      </c>
      <c r="E365" s="262" t="s">
        <v>6209</v>
      </c>
      <c r="F365" s="265" t="s">
        <v>6779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6616</v>
      </c>
      <c r="B366" s="257" t="s">
        <v>6776</v>
      </c>
      <c r="C366" s="258" t="s">
        <v>6800</v>
      </c>
      <c r="D366" s="261" t="s">
        <v>6801</v>
      </c>
      <c r="E366" s="262" t="s">
        <v>6209</v>
      </c>
      <c r="F366" s="265" t="s">
        <v>6779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6616</v>
      </c>
      <c r="B367" s="257" t="s">
        <v>6776</v>
      </c>
      <c r="C367" s="258" t="s">
        <v>6802</v>
      </c>
      <c r="D367" s="261" t="s">
        <v>6803</v>
      </c>
      <c r="E367" s="262" t="s">
        <v>6209</v>
      </c>
      <c r="F367" s="265" t="s">
        <v>6779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6616</v>
      </c>
      <c r="B368" s="257" t="s">
        <v>6776</v>
      </c>
      <c r="C368" s="258" t="s">
        <v>6804</v>
      </c>
      <c r="D368" s="261" t="s">
        <v>6805</v>
      </c>
      <c r="E368" s="262" t="s">
        <v>6209</v>
      </c>
      <c r="F368" s="265" t="s">
        <v>6779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6616</v>
      </c>
      <c r="B369" s="257" t="s">
        <v>6776</v>
      </c>
      <c r="C369" s="258" t="s">
        <v>6806</v>
      </c>
      <c r="D369" s="261" t="s">
        <v>6807</v>
      </c>
      <c r="E369" s="262" t="s">
        <v>6209</v>
      </c>
      <c r="F369" s="265" t="s">
        <v>6779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6808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6808</v>
      </c>
      <c r="B371" s="256" t="s">
        <v>6809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6808</v>
      </c>
      <c r="B372" s="257" t="s">
        <v>6809</v>
      </c>
      <c r="C372" s="258" t="s">
        <v>6810</v>
      </c>
      <c r="D372" s="261" t="s">
        <v>6811</v>
      </c>
      <c r="E372" s="262" t="s">
        <v>6065</v>
      </c>
      <c r="F372" s="265" t="s">
        <v>6812</v>
      </c>
      <c r="G372" s="268">
        <f>IF(COUNTIF(H372:AU372,"&lt;&gt;")=0,"",SUMPRODUCT(((Recommendations[ImplStatus]="Implemented")+(Recommendations[ImplStatus]="Compensated"))*ISNUMBER(MATCH(Recommendations[Id],H372:AU372,0)))/COUNTIF(H372:AU372,"&lt;&gt;"))</f>
        <v>0</v>
      </c>
      <c r="H372" s="269" t="s">
        <v>152</v>
      </c>
      <c r="I372" s="269" t="s">
        <v>157</v>
      </c>
      <c r="J372" s="269" t="s">
        <v>482</v>
      </c>
      <c r="K372" s="269" t="s">
        <v>487</v>
      </c>
      <c r="L372" s="269" t="s">
        <v>492</v>
      </c>
      <c r="M372" s="269" t="s">
        <v>497</v>
      </c>
      <c r="N372" s="269" t="s">
        <v>527</v>
      </c>
      <c r="O372" s="269" t="s">
        <v>532</v>
      </c>
      <c r="P372" s="269" t="s">
        <v>537</v>
      </c>
      <c r="Q372" s="269" t="s">
        <v>1257</v>
      </c>
      <c r="R372" s="269" t="s">
        <v>1282</v>
      </c>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6808</v>
      </c>
      <c r="B373" s="257" t="s">
        <v>6809</v>
      </c>
      <c r="C373" s="258" t="s">
        <v>6813</v>
      </c>
      <c r="D373" s="261" t="s">
        <v>6814</v>
      </c>
      <c r="E373" s="262" t="s">
        <v>6065</v>
      </c>
      <c r="F373" s="265" t="s">
        <v>6815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6808</v>
      </c>
      <c r="B374" s="257" t="s">
        <v>6809</v>
      </c>
      <c r="C374" s="258" t="s">
        <v>6816</v>
      </c>
      <c r="D374" s="261" t="s">
        <v>6817</v>
      </c>
      <c r="E374" s="262" t="s">
        <v>6094</v>
      </c>
      <c r="F374" s="265" t="s">
        <v>6815</v>
      </c>
      <c r="G374" s="268">
        <f>IF(COUNTIF(H374:AU374,"&lt;&gt;")=0,"",SUMPRODUCT(((Recommendations[ImplStatus]="Implemented")+(Recommendations[ImplStatus]="Compensated"))*ISNUMBER(MATCH(Recommendations[Id],H374:AU374,0)))/COUNTIF(H374:AU374,"&lt;&gt;"))</f>
        <v>0</v>
      </c>
      <c r="H374" s="269" t="s">
        <v>152</v>
      </c>
      <c r="I374" s="269" t="s">
        <v>157</v>
      </c>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6808</v>
      </c>
      <c r="B375" s="257" t="s">
        <v>6809</v>
      </c>
      <c r="C375" s="258" t="s">
        <v>6818</v>
      </c>
      <c r="D375" s="261" t="s">
        <v>6819</v>
      </c>
      <c r="E375" s="262" t="s">
        <v>6094</v>
      </c>
      <c r="F375" s="265" t="s">
        <v>6815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6808</v>
      </c>
      <c r="B376" s="257" t="s">
        <v>6809</v>
      </c>
      <c r="C376" s="258" t="s">
        <v>6820</v>
      </c>
      <c r="D376" s="261" t="s">
        <v>6821</v>
      </c>
      <c r="E376" s="262" t="s">
        <v>6094</v>
      </c>
      <c r="F376" s="265" t="s">
        <v>6677</v>
      </c>
      <c r="G376" s="268">
        <f>IF(COUNTIF(H376:AU376,"&lt;&gt;")=0,"",SUMPRODUCT(((Recommendations[ImplStatus]="Implemented")+(Recommendations[ImplStatus]="Compensated"))*ISNUMBER(MATCH(Recommendations[Id],H376:AU376,0)))/COUNTIF(H376:AU376,"&lt;&gt;"))</f>
        <v>0</v>
      </c>
      <c r="H376" s="269" t="s">
        <v>482</v>
      </c>
      <c r="I376" s="269" t="s">
        <v>487</v>
      </c>
      <c r="J376" s="269" t="s">
        <v>492</v>
      </c>
      <c r="K376" s="269" t="s">
        <v>497</v>
      </c>
      <c r="L376" s="269" t="s">
        <v>517</v>
      </c>
      <c r="M376" s="269" t="s">
        <v>527</v>
      </c>
      <c r="N376" s="269" t="s">
        <v>532</v>
      </c>
      <c r="O376" s="269" t="s">
        <v>537</v>
      </c>
      <c r="P376" s="269" t="s">
        <v>577</v>
      </c>
      <c r="Q376" s="269" t="s">
        <v>582</v>
      </c>
      <c r="R376" s="269" t="s">
        <v>587</v>
      </c>
      <c r="S376" s="269" t="s">
        <v>617</v>
      </c>
      <c r="T376" s="269" t="s">
        <v>622</v>
      </c>
      <c r="U376" s="269" t="s">
        <v>968</v>
      </c>
      <c r="V376" s="269" t="s">
        <v>973</v>
      </c>
      <c r="W376" s="269" t="s">
        <v>978</v>
      </c>
      <c r="X376" s="269" t="s">
        <v>1257</v>
      </c>
      <c r="Y376" s="269" t="s">
        <v>1282</v>
      </c>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6808</v>
      </c>
      <c r="B377" s="257" t="s">
        <v>6809</v>
      </c>
      <c r="C377" s="258" t="s">
        <v>6822</v>
      </c>
      <c r="D377" s="261" t="s">
        <v>6823</v>
      </c>
      <c r="E377" s="262" t="s">
        <v>6161</v>
      </c>
      <c r="F377" s="265" t="s">
        <v>6635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6808</v>
      </c>
      <c r="B378" s="257" t="s">
        <v>6809</v>
      </c>
      <c r="C378" s="258" t="s">
        <v>6824</v>
      </c>
      <c r="D378" s="261" t="s">
        <v>6825</v>
      </c>
      <c r="E378" s="262" t="s">
        <v>6161</v>
      </c>
      <c r="F378" s="265" t="s">
        <v>6815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6808</v>
      </c>
      <c r="B379" s="257" t="s">
        <v>6809</v>
      </c>
      <c r="C379" s="258" t="s">
        <v>6826</v>
      </c>
      <c r="D379" s="261" t="s">
        <v>6827</v>
      </c>
      <c r="E379" s="262" t="s">
        <v>6161</v>
      </c>
      <c r="F379" s="265" t="s">
        <v>6812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6808</v>
      </c>
      <c r="B380" s="257" t="s">
        <v>6809</v>
      </c>
      <c r="C380" s="258" t="s">
        <v>6828</v>
      </c>
      <c r="D380" s="261" t="s">
        <v>6829</v>
      </c>
      <c r="E380" s="262" t="s">
        <v>6161</v>
      </c>
      <c r="F380" s="265" t="s">
        <v>6812</v>
      </c>
      <c r="G380" s="268">
        <f>IF(COUNTIF(H380:AU380,"&lt;&gt;")=0,"",SUMPRODUCT(((Recommendations[ImplStatus]="Implemented")+(Recommendations[ImplStatus]="Compensated"))*ISNUMBER(MATCH(Recommendations[Id],H380:AU380,0)))/COUNTIF(H380:AU380,"&lt;&gt;"))</f>
        <v>0</v>
      </c>
      <c r="H380" s="269" t="s">
        <v>532</v>
      </c>
      <c r="I380" s="269" t="s">
        <v>537</v>
      </c>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6808</v>
      </c>
      <c r="B381" s="257" t="s">
        <v>6809</v>
      </c>
      <c r="C381" s="258" t="s">
        <v>6830</v>
      </c>
      <c r="D381" s="261" t="s">
        <v>6831</v>
      </c>
      <c r="E381" s="262" t="s">
        <v>6161</v>
      </c>
      <c r="F381" s="265" t="s">
        <v>6812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6808</v>
      </c>
      <c r="B382" s="257" t="s">
        <v>6809</v>
      </c>
      <c r="C382" s="258" t="s">
        <v>6832</v>
      </c>
      <c r="D382" s="261" t="s">
        <v>6833</v>
      </c>
      <c r="E382" s="262" t="s">
        <v>6209</v>
      </c>
      <c r="F382" s="265" t="s">
        <v>6812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6808</v>
      </c>
      <c r="B383" s="257" t="s">
        <v>6809</v>
      </c>
      <c r="C383" s="258" t="s">
        <v>6834</v>
      </c>
      <c r="D383" s="261" t="s">
        <v>6835</v>
      </c>
      <c r="E383" s="262" t="s">
        <v>6209</v>
      </c>
      <c r="F383" s="265" t="s">
        <v>6812</v>
      </c>
      <c r="G383" s="268">
        <f>IF(COUNTIF(H383:AU383,"&lt;&gt;")=0,"",SUMPRODUCT(((Recommendations[ImplStatus]="Implemented")+(Recommendations[ImplStatus]="Compensated"))*ISNUMBER(MATCH(Recommendations[Id],H383:AU383,0)))/COUNTIF(H383:AU383,"&lt;&gt;"))</f>
        <v>0</v>
      </c>
      <c r="H383" s="269" t="s">
        <v>617</v>
      </c>
      <c r="I383" s="269" t="s">
        <v>622</v>
      </c>
      <c r="J383" s="269" t="s">
        <v>742</v>
      </c>
      <c r="K383" s="269" t="s">
        <v>747</v>
      </c>
      <c r="L383" s="269" t="s">
        <v>752</v>
      </c>
      <c r="M383" s="269" t="s">
        <v>757</v>
      </c>
      <c r="N383" s="269" t="s">
        <v>762</v>
      </c>
      <c r="O383" s="269" t="s">
        <v>807</v>
      </c>
      <c r="P383" s="269" t="s">
        <v>811</v>
      </c>
      <c r="Q383" s="269" t="s">
        <v>816</v>
      </c>
      <c r="R383" s="269" t="s">
        <v>820</v>
      </c>
      <c r="S383" s="269" t="s">
        <v>824</v>
      </c>
      <c r="T383" s="269" t="s">
        <v>829</v>
      </c>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6808</v>
      </c>
      <c r="B384" s="257" t="s">
        <v>6809</v>
      </c>
      <c r="C384" s="258" t="s">
        <v>6836</v>
      </c>
      <c r="D384" s="261" t="s">
        <v>6837</v>
      </c>
      <c r="E384" s="262" t="s">
        <v>6209</v>
      </c>
      <c r="F384" s="265" t="s">
        <v>6812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6808</v>
      </c>
      <c r="B385" s="257" t="s">
        <v>6809</v>
      </c>
      <c r="C385" s="258" t="s">
        <v>6838</v>
      </c>
      <c r="D385" s="261" t="s">
        <v>6839</v>
      </c>
      <c r="E385" s="262" t="s">
        <v>6161</v>
      </c>
      <c r="F385" s="265" t="s">
        <v>6812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6808</v>
      </c>
      <c r="B386" s="256" t="s">
        <v>6840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6808</v>
      </c>
      <c r="B387" s="257" t="s">
        <v>6840</v>
      </c>
      <c r="C387" s="258" t="s">
        <v>6841</v>
      </c>
      <c r="D387" s="261" t="s">
        <v>6842</v>
      </c>
      <c r="E387" s="262" t="s">
        <v>6065</v>
      </c>
      <c r="F387" s="265" t="s">
        <v>6843</v>
      </c>
      <c r="G387" s="268">
        <f>IF(COUNTIF(H387:AU387,"&lt;&gt;")=0,"",SUMPRODUCT(((Recommendations[ImplStatus]="Implemented")+(Recommendations[ImplStatus]="Compensated"))*ISNUMBER(MATCH(Recommendations[Id],H387:AU387,0)))/COUNTIF(H387:AU387,"&lt;&gt;"))</f>
        <v>0</v>
      </c>
      <c r="H387" s="269" t="s">
        <v>152</v>
      </c>
      <c r="I387" s="269" t="s">
        <v>157</v>
      </c>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6808</v>
      </c>
      <c r="B388" s="257" t="s">
        <v>6840</v>
      </c>
      <c r="C388" s="258" t="s">
        <v>6844</v>
      </c>
      <c r="D388" s="261" t="s">
        <v>6845</v>
      </c>
      <c r="E388" s="262" t="s">
        <v>6065</v>
      </c>
      <c r="F388" s="265" t="s">
        <v>6843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6808</v>
      </c>
      <c r="B389" s="257" t="s">
        <v>6840</v>
      </c>
      <c r="C389" s="258" t="s">
        <v>6846</v>
      </c>
      <c r="D389" s="261" t="s">
        <v>6847</v>
      </c>
      <c r="E389" s="262" t="s">
        <v>6344</v>
      </c>
      <c r="F389" s="265" t="s">
        <v>6843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6808</v>
      </c>
      <c r="B390" s="257" t="s">
        <v>6840</v>
      </c>
      <c r="C390" s="258" t="s">
        <v>6848</v>
      </c>
      <c r="D390" s="261" t="s">
        <v>6849</v>
      </c>
      <c r="E390" s="262" t="s">
        <v>6161</v>
      </c>
      <c r="F390" s="265" t="s">
        <v>6843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6808</v>
      </c>
      <c r="B391" s="257" t="s">
        <v>6840</v>
      </c>
      <c r="C391" s="258" t="s">
        <v>6850</v>
      </c>
      <c r="D391" s="261" t="s">
        <v>6851</v>
      </c>
      <c r="E391" s="262" t="s">
        <v>6344</v>
      </c>
      <c r="F391" s="265" t="s">
        <v>6843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6808</v>
      </c>
      <c r="B392" s="257" t="s">
        <v>6840</v>
      </c>
      <c r="C392" s="258" t="s">
        <v>6852</v>
      </c>
      <c r="D392" s="261" t="s">
        <v>6853</v>
      </c>
      <c r="E392" s="262" t="s">
        <v>6094</v>
      </c>
      <c r="F392" s="265" t="s">
        <v>6843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6808</v>
      </c>
      <c r="B393" s="257" t="s">
        <v>6840</v>
      </c>
      <c r="C393" s="258" t="s">
        <v>6854</v>
      </c>
      <c r="D393" s="261" t="s">
        <v>6855</v>
      </c>
      <c r="E393" s="262" t="s">
        <v>6094</v>
      </c>
      <c r="F393" s="265" t="s">
        <v>6843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6808</v>
      </c>
      <c r="B394" s="257" t="s">
        <v>6840</v>
      </c>
      <c r="C394" s="258" t="s">
        <v>6856</v>
      </c>
      <c r="D394" s="261" t="s">
        <v>6857</v>
      </c>
      <c r="E394" s="262" t="s">
        <v>6344</v>
      </c>
      <c r="F394" s="265" t="s">
        <v>6843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6808</v>
      </c>
      <c r="B395" s="257" t="s">
        <v>6840</v>
      </c>
      <c r="C395" s="258" t="s">
        <v>6858</v>
      </c>
      <c r="D395" s="261" t="s">
        <v>6859</v>
      </c>
      <c r="E395" s="262" t="s">
        <v>6161</v>
      </c>
      <c r="F395" s="265" t="s">
        <v>6843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6808</v>
      </c>
      <c r="B396" s="257" t="s">
        <v>6840</v>
      </c>
      <c r="C396" s="258" t="s">
        <v>6860</v>
      </c>
      <c r="D396" s="261" t="s">
        <v>6861</v>
      </c>
      <c r="E396" s="262" t="s">
        <v>6344</v>
      </c>
      <c r="F396" s="265" t="s">
        <v>6843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6808</v>
      </c>
      <c r="B397" s="257" t="s">
        <v>6840</v>
      </c>
      <c r="C397" s="258" t="s">
        <v>6862</v>
      </c>
      <c r="D397" s="261" t="s">
        <v>6863</v>
      </c>
      <c r="E397" s="262" t="s">
        <v>6094</v>
      </c>
      <c r="F397" s="265" t="s">
        <v>6843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6808</v>
      </c>
      <c r="B398" s="257" t="s">
        <v>6840</v>
      </c>
      <c r="C398" s="258" t="s">
        <v>6864</v>
      </c>
      <c r="D398" s="261" t="s">
        <v>6865</v>
      </c>
      <c r="E398" s="262" t="s">
        <v>6209</v>
      </c>
      <c r="F398" s="265" t="s">
        <v>6843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6808</v>
      </c>
      <c r="B399" s="257" t="s">
        <v>6840</v>
      </c>
      <c r="C399" s="258" t="s">
        <v>6866</v>
      </c>
      <c r="D399" s="261" t="s">
        <v>6867</v>
      </c>
      <c r="E399" s="262" t="s">
        <v>6344</v>
      </c>
      <c r="F399" s="265" t="s">
        <v>6843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6808</v>
      </c>
      <c r="B400" s="257" t="s">
        <v>6840</v>
      </c>
      <c r="C400" s="258" t="s">
        <v>6868</v>
      </c>
      <c r="D400" s="261" t="s">
        <v>6869</v>
      </c>
      <c r="E400" s="262" t="s">
        <v>6344</v>
      </c>
      <c r="F400" s="265" t="s">
        <v>6843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6808</v>
      </c>
      <c r="B401" s="257" t="s">
        <v>6840</v>
      </c>
      <c r="C401" s="258" t="s">
        <v>6870</v>
      </c>
      <c r="D401" s="261" t="s">
        <v>6871</v>
      </c>
      <c r="E401" s="262" t="s">
        <v>6094</v>
      </c>
      <c r="F401" s="265" t="s">
        <v>6843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6808</v>
      </c>
      <c r="B402" s="257" t="s">
        <v>6840</v>
      </c>
      <c r="C402" s="258" t="s">
        <v>6872</v>
      </c>
      <c r="D402" s="261" t="s">
        <v>6873</v>
      </c>
      <c r="E402" s="262" t="s">
        <v>6094</v>
      </c>
      <c r="F402" s="265" t="s">
        <v>6843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6808</v>
      </c>
      <c r="B403" s="257" t="s">
        <v>6840</v>
      </c>
      <c r="C403" s="258" t="s">
        <v>6874</v>
      </c>
      <c r="D403" s="261" t="s">
        <v>6875</v>
      </c>
      <c r="E403" s="262" t="s">
        <v>6094</v>
      </c>
      <c r="F403" s="265" t="s">
        <v>6843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6808</v>
      </c>
      <c r="B404" s="257" t="s">
        <v>6840</v>
      </c>
      <c r="C404" s="258" t="s">
        <v>6876</v>
      </c>
      <c r="D404" s="261" t="s">
        <v>6877</v>
      </c>
      <c r="E404" s="262" t="s">
        <v>6209</v>
      </c>
      <c r="F404" s="265" t="s">
        <v>6843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6808</v>
      </c>
      <c r="B405" s="257" t="s">
        <v>6840</v>
      </c>
      <c r="C405" s="258" t="s">
        <v>6878</v>
      </c>
      <c r="D405" s="261" t="s">
        <v>6879</v>
      </c>
      <c r="E405" s="262" t="s">
        <v>6209</v>
      </c>
      <c r="F405" s="265" t="s">
        <v>6843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6808</v>
      </c>
      <c r="B406" s="257" t="s">
        <v>6840</v>
      </c>
      <c r="C406" s="258" t="s">
        <v>6880</v>
      </c>
      <c r="D406" s="261" t="s">
        <v>6881</v>
      </c>
      <c r="E406" s="262" t="s">
        <v>6209</v>
      </c>
      <c r="F406" s="265" t="s">
        <v>6882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6808</v>
      </c>
      <c r="B407" s="257" t="s">
        <v>6840</v>
      </c>
      <c r="C407" s="258" t="s">
        <v>6883</v>
      </c>
      <c r="D407" s="261" t="s">
        <v>6884</v>
      </c>
      <c r="E407" s="262" t="s">
        <v>6209</v>
      </c>
      <c r="F407" s="265" t="s">
        <v>6843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6808</v>
      </c>
      <c r="B408" s="257" t="s">
        <v>6840</v>
      </c>
      <c r="C408" s="258" t="s">
        <v>6885</v>
      </c>
      <c r="D408" s="261" t="s">
        <v>6886</v>
      </c>
      <c r="E408" s="262" t="s">
        <v>6209</v>
      </c>
      <c r="F408" s="265" t="s">
        <v>6843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6808</v>
      </c>
      <c r="B409" s="257" t="s">
        <v>6840</v>
      </c>
      <c r="C409" s="258" t="s">
        <v>6887</v>
      </c>
      <c r="D409" s="261" t="s">
        <v>6888</v>
      </c>
      <c r="E409" s="262" t="s">
        <v>6209</v>
      </c>
      <c r="F409" s="265" t="s">
        <v>6889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6808</v>
      </c>
      <c r="B410" s="256" t="s">
        <v>6890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6808</v>
      </c>
      <c r="B411" s="257" t="s">
        <v>6890</v>
      </c>
      <c r="C411" s="258" t="s">
        <v>6891</v>
      </c>
      <c r="D411" s="261" t="s">
        <v>6892</v>
      </c>
      <c r="E411" s="262" t="s">
        <v>6065</v>
      </c>
      <c r="F411" s="265" t="s">
        <v>6815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6808</v>
      </c>
      <c r="B412" s="257" t="s">
        <v>6890</v>
      </c>
      <c r="C412" s="258" t="s">
        <v>6893</v>
      </c>
      <c r="D412" s="261" t="s">
        <v>6894</v>
      </c>
      <c r="E412" s="262" t="s">
        <v>6065</v>
      </c>
      <c r="F412" s="265" t="s">
        <v>6815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6808</v>
      </c>
      <c r="B413" s="257" t="s">
        <v>6890</v>
      </c>
      <c r="C413" s="258" t="s">
        <v>6895</v>
      </c>
      <c r="D413" s="261" t="s">
        <v>6896</v>
      </c>
      <c r="E413" s="262" t="s">
        <v>6065</v>
      </c>
      <c r="F413" s="265" t="s">
        <v>6815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6808</v>
      </c>
      <c r="B414" s="257" t="s">
        <v>6890</v>
      </c>
      <c r="C414" s="258" t="s">
        <v>6897</v>
      </c>
      <c r="D414" s="261" t="s">
        <v>6898</v>
      </c>
      <c r="E414" s="262" t="s">
        <v>6065</v>
      </c>
      <c r="F414" s="265" t="s">
        <v>6815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6808</v>
      </c>
      <c r="B415" s="257" t="s">
        <v>6890</v>
      </c>
      <c r="C415" s="258" t="s">
        <v>6899</v>
      </c>
      <c r="D415" s="261" t="s">
        <v>6900</v>
      </c>
      <c r="E415" s="262" t="s">
        <v>6094</v>
      </c>
      <c r="F415" s="265" t="s">
        <v>6815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6808</v>
      </c>
      <c r="B416" s="257" t="s">
        <v>6890</v>
      </c>
      <c r="C416" s="258" t="s">
        <v>6901</v>
      </c>
      <c r="D416" s="261" t="s">
        <v>6902</v>
      </c>
      <c r="E416" s="262" t="s">
        <v>6094</v>
      </c>
      <c r="F416" s="265" t="s">
        <v>6903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6808</v>
      </c>
      <c r="B417" s="257" t="s">
        <v>6890</v>
      </c>
      <c r="C417" s="258" t="s">
        <v>6904</v>
      </c>
      <c r="D417" s="261" t="s">
        <v>6905</v>
      </c>
      <c r="E417" s="262" t="s">
        <v>6094</v>
      </c>
      <c r="F417" s="265" t="s">
        <v>6903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6808</v>
      </c>
      <c r="B418" s="257" t="s">
        <v>6890</v>
      </c>
      <c r="C418" s="258" t="s">
        <v>6906</v>
      </c>
      <c r="D418" s="261" t="s">
        <v>6907</v>
      </c>
      <c r="E418" s="262" t="s">
        <v>6344</v>
      </c>
      <c r="F418" s="265" t="s">
        <v>6903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6808</v>
      </c>
      <c r="B419" s="257" t="s">
        <v>6890</v>
      </c>
      <c r="C419" s="258" t="s">
        <v>6908</v>
      </c>
      <c r="D419" s="261" t="s">
        <v>6909</v>
      </c>
      <c r="E419" s="262" t="s">
        <v>6094</v>
      </c>
      <c r="F419" s="265" t="s">
        <v>6903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6808</v>
      </c>
      <c r="B420" s="257" t="s">
        <v>6890</v>
      </c>
      <c r="C420" s="258" t="s">
        <v>6910</v>
      </c>
      <c r="D420" s="261" t="s">
        <v>6911</v>
      </c>
      <c r="E420" s="262" t="s">
        <v>6344</v>
      </c>
      <c r="F420" s="265" t="s">
        <v>6903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6808</v>
      </c>
      <c r="B421" s="257" t="s">
        <v>6890</v>
      </c>
      <c r="C421" s="258" t="s">
        <v>6912</v>
      </c>
      <c r="D421" s="261" t="s">
        <v>6913</v>
      </c>
      <c r="E421" s="262" t="s">
        <v>6344</v>
      </c>
      <c r="F421" s="265" t="s">
        <v>6903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6808</v>
      </c>
      <c r="B422" s="257" t="s">
        <v>6890</v>
      </c>
      <c r="C422" s="258" t="s">
        <v>6914</v>
      </c>
      <c r="D422" s="261" t="s">
        <v>6915</v>
      </c>
      <c r="E422" s="262" t="s">
        <v>6094</v>
      </c>
      <c r="F422" s="265" t="s">
        <v>6903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6808</v>
      </c>
      <c r="B423" s="257" t="s">
        <v>6890</v>
      </c>
      <c r="C423" s="258" t="s">
        <v>6916</v>
      </c>
      <c r="D423" s="261" t="s">
        <v>6917</v>
      </c>
      <c r="E423" s="262" t="s">
        <v>6094</v>
      </c>
      <c r="F423" s="265" t="s">
        <v>6903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6918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6918</v>
      </c>
      <c r="B425" s="256" t="s">
        <v>6919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6918</v>
      </c>
      <c r="B426" s="257" t="s">
        <v>6919</v>
      </c>
      <c r="C426" s="258" t="s">
        <v>6920</v>
      </c>
      <c r="D426" s="261" t="s">
        <v>6921</v>
      </c>
      <c r="E426" s="262" t="s">
        <v>6065</v>
      </c>
      <c r="F426" s="265" t="s">
        <v>6882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6918</v>
      </c>
      <c r="B427" s="257" t="s">
        <v>6919</v>
      </c>
      <c r="C427" s="258" t="s">
        <v>6922</v>
      </c>
      <c r="D427" s="261" t="s">
        <v>6923</v>
      </c>
      <c r="E427" s="262" t="s">
        <v>6065</v>
      </c>
      <c r="F427" s="265" t="s">
        <v>6882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6918</v>
      </c>
      <c r="B428" s="257" t="s">
        <v>6919</v>
      </c>
      <c r="C428" s="258" t="s">
        <v>6924</v>
      </c>
      <c r="D428" s="261" t="s">
        <v>6925</v>
      </c>
      <c r="E428" s="262" t="s">
        <v>6344</v>
      </c>
      <c r="F428" s="265" t="s">
        <v>6882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6918</v>
      </c>
      <c r="B429" s="257" t="s">
        <v>6919</v>
      </c>
      <c r="C429" s="258" t="s">
        <v>6926</v>
      </c>
      <c r="D429" s="261" t="s">
        <v>6927</v>
      </c>
      <c r="E429" s="262" t="s">
        <v>6094</v>
      </c>
      <c r="F429" s="265" t="s">
        <v>6882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6918</v>
      </c>
      <c r="B430" s="257" t="s">
        <v>6919</v>
      </c>
      <c r="C430" s="258" t="s">
        <v>6928</v>
      </c>
      <c r="D430" s="261" t="s">
        <v>6929</v>
      </c>
      <c r="E430" s="262" t="s">
        <v>6094</v>
      </c>
      <c r="F430" s="265" t="s">
        <v>6882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6918</v>
      </c>
      <c r="B431" s="257" t="s">
        <v>6919</v>
      </c>
      <c r="C431" s="258" t="s">
        <v>6930</v>
      </c>
      <c r="D431" s="261" t="s">
        <v>6931</v>
      </c>
      <c r="E431" s="262" t="s">
        <v>6344</v>
      </c>
      <c r="F431" s="265" t="s">
        <v>6882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6918</v>
      </c>
      <c r="B432" s="257" t="s">
        <v>6919</v>
      </c>
      <c r="C432" s="258" t="s">
        <v>6932</v>
      </c>
      <c r="D432" s="261" t="s">
        <v>6933</v>
      </c>
      <c r="E432" s="262" t="s">
        <v>6344</v>
      </c>
      <c r="F432" s="265" t="s">
        <v>6882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6918</v>
      </c>
      <c r="B433" s="257" t="s">
        <v>6919</v>
      </c>
      <c r="C433" s="258" t="s">
        <v>6934</v>
      </c>
      <c r="D433" s="261" t="s">
        <v>6935</v>
      </c>
      <c r="E433" s="262" t="s">
        <v>6161</v>
      </c>
      <c r="F433" s="265" t="s">
        <v>6882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6918</v>
      </c>
      <c r="B434" s="257" t="s">
        <v>6919</v>
      </c>
      <c r="C434" s="258" t="s">
        <v>6936</v>
      </c>
      <c r="D434" s="261" t="s">
        <v>6937</v>
      </c>
      <c r="E434" s="262" t="s">
        <v>6161</v>
      </c>
      <c r="F434" s="265" t="s">
        <v>6882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6918</v>
      </c>
      <c r="B435" s="257" t="s">
        <v>6919</v>
      </c>
      <c r="C435" s="258" t="s">
        <v>6938</v>
      </c>
      <c r="D435" s="261" t="s">
        <v>6939</v>
      </c>
      <c r="E435" s="262" t="s">
        <v>6094</v>
      </c>
      <c r="F435" s="265" t="s">
        <v>6882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6918</v>
      </c>
      <c r="B436" s="257" t="s">
        <v>6919</v>
      </c>
      <c r="C436" s="258" t="s">
        <v>6940</v>
      </c>
      <c r="D436" s="261" t="s">
        <v>6941</v>
      </c>
      <c r="E436" s="262" t="s">
        <v>6161</v>
      </c>
      <c r="F436" s="265" t="s">
        <v>6882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6918</v>
      </c>
      <c r="B437" s="257" t="s">
        <v>6919</v>
      </c>
      <c r="C437" s="258" t="s">
        <v>6942</v>
      </c>
      <c r="D437" s="261" t="s">
        <v>6943</v>
      </c>
      <c r="E437" s="262" t="s">
        <v>6094</v>
      </c>
      <c r="F437" s="265" t="s">
        <v>6882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6918</v>
      </c>
      <c r="B438" s="256" t="s">
        <v>6944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6918</v>
      </c>
      <c r="B439" s="257" t="s">
        <v>6944</v>
      </c>
      <c r="C439" s="258" t="s">
        <v>6945</v>
      </c>
      <c r="D439" s="261" t="s">
        <v>6946</v>
      </c>
      <c r="E439" s="262" t="s">
        <v>6065</v>
      </c>
      <c r="F439" s="265" t="s">
        <v>6947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6918</v>
      </c>
      <c r="B440" s="257" t="s">
        <v>6944</v>
      </c>
      <c r="C440" s="258" t="s">
        <v>6948</v>
      </c>
      <c r="D440" s="261" t="s">
        <v>6949</v>
      </c>
      <c r="E440" s="262" t="s">
        <v>6065</v>
      </c>
      <c r="F440" s="265" t="s">
        <v>6947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6918</v>
      </c>
      <c r="B441" s="257" t="s">
        <v>6944</v>
      </c>
      <c r="C441" s="258" t="s">
        <v>6950</v>
      </c>
      <c r="D441" s="261" t="s">
        <v>6951</v>
      </c>
      <c r="E441" s="262" t="s">
        <v>6065</v>
      </c>
      <c r="F441" s="265" t="s">
        <v>6947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6918</v>
      </c>
      <c r="B442" s="257" t="s">
        <v>6944</v>
      </c>
      <c r="C442" s="258" t="s">
        <v>6952</v>
      </c>
      <c r="D442" s="261" t="s">
        <v>6953</v>
      </c>
      <c r="E442" s="262" t="s">
        <v>6065</v>
      </c>
      <c r="F442" s="265" t="s">
        <v>6947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6918</v>
      </c>
      <c r="B443" s="257" t="s">
        <v>6944</v>
      </c>
      <c r="C443" s="258" t="s">
        <v>6954</v>
      </c>
      <c r="D443" s="261" t="s">
        <v>6955</v>
      </c>
      <c r="E443" s="262" t="s">
        <v>6094</v>
      </c>
      <c r="F443" s="265" t="s">
        <v>6947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6918</v>
      </c>
      <c r="B444" s="257" t="s">
        <v>6944</v>
      </c>
      <c r="C444" s="258" t="s">
        <v>6956</v>
      </c>
      <c r="D444" s="261" t="s">
        <v>6957</v>
      </c>
      <c r="E444" s="262" t="s">
        <v>6094</v>
      </c>
      <c r="F444" s="265" t="s">
        <v>6947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6918</v>
      </c>
      <c r="B445" s="257" t="s">
        <v>6944</v>
      </c>
      <c r="C445" s="258" t="s">
        <v>6958</v>
      </c>
      <c r="D445" s="261" t="s">
        <v>6959</v>
      </c>
      <c r="E445" s="262" t="s">
        <v>6094</v>
      </c>
      <c r="F445" s="265" t="s">
        <v>6947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6918</v>
      </c>
      <c r="B446" s="257" t="s">
        <v>6944</v>
      </c>
      <c r="C446" s="258" t="s">
        <v>6960</v>
      </c>
      <c r="D446" s="261" t="s">
        <v>6961</v>
      </c>
      <c r="E446" s="262" t="s">
        <v>6209</v>
      </c>
      <c r="F446" s="265" t="s">
        <v>6947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6918</v>
      </c>
      <c r="B447" s="257" t="s">
        <v>6944</v>
      </c>
      <c r="C447" s="258" t="s">
        <v>6962</v>
      </c>
      <c r="D447" s="261" t="s">
        <v>6963</v>
      </c>
      <c r="E447" s="262" t="s">
        <v>6094</v>
      </c>
      <c r="F447" s="265" t="s">
        <v>6947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6918</v>
      </c>
      <c r="B448" s="257" t="s">
        <v>6944</v>
      </c>
      <c r="C448" s="258" t="s">
        <v>6964</v>
      </c>
      <c r="D448" s="261" t="s">
        <v>6965</v>
      </c>
      <c r="E448" s="262" t="s">
        <v>6209</v>
      </c>
      <c r="F448" s="265" t="s">
        <v>6947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6918</v>
      </c>
      <c r="B449" s="257" t="s">
        <v>6944</v>
      </c>
      <c r="C449" s="258" t="s">
        <v>6966</v>
      </c>
      <c r="D449" s="261" t="s">
        <v>6967</v>
      </c>
      <c r="E449" s="262" t="s">
        <v>6209</v>
      </c>
      <c r="F449" s="265" t="s">
        <v>6947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6968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6968</v>
      </c>
      <c r="B451" s="256" t="s">
        <v>6969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6968</v>
      </c>
      <c r="B452" s="257" t="s">
        <v>6969</v>
      </c>
      <c r="C452" s="258" t="s">
        <v>6970</v>
      </c>
      <c r="D452" s="261" t="s">
        <v>6971</v>
      </c>
      <c r="E452" s="262" t="s">
        <v>6065</v>
      </c>
      <c r="F452" s="265" t="s">
        <v>6972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6968</v>
      </c>
      <c r="B453" s="257" t="s">
        <v>6969</v>
      </c>
      <c r="C453" s="258" t="s">
        <v>6973</v>
      </c>
      <c r="D453" s="261" t="s">
        <v>6974</v>
      </c>
      <c r="E453" s="262" t="s">
        <v>6065</v>
      </c>
      <c r="F453" s="265" t="s">
        <v>6972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6968</v>
      </c>
      <c r="B454" s="257" t="s">
        <v>6969</v>
      </c>
      <c r="C454" s="258" t="s">
        <v>6975</v>
      </c>
      <c r="D454" s="261" t="s">
        <v>6976</v>
      </c>
      <c r="E454" s="262" t="s">
        <v>6065</v>
      </c>
      <c r="F454" s="265" t="s">
        <v>6972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6968</v>
      </c>
      <c r="B455" s="257" t="s">
        <v>6969</v>
      </c>
      <c r="C455" s="258" t="s">
        <v>6977</v>
      </c>
      <c r="D455" s="261" t="s">
        <v>6978</v>
      </c>
      <c r="E455" s="262" t="s">
        <v>6065</v>
      </c>
      <c r="F455" s="265" t="s">
        <v>6972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6968</v>
      </c>
      <c r="B456" s="257" t="s">
        <v>6969</v>
      </c>
      <c r="C456" s="258" t="s">
        <v>6979</v>
      </c>
      <c r="D456" s="261" t="s">
        <v>6980</v>
      </c>
      <c r="E456" s="262" t="s">
        <v>6065</v>
      </c>
      <c r="F456" s="265" t="s">
        <v>6972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6968</v>
      </c>
      <c r="B457" s="257" t="s">
        <v>6969</v>
      </c>
      <c r="C457" s="258" t="s">
        <v>6981</v>
      </c>
      <c r="D457" s="261" t="s">
        <v>6982</v>
      </c>
      <c r="E457" s="262" t="s">
        <v>6094</v>
      </c>
      <c r="F457" s="265" t="s">
        <v>6972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6968</v>
      </c>
      <c r="B458" s="257" t="s">
        <v>6969</v>
      </c>
      <c r="C458" s="258" t="s">
        <v>6983</v>
      </c>
      <c r="D458" s="261" t="s">
        <v>6984</v>
      </c>
      <c r="E458" s="262" t="s">
        <v>6094</v>
      </c>
      <c r="F458" s="265" t="s">
        <v>6972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6968</v>
      </c>
      <c r="B459" s="257" t="s">
        <v>6969</v>
      </c>
      <c r="C459" s="258" t="s">
        <v>6985</v>
      </c>
      <c r="D459" s="261" t="s">
        <v>6986</v>
      </c>
      <c r="E459" s="262" t="s">
        <v>6094</v>
      </c>
      <c r="F459" s="265" t="s">
        <v>6972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6968</v>
      </c>
      <c r="B460" s="257" t="s">
        <v>6969</v>
      </c>
      <c r="C460" s="258" t="s">
        <v>6987</v>
      </c>
      <c r="D460" s="261" t="s">
        <v>6988</v>
      </c>
      <c r="E460" s="262" t="s">
        <v>6094</v>
      </c>
      <c r="F460" s="265" t="s">
        <v>6972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6968</v>
      </c>
      <c r="B461" s="257" t="s">
        <v>6969</v>
      </c>
      <c r="C461" s="258" t="s">
        <v>6989</v>
      </c>
      <c r="D461" s="261" t="s">
        <v>6990</v>
      </c>
      <c r="E461" s="262" t="s">
        <v>6094</v>
      </c>
      <c r="F461" s="265" t="s">
        <v>6972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6968</v>
      </c>
      <c r="B462" s="257" t="s">
        <v>6969</v>
      </c>
      <c r="C462" s="258" t="s">
        <v>6991</v>
      </c>
      <c r="D462" s="261" t="s">
        <v>6992</v>
      </c>
      <c r="E462" s="262" t="s">
        <v>6094</v>
      </c>
      <c r="F462" s="265" t="s">
        <v>6972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6968</v>
      </c>
      <c r="B463" s="257" t="s">
        <v>6969</v>
      </c>
      <c r="C463" s="258" t="s">
        <v>6993</v>
      </c>
      <c r="D463" s="261" t="s">
        <v>6994</v>
      </c>
      <c r="E463" s="262" t="s">
        <v>6094</v>
      </c>
      <c r="F463" s="265" t="s">
        <v>6972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6968</v>
      </c>
      <c r="B464" s="257" t="s">
        <v>6969</v>
      </c>
      <c r="C464" s="258" t="s">
        <v>6995</v>
      </c>
      <c r="D464" s="261" t="s">
        <v>6996</v>
      </c>
      <c r="E464" s="262" t="s">
        <v>6094</v>
      </c>
      <c r="F464" s="265" t="s">
        <v>6972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6968</v>
      </c>
      <c r="B465" s="257" t="s">
        <v>6969</v>
      </c>
      <c r="C465" s="258" t="s">
        <v>6997</v>
      </c>
      <c r="D465" s="261" t="s">
        <v>6998</v>
      </c>
      <c r="E465" s="262" t="s">
        <v>6094</v>
      </c>
      <c r="F465" s="265" t="s">
        <v>6972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6968</v>
      </c>
      <c r="B466" s="256" t="s">
        <v>6999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6968</v>
      </c>
      <c r="B467" s="257" t="s">
        <v>6999</v>
      </c>
      <c r="C467" s="258" t="s">
        <v>7000</v>
      </c>
      <c r="D467" s="261" t="s">
        <v>7001</v>
      </c>
      <c r="E467" s="262" t="s">
        <v>6065</v>
      </c>
      <c r="F467" s="265" t="s">
        <v>6204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6968</v>
      </c>
      <c r="B468" s="257" t="s">
        <v>6999</v>
      </c>
      <c r="C468" s="258" t="s">
        <v>7002</v>
      </c>
      <c r="D468" s="261" t="s">
        <v>7003</v>
      </c>
      <c r="E468" s="262" t="s">
        <v>6065</v>
      </c>
      <c r="F468" s="265" t="s">
        <v>6204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6968</v>
      </c>
      <c r="B469" s="257" t="s">
        <v>6999</v>
      </c>
      <c r="C469" s="258" t="s">
        <v>7004</v>
      </c>
      <c r="D469" s="261" t="s">
        <v>7005</v>
      </c>
      <c r="E469" s="262" t="s">
        <v>6065</v>
      </c>
      <c r="F469" s="265" t="s">
        <v>6204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6968</v>
      </c>
      <c r="B470" s="257" t="s">
        <v>6999</v>
      </c>
      <c r="C470" s="258" t="s">
        <v>7006</v>
      </c>
      <c r="D470" s="261" t="s">
        <v>7007</v>
      </c>
      <c r="E470" s="262" t="s">
        <v>6161</v>
      </c>
      <c r="F470" s="265" t="s">
        <v>6573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6968</v>
      </c>
      <c r="B471" s="257" t="s">
        <v>6999</v>
      </c>
      <c r="C471" s="258" t="s">
        <v>7008</v>
      </c>
      <c r="D471" s="261" t="s">
        <v>7009</v>
      </c>
      <c r="E471" s="262" t="s">
        <v>6161</v>
      </c>
      <c r="F471" s="265" t="s">
        <v>6573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6968</v>
      </c>
      <c r="B472" s="257" t="s">
        <v>6999</v>
      </c>
      <c r="C472" s="258" t="s">
        <v>7010</v>
      </c>
      <c r="D472" s="261" t="s">
        <v>7011</v>
      </c>
      <c r="E472" s="262" t="s">
        <v>6065</v>
      </c>
      <c r="F472" s="265" t="s">
        <v>6573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6968</v>
      </c>
      <c r="B473" s="257" t="s">
        <v>6999</v>
      </c>
      <c r="C473" s="258" t="s">
        <v>7012</v>
      </c>
      <c r="D473" s="261" t="s">
        <v>7013</v>
      </c>
      <c r="E473" s="262" t="s">
        <v>6065</v>
      </c>
      <c r="F473" s="265" t="s">
        <v>6512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6968</v>
      </c>
      <c r="B474" s="257" t="s">
        <v>6999</v>
      </c>
      <c r="C474" s="258" t="s">
        <v>7014</v>
      </c>
      <c r="D474" s="261" t="s">
        <v>7015</v>
      </c>
      <c r="E474" s="262" t="s">
        <v>6094</v>
      </c>
      <c r="F474" s="265" t="s">
        <v>6512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6968</v>
      </c>
      <c r="B475" s="257" t="s">
        <v>6999</v>
      </c>
      <c r="C475" s="258" t="s">
        <v>7016</v>
      </c>
      <c r="D475" s="261" t="s">
        <v>7017</v>
      </c>
      <c r="E475" s="262" t="s">
        <v>6094</v>
      </c>
      <c r="F475" s="265" t="s">
        <v>6512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6968</v>
      </c>
      <c r="B476" s="257" t="s">
        <v>6999</v>
      </c>
      <c r="C476" s="258" t="s">
        <v>7018</v>
      </c>
      <c r="D476" s="261" t="s">
        <v>7019</v>
      </c>
      <c r="E476" s="262" t="s">
        <v>6094</v>
      </c>
      <c r="F476" s="265" t="s">
        <v>6512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6968</v>
      </c>
      <c r="B477" s="257" t="s">
        <v>6999</v>
      </c>
      <c r="C477" s="258" t="s">
        <v>7020</v>
      </c>
      <c r="D477" s="261" t="s">
        <v>7021</v>
      </c>
      <c r="E477" s="262" t="s">
        <v>6094</v>
      </c>
      <c r="F477" s="265" t="s">
        <v>6512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6968</v>
      </c>
      <c r="B478" s="257" t="s">
        <v>6999</v>
      </c>
      <c r="C478" s="258" t="s">
        <v>7022</v>
      </c>
      <c r="D478" s="261" t="s">
        <v>7023</v>
      </c>
      <c r="E478" s="262" t="s">
        <v>6094</v>
      </c>
      <c r="F478" s="265" t="s">
        <v>6573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6968</v>
      </c>
      <c r="B479" s="257" t="s">
        <v>6999</v>
      </c>
      <c r="C479" s="258" t="s">
        <v>7024</v>
      </c>
      <c r="D479" s="261" t="s">
        <v>7025</v>
      </c>
      <c r="E479" s="262" t="s">
        <v>6209</v>
      </c>
      <c r="F479" s="265" t="s">
        <v>6573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6968</v>
      </c>
      <c r="B480" s="257" t="s">
        <v>6999</v>
      </c>
      <c r="C480" s="258" t="s">
        <v>7026</v>
      </c>
      <c r="D480" s="261" t="s">
        <v>7027</v>
      </c>
      <c r="E480" s="262" t="s">
        <v>6209</v>
      </c>
      <c r="F480" s="265" t="s">
        <v>6573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6968</v>
      </c>
      <c r="B481" s="270" t="s">
        <v>6999</v>
      </c>
      <c r="C481" s="271" t="s">
        <v>7028</v>
      </c>
      <c r="D481" s="272" t="s">
        <v>7029</v>
      </c>
      <c r="E481" s="273" t="s">
        <v>6209</v>
      </c>
      <c r="F481" s="274" t="s">
        <v>6204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1330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IFERROR(INDEX('Recommendations'!$G$2:$G$269, MATCH(H2,'Recommendations'!$A$2:$A$269,0))="Implemented", FALSE))</xm:f>
            <x14:dxf>
              <font>
                <color rgb="FF000000"/>
              </font>
              <fill>
                <patternFill>
                  <bgColor rgb="FF3C7D22"/>
                </patternFill>
              </fill>
            </x14:dxf>
          </x14:cfRule>
          <x14:cfRule type="expression" priority="2" id="{00000000-000E-0000-0B00-000002000000}">
            <xm:f>AND(H2&lt;&gt;"", IFERROR(INDEX('Recommendations'!$G$2:$G$269, MATCH(H2,'Recommendations'!$A$2:$A$269,0))="Compensated", FALSE))</xm:f>
            <x14:dxf>
              <font>
                <color rgb="FF000000"/>
              </font>
              <fill>
                <patternFill>
                  <bgColor rgb="FFC6E0B4"/>
                </patternFill>
              </fill>
            </x14:dxf>
          </x14:cfRule>
          <x14:cfRule type="expression" priority="3" id="{00000000-000E-0000-0B00-000003000000}">
            <xm:f>AND(H2&lt;&gt;"", IFERROR(INDEX('Recommendations'!$G$2:$G$269, MATCH(H2,'Recommendations'!$A$2:$A$269,0))="Testing", FALSE))</xm:f>
            <x14:dxf>
              <font>
                <color rgb="FF000000"/>
              </font>
              <fill>
                <patternFill>
                  <bgColor rgb="FFFFC000"/>
                </patternFill>
              </fill>
            </x14:dxf>
          </x14:cfRule>
          <x14:cfRule type="expression" priority="4" id="{00000000-000E-0000-0B00-000004000000}">
            <xm:f>AND(H2&lt;&gt;"", IFERROR(INDEX('Recommendations'!$G$2:$G$269, MATCH(H2,'Recommendations'!$A$2:$A$269,0))="Failed", FALSE))</xm:f>
            <x14:dxf>
              <font>
                <color rgb="FF000000"/>
              </font>
              <fill>
                <patternFill>
                  <bgColor rgb="FFD82891"/>
                </patternFill>
              </fill>
            </x14:dxf>
          </x14:cfRule>
          <x14:cfRule type="expression" priority="5" id="{00000000-000E-0000-0B00-000005000000}">
            <xm:f>AND(H2&lt;&gt;"", IFERROR(INDEX('Recommendations'!$G$2:$G$269, MATCH(H2,'Recommendations'!$A$2:$A$269,0))="Risk Accepted", FALSE))</xm:f>
            <x14:dxf>
              <font>
                <color rgb="FF000000"/>
              </font>
              <fill>
                <patternFill>
                  <bgColor rgb="FFD9D9D9"/>
                </patternFill>
              </fill>
            </x14:dxf>
          </x14:cfRule>
          <x14:cfRule type="expression" priority="6" id="{00000000-000E-0000-0B00-000006000000}">
            <xm:f>AND(H2&lt;&gt;"", IFERROR(INDEX('Recommendations'!$G$2:$G$269, MATCH(H2,'Recommendations'!$A$2:$A$269,0))="N/A",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1410</v>
      </c>
      <c r="C2" s="290"/>
      <c r="D2" s="290"/>
      <c r="E2" s="290"/>
      <c r="F2" s="290"/>
      <c r="G2" s="290"/>
      <c r="H2" s="290"/>
      <c r="I2" s="290"/>
    </row>
    <row r="4" spans="2:15" ht="18.5" x14ac:dyDescent="0.45">
      <c r="B4" s="39" t="s">
        <v>1411</v>
      </c>
    </row>
    <row r="5" spans="2:15" x14ac:dyDescent="0.35">
      <c r="B5" s="41" t="s">
        <v>19</v>
      </c>
      <c r="C5" s="41" t="s">
        <v>1412</v>
      </c>
      <c r="D5" s="41" t="s">
        <v>1413</v>
      </c>
      <c r="F5" s="291" t="s">
        <v>1414</v>
      </c>
      <c r="G5" s="291"/>
      <c r="H5" s="291"/>
      <c r="I5" s="292" t="s">
        <v>1415</v>
      </c>
      <c r="J5" s="292"/>
      <c r="K5" s="292"/>
      <c r="L5" s="292"/>
      <c r="M5" s="292"/>
      <c r="N5" s="292"/>
      <c r="O5" s="292"/>
    </row>
    <row r="6" spans="2:15" x14ac:dyDescent="0.35">
      <c r="B6" s="47" t="s">
        <v>1416</v>
      </c>
      <c r="C6" s="48">
        <v>268</v>
      </c>
      <c r="D6" s="49" t="s">
        <v>19</v>
      </c>
      <c r="F6" s="291" t="s">
        <v>1417</v>
      </c>
      <c r="G6" s="291"/>
      <c r="H6" s="291"/>
      <c r="I6" s="293" t="s">
        <v>1418</v>
      </c>
      <c r="J6" s="293"/>
      <c r="K6" s="293"/>
      <c r="L6" s="293"/>
      <c r="M6" s="293"/>
      <c r="N6" s="293"/>
      <c r="O6" s="293"/>
    </row>
    <row r="7" spans="2:15" x14ac:dyDescent="0.35">
      <c r="B7" s="50" t="s">
        <v>1419</v>
      </c>
      <c r="C7" s="51">
        <f>C6-C8-C9</f>
        <v>268</v>
      </c>
      <c r="D7" s="52">
        <f>IF(C6&gt;0,C7/C6,0)</f>
        <v>1</v>
      </c>
      <c r="F7" s="291" t="s">
        <v>1420</v>
      </c>
      <c r="G7" s="291"/>
      <c r="H7" s="291"/>
      <c r="I7" s="293" t="s">
        <v>1418</v>
      </c>
      <c r="J7" s="293"/>
      <c r="K7" s="293"/>
      <c r="L7" s="293"/>
      <c r="M7" s="293"/>
      <c r="N7" s="293"/>
      <c r="O7" s="293"/>
    </row>
    <row r="8" spans="2:15" x14ac:dyDescent="0.35">
      <c r="B8" s="43" t="s">
        <v>1421</v>
      </c>
      <c r="C8" s="44">
        <f>COUNTIF('Recommendations'!G:G,"Risk Accepted")</f>
        <v>0</v>
      </c>
      <c r="D8" s="45">
        <f>IF(C6&gt;0,C8/C6,0)</f>
        <v>0</v>
      </c>
      <c r="F8" s="291" t="s">
        <v>1422</v>
      </c>
      <c r="G8" s="291"/>
      <c r="H8" s="291"/>
      <c r="I8" s="293" t="s">
        <v>1418</v>
      </c>
      <c r="J8" s="293"/>
      <c r="K8" s="293"/>
      <c r="L8" s="293"/>
      <c r="M8" s="293"/>
      <c r="N8" s="293"/>
      <c r="O8" s="293"/>
    </row>
    <row r="9" spans="2:15" x14ac:dyDescent="0.35">
      <c r="B9" s="43" t="s">
        <v>1423</v>
      </c>
      <c r="C9" s="44">
        <f>COUNTIF('Recommendations'!G:G,"N/A")</f>
        <v>0</v>
      </c>
      <c r="D9" s="45">
        <f>IF(C6&gt;0,C9/C6,0)</f>
        <v>0</v>
      </c>
      <c r="F9" s="291" t="s">
        <v>1424</v>
      </c>
      <c r="G9" s="291"/>
      <c r="H9" s="291"/>
      <c r="I9" s="293" t="s">
        <v>1418</v>
      </c>
      <c r="J9" s="293"/>
      <c r="K9" s="293"/>
      <c r="L9" s="293"/>
      <c r="M9" s="293"/>
      <c r="N9" s="293"/>
      <c r="O9" s="293"/>
    </row>
    <row r="12" spans="2:15" ht="18.5" x14ac:dyDescent="0.45">
      <c r="B12" s="39" t="s">
        <v>1425</v>
      </c>
    </row>
    <row r="14" spans="2:15" x14ac:dyDescent="0.35">
      <c r="B14" s="53" t="s">
        <v>1426</v>
      </c>
    </row>
    <row r="15" spans="2:15" x14ac:dyDescent="0.35">
      <c r="B15" s="41" t="s">
        <v>19</v>
      </c>
      <c r="C15" s="41" t="s">
        <v>1427</v>
      </c>
      <c r="D15" s="41" t="s">
        <v>1428</v>
      </c>
      <c r="E15" s="41" t="s">
        <v>1429</v>
      </c>
      <c r="F15" s="41" t="s">
        <v>1430</v>
      </c>
    </row>
    <row r="16" spans="2:15" x14ac:dyDescent="0.35">
      <c r="B16" s="43" t="s">
        <v>1431</v>
      </c>
      <c r="C16" s="44">
        <f>COUNTIF('Recommendations'!L:L,"Resolved")</f>
        <v>0</v>
      </c>
      <c r="D16" s="44">
        <f>COUNTIF('Recommendations'!L:L,"Testing")</f>
        <v>0</v>
      </c>
      <c r="E16" s="44">
        <f>COUNTIF('Recommendations'!L:L,"Outstanding")</f>
        <v>268</v>
      </c>
      <c r="F16" s="44">
        <f>SUM(C16:E16)</f>
        <v>268</v>
      </c>
    </row>
    <row r="18" spans="2:6" x14ac:dyDescent="0.35">
      <c r="B18" s="53" t="s">
        <v>1432</v>
      </c>
    </row>
    <row r="19" spans="2:6" x14ac:dyDescent="0.35">
      <c r="B19" s="54" t="s">
        <v>19</v>
      </c>
      <c r="C19" s="54" t="s">
        <v>1427</v>
      </c>
      <c r="D19" s="54" t="s">
        <v>1428</v>
      </c>
      <c r="E19" s="54" t="s">
        <v>1429</v>
      </c>
      <c r="F19" s="54" t="s">
        <v>19</v>
      </c>
    </row>
    <row r="20" spans="2:6" x14ac:dyDescent="0.35">
      <c r="B20" s="43" t="s">
        <v>1431</v>
      </c>
      <c r="C20" s="45">
        <f>IF(F16&gt;0, C16/F16, 0)</f>
        <v>0</v>
      </c>
      <c r="D20" s="45">
        <f>IF(F16&gt;0, D16/F16, 0)</f>
        <v>0</v>
      </c>
      <c r="E20" s="45">
        <f>IF(F16&gt;0, E16/F16, 0)</f>
        <v>1</v>
      </c>
      <c r="F20" s="46" t="s">
        <v>19</v>
      </c>
    </row>
    <row r="25" spans="2:6" ht="18.5" x14ac:dyDescent="0.45">
      <c r="B25" s="39" t="s">
        <v>1433</v>
      </c>
    </row>
    <row r="27" spans="2:6" x14ac:dyDescent="0.35">
      <c r="B27" s="53" t="s">
        <v>1426</v>
      </c>
    </row>
    <row r="28" spans="2:6" x14ac:dyDescent="0.35">
      <c r="B28" s="41" t="s">
        <v>5</v>
      </c>
      <c r="C28" s="41" t="s">
        <v>1427</v>
      </c>
      <c r="D28" s="41" t="s">
        <v>1428</v>
      </c>
      <c r="E28" s="41" t="s">
        <v>1429</v>
      </c>
      <c r="F28" s="41" t="s">
        <v>1430</v>
      </c>
    </row>
    <row r="29" spans="2:6" x14ac:dyDescent="0.35">
      <c r="B29" s="43" t="s">
        <v>1434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1435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1436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1437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1438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268</v>
      </c>
      <c r="F34" s="44">
        <f t="shared" si="0"/>
        <v>268</v>
      </c>
    </row>
    <row r="36" spans="2:6" x14ac:dyDescent="0.35">
      <c r="B36" s="53" t="s">
        <v>1432</v>
      </c>
    </row>
    <row r="37" spans="2:6" x14ac:dyDescent="0.35">
      <c r="B37" s="54" t="s">
        <v>5</v>
      </c>
      <c r="C37" s="54" t="s">
        <v>1427</v>
      </c>
      <c r="D37" s="54" t="s">
        <v>1428</v>
      </c>
      <c r="E37" s="54" t="s">
        <v>1429</v>
      </c>
      <c r="F37" s="54" t="s">
        <v>19</v>
      </c>
    </row>
    <row r="38" spans="2:6" x14ac:dyDescent="0.35">
      <c r="B38" s="43" t="s">
        <v>1434</v>
      </c>
      <c r="C38" s="45">
        <f t="shared" ref="C38:C43" si="1">IF(F29&gt;0, C29/F29, 0)</f>
        <v>0</v>
      </c>
      <c r="D38" s="45">
        <f t="shared" ref="D38:D43" si="2">IF(F29&gt;0, D29/F29, 0)</f>
        <v>0</v>
      </c>
      <c r="E38" s="45">
        <f t="shared" ref="E38:E43" si="3">IF(F29&gt;0, E29/F29, 0)</f>
        <v>0</v>
      </c>
      <c r="F38" s="46" t="s">
        <v>19</v>
      </c>
    </row>
    <row r="39" spans="2:6" x14ac:dyDescent="0.35">
      <c r="B39" s="43" t="s">
        <v>1435</v>
      </c>
      <c r="C39" s="45">
        <f t="shared" si="1"/>
        <v>0</v>
      </c>
      <c r="D39" s="45">
        <f t="shared" si="2"/>
        <v>0</v>
      </c>
      <c r="E39" s="45">
        <f t="shared" si="3"/>
        <v>0</v>
      </c>
      <c r="F39" s="46" t="s">
        <v>19</v>
      </c>
    </row>
    <row r="40" spans="2:6" x14ac:dyDescent="0.35">
      <c r="B40" s="43" t="s">
        <v>1436</v>
      </c>
      <c r="C40" s="45">
        <f t="shared" si="1"/>
        <v>0</v>
      </c>
      <c r="D40" s="45">
        <f t="shared" si="2"/>
        <v>0</v>
      </c>
      <c r="E40" s="45">
        <f t="shared" si="3"/>
        <v>0</v>
      </c>
      <c r="F40" s="46" t="s">
        <v>19</v>
      </c>
    </row>
    <row r="41" spans="2:6" x14ac:dyDescent="0.35">
      <c r="B41" s="43" t="s">
        <v>1437</v>
      </c>
      <c r="C41" s="45">
        <f t="shared" si="1"/>
        <v>0</v>
      </c>
      <c r="D41" s="45">
        <f t="shared" si="2"/>
        <v>0</v>
      </c>
      <c r="E41" s="45">
        <f t="shared" si="3"/>
        <v>0</v>
      </c>
      <c r="F41" s="46" t="s">
        <v>19</v>
      </c>
    </row>
    <row r="42" spans="2:6" x14ac:dyDescent="0.35">
      <c r="B42" s="43" t="s">
        <v>1438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1439</v>
      </c>
    </row>
    <row r="50" spans="2:6" x14ac:dyDescent="0.35">
      <c r="B50" s="53" t="s">
        <v>1426</v>
      </c>
    </row>
    <row r="51" spans="2:6" x14ac:dyDescent="0.35">
      <c r="B51" s="41" t="s">
        <v>2</v>
      </c>
      <c r="C51" s="41" t="s">
        <v>1427</v>
      </c>
      <c r="D51" s="41" t="s">
        <v>1428</v>
      </c>
      <c r="E51" s="41" t="s">
        <v>1429</v>
      </c>
      <c r="F51" s="41" t="s">
        <v>1430</v>
      </c>
    </row>
    <row r="52" spans="2:6" x14ac:dyDescent="0.35">
      <c r="B52" s="43" t="s">
        <v>46</v>
      </c>
      <c r="C52" s="44">
        <f>COUNTIFS('Recommendations'!C:C,"CAT I (High)",'Recommendations'!L:L,"=Resolved")</f>
        <v>0</v>
      </c>
      <c r="D52" s="44">
        <f>COUNTIFS('Recommendations'!C:C,"=CAT I (High)",'Recommendations'!L:L,"=Testing")</f>
        <v>0</v>
      </c>
      <c r="E52" s="44">
        <f>COUNTIFS('Recommendations'!C:C,"=CAT I (High)",'Recommendations'!L:L,"=Outstanding")</f>
        <v>28</v>
      </c>
      <c r="F52" s="44">
        <f>SUM(C52:E52)</f>
        <v>28</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222</v>
      </c>
      <c r="F53" s="44">
        <f>SUM(C53:E53)</f>
        <v>222</v>
      </c>
    </row>
    <row r="54" spans="2:6" x14ac:dyDescent="0.35">
      <c r="B54" s="43" t="s">
        <v>35</v>
      </c>
      <c r="C54" s="44">
        <f>COUNTIFS('Recommendations'!C:C,"CAT III (Low)",'Recommendations'!L:L,"=Resolved")</f>
        <v>0</v>
      </c>
      <c r="D54" s="44">
        <f>COUNTIFS('Recommendations'!C:C,"=CAT III (Low)",'Recommendations'!L:L,"=Testing")</f>
        <v>0</v>
      </c>
      <c r="E54" s="44">
        <f>COUNTIFS('Recommendations'!C:C,"=CAT III (Low)",'Recommendations'!L:L,"=Outstanding")</f>
        <v>18</v>
      </c>
      <c r="F54" s="44">
        <f>SUM(C54:E54)</f>
        <v>18</v>
      </c>
    </row>
    <row r="56" spans="2:6" x14ac:dyDescent="0.35">
      <c r="B56" s="53" t="s">
        <v>1432</v>
      </c>
    </row>
    <row r="57" spans="2:6" x14ac:dyDescent="0.35">
      <c r="B57" s="54" t="s">
        <v>2</v>
      </c>
      <c r="C57" s="54" t="s">
        <v>1427</v>
      </c>
      <c r="D57" s="54" t="s">
        <v>1428</v>
      </c>
      <c r="E57" s="54" t="s">
        <v>1429</v>
      </c>
      <c r="F57" s="54" t="s">
        <v>19</v>
      </c>
    </row>
    <row r="58" spans="2:6" x14ac:dyDescent="0.35">
      <c r="B58" s="43" t="s">
        <v>46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35</v>
      </c>
      <c r="C60" s="45">
        <f>IF(F54&gt;0, C54/F54, 0)</f>
        <v>0</v>
      </c>
      <c r="D60" s="45">
        <f>IF(F54&gt;0, D54/F54, 0)</f>
        <v>0</v>
      </c>
      <c r="E60" s="45">
        <f>IF(F54&gt;0, E54/F54, 0)</f>
        <v>1</v>
      </c>
      <c r="F60" s="46" t="s">
        <v>19</v>
      </c>
    </row>
    <row r="65" spans="2:6" ht="18.5" x14ac:dyDescent="0.45">
      <c r="B65" s="39" t="s">
        <v>1440</v>
      </c>
    </row>
    <row r="67" spans="2:6" x14ac:dyDescent="0.35">
      <c r="B67" s="53" t="s">
        <v>1426</v>
      </c>
    </row>
    <row r="68" spans="2:6" x14ac:dyDescent="0.35">
      <c r="B68" s="41" t="s">
        <v>3</v>
      </c>
      <c r="C68" s="41" t="s">
        <v>1427</v>
      </c>
      <c r="D68" s="41" t="s">
        <v>1428</v>
      </c>
      <c r="E68" s="41" t="s">
        <v>1429</v>
      </c>
      <c r="F68" s="41" t="s">
        <v>1430</v>
      </c>
    </row>
    <row r="69" spans="2:6" x14ac:dyDescent="0.35">
      <c r="B69" s="43" t="s">
        <v>1441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1442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1443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1444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268</v>
      </c>
      <c r="F73" s="44">
        <f>SUM(C73:E73)</f>
        <v>268</v>
      </c>
    </row>
    <row r="75" spans="2:6" x14ac:dyDescent="0.35">
      <c r="B75" s="53" t="s">
        <v>1432</v>
      </c>
    </row>
    <row r="76" spans="2:6" x14ac:dyDescent="0.35">
      <c r="B76" s="54" t="s">
        <v>3</v>
      </c>
      <c r="C76" s="54" t="s">
        <v>1427</v>
      </c>
      <c r="D76" s="54" t="s">
        <v>1428</v>
      </c>
      <c r="E76" s="54" t="s">
        <v>1429</v>
      </c>
      <c r="F76" s="54" t="s">
        <v>19</v>
      </c>
    </row>
    <row r="77" spans="2:6" x14ac:dyDescent="0.35">
      <c r="B77" s="43" t="s">
        <v>1441</v>
      </c>
      <c r="C77" s="45">
        <f>IF(F69&gt;0, C69/F69, 0)</f>
        <v>0</v>
      </c>
      <c r="D77" s="45">
        <f>IF(F69&gt;0, D69/F69, 0)</f>
        <v>0</v>
      </c>
      <c r="E77" s="45">
        <f>IF(F69&gt;0, E69/F69, 0)</f>
        <v>0</v>
      </c>
      <c r="F77" s="46" t="s">
        <v>19</v>
      </c>
    </row>
    <row r="78" spans="2:6" x14ac:dyDescent="0.35">
      <c r="B78" s="43" t="s">
        <v>1442</v>
      </c>
      <c r="C78" s="45">
        <f>IF(F70&gt;0, C70/F70, 0)</f>
        <v>0</v>
      </c>
      <c r="D78" s="45">
        <f>IF(F70&gt;0, D70/F70, 0)</f>
        <v>0</v>
      </c>
      <c r="E78" s="45">
        <f>IF(F70&gt;0, E70/F70, 0)</f>
        <v>0</v>
      </c>
      <c r="F78" s="46" t="s">
        <v>19</v>
      </c>
    </row>
    <row r="79" spans="2:6" x14ac:dyDescent="0.35">
      <c r="B79" s="43" t="s">
        <v>1443</v>
      </c>
      <c r="C79" s="45">
        <f>IF(F71&gt;0, C71/F71, 0)</f>
        <v>0</v>
      </c>
      <c r="D79" s="45">
        <f>IF(F71&gt;0, D71/F71, 0)</f>
        <v>0</v>
      </c>
      <c r="E79" s="45">
        <f>IF(F71&gt;0, E71/F71, 0)</f>
        <v>0</v>
      </c>
      <c r="F79" s="46" t="s">
        <v>19</v>
      </c>
    </row>
    <row r="80" spans="2:6" x14ac:dyDescent="0.35">
      <c r="B80" s="43" t="s">
        <v>1444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1445</v>
      </c>
    </row>
    <row r="88" spans="2:6" x14ac:dyDescent="0.35">
      <c r="B88" s="53" t="s">
        <v>1426</v>
      </c>
    </row>
    <row r="89" spans="2:6" x14ac:dyDescent="0.35">
      <c r="B89" s="41" t="s">
        <v>1446</v>
      </c>
      <c r="C89" s="41" t="s">
        <v>1427</v>
      </c>
      <c r="D89" s="41" t="s">
        <v>1428</v>
      </c>
      <c r="E89" s="41" t="s">
        <v>1429</v>
      </c>
      <c r="F89" s="41" t="s">
        <v>1430</v>
      </c>
    </row>
    <row r="90" spans="2:6" x14ac:dyDescent="0.35">
      <c r="B90" s="43" t="s">
        <v>1447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1448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1449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268</v>
      </c>
      <c r="F93" s="44">
        <f>SUM(C93:E93)</f>
        <v>268</v>
      </c>
    </row>
    <row r="95" spans="2:6" x14ac:dyDescent="0.35">
      <c r="B95" s="53" t="s">
        <v>1432</v>
      </c>
    </row>
    <row r="96" spans="2:6" x14ac:dyDescent="0.35">
      <c r="B96" s="54" t="s">
        <v>1446</v>
      </c>
      <c r="C96" s="54" t="s">
        <v>1427</v>
      </c>
      <c r="D96" s="54" t="s">
        <v>1428</v>
      </c>
      <c r="E96" s="54" t="s">
        <v>1429</v>
      </c>
      <c r="F96" s="54" t="s">
        <v>19</v>
      </c>
    </row>
    <row r="97" spans="2:15" x14ac:dyDescent="0.35">
      <c r="B97" s="43" t="s">
        <v>1447</v>
      </c>
      <c r="C97" s="45">
        <f>IF(F90&gt;0, C90/F90, 0)</f>
        <v>0</v>
      </c>
      <c r="D97" s="45">
        <f>IF(F90&gt;0, D90/F90, 0)</f>
        <v>0</v>
      </c>
      <c r="E97" s="45">
        <f>IF(F90&gt;0, E90/F90, 0)</f>
        <v>0</v>
      </c>
      <c r="F97" s="46" t="s">
        <v>19</v>
      </c>
    </row>
    <row r="98" spans="2:15" x14ac:dyDescent="0.35">
      <c r="B98" s="43" t="s">
        <v>1448</v>
      </c>
      <c r="C98" s="45">
        <f>IF(F91&gt;0, C91/F91, 0)</f>
        <v>0</v>
      </c>
      <c r="D98" s="45">
        <f>IF(F91&gt;0, D91/F91, 0)</f>
        <v>0</v>
      </c>
      <c r="E98" s="45">
        <f>IF(F91&gt;0, E91/F91, 0)</f>
        <v>0</v>
      </c>
      <c r="F98" s="46" t="s">
        <v>19</v>
      </c>
    </row>
    <row r="99" spans="2:15" x14ac:dyDescent="0.35">
      <c r="B99" s="43" t="s">
        <v>1449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1450</v>
      </c>
      <c r="J105" s="39" t="s">
        <v>1451</v>
      </c>
    </row>
    <row r="106" spans="2:15" x14ac:dyDescent="0.35">
      <c r="B106" s="41" t="s">
        <v>5</v>
      </c>
      <c r="C106" s="294" t="s">
        <v>1452</v>
      </c>
      <c r="D106" s="294"/>
      <c r="E106" s="41" t="s">
        <v>1419</v>
      </c>
      <c r="F106" s="41" t="s">
        <v>1427</v>
      </c>
      <c r="G106" s="294" t="s">
        <v>1453</v>
      </c>
      <c r="H106" s="294"/>
      <c r="J106" s="41" t="s">
        <v>5</v>
      </c>
      <c r="K106" s="41" t="s">
        <v>1441</v>
      </c>
      <c r="L106" s="41" t="s">
        <v>1442</v>
      </c>
      <c r="M106" s="41" t="s">
        <v>1443</v>
      </c>
      <c r="N106" s="41" t="s">
        <v>1444</v>
      </c>
      <c r="O106" s="41" t="s">
        <v>16</v>
      </c>
    </row>
    <row r="107" spans="2:15" x14ac:dyDescent="0.35">
      <c r="B107" s="47" t="s">
        <v>1434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1434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1435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1435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1436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1436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1437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1437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1438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1438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268</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268</v>
      </c>
    </row>
    <row r="119" spans="2:24" ht="21" x14ac:dyDescent="0.5">
      <c r="B119" s="39" t="s">
        <v>1454</v>
      </c>
      <c r="P119" s="56" t="s">
        <v>1455</v>
      </c>
    </row>
    <row r="121" spans="2:24" ht="60" customHeight="1" x14ac:dyDescent="0.35">
      <c r="B121" s="297" t="s">
        <v>1456</v>
      </c>
      <c r="C121" s="290"/>
      <c r="D121" s="290"/>
      <c r="E121" s="290"/>
      <c r="F121" s="290"/>
      <c r="P121" s="297" t="s">
        <v>1457</v>
      </c>
      <c r="Q121" s="290"/>
      <c r="R121" s="290"/>
      <c r="S121" s="290"/>
      <c r="T121" s="290"/>
      <c r="U121" s="290"/>
      <c r="V121" s="290"/>
      <c r="W121" s="290"/>
    </row>
    <row r="123" spans="2:24" ht="30" customHeight="1" x14ac:dyDescent="0.35">
      <c r="P123" s="57" t="s">
        <v>1458</v>
      </c>
      <c r="Q123" s="58">
        <f>C16</f>
        <v>0</v>
      </c>
      <c r="R123" s="59"/>
      <c r="S123" s="58">
        <f>C69</f>
        <v>0</v>
      </c>
      <c r="T123" s="59"/>
      <c r="U123" s="58">
        <f>C70</f>
        <v>0</v>
      </c>
      <c r="V123" s="59"/>
      <c r="W123" s="58">
        <f>C71</f>
        <v>0</v>
      </c>
      <c r="X123" s="59"/>
    </row>
    <row r="124" spans="2:24" ht="35" customHeight="1" x14ac:dyDescent="0.35">
      <c r="P124" s="60" t="s">
        <v>1459</v>
      </c>
      <c r="Q124" s="60" t="s">
        <v>1460</v>
      </c>
      <c r="R124" s="60" t="s">
        <v>1461</v>
      </c>
      <c r="S124" s="60" t="s">
        <v>1462</v>
      </c>
      <c r="T124" s="60" t="s">
        <v>1463</v>
      </c>
      <c r="U124" s="60" t="s">
        <v>1464</v>
      </c>
      <c r="V124" s="60" t="s">
        <v>1465</v>
      </c>
      <c r="W124" s="60" t="s">
        <v>1466</v>
      </c>
      <c r="X124" s="60" t="s">
        <v>1467</v>
      </c>
    </row>
    <row r="125" spans="2:24" x14ac:dyDescent="0.35">
      <c r="O125" s="61" t="s">
        <v>1468</v>
      </c>
      <c r="P125" s="62" t="s">
        <v>1469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1470</v>
      </c>
      <c r="P160" s="56" t="s">
        <v>1471</v>
      </c>
    </row>
    <row r="162" spans="2:22" ht="45" customHeight="1" x14ac:dyDescent="0.35">
      <c r="B162" s="297" t="s">
        <v>1472</v>
      </c>
      <c r="C162" s="290"/>
      <c r="D162" s="290"/>
      <c r="E162" s="290"/>
      <c r="F162" s="290"/>
      <c r="P162" s="297" t="s">
        <v>1473</v>
      </c>
      <c r="Q162" s="290"/>
      <c r="R162" s="290"/>
      <c r="S162" s="290"/>
      <c r="T162" s="290"/>
      <c r="U162" s="290"/>
    </row>
    <row r="163" spans="2:22" ht="35" customHeight="1" x14ac:dyDescent="0.35">
      <c r="P163" s="294" t="s">
        <v>1474</v>
      </c>
      <c r="Q163" s="294"/>
      <c r="R163" s="294" t="s">
        <v>1475</v>
      </c>
      <c r="S163" s="294"/>
      <c r="T163" s="294"/>
    </row>
    <row r="164" spans="2:22" ht="30" customHeight="1" x14ac:dyDescent="0.35">
      <c r="P164" s="298">
        <v>0</v>
      </c>
      <c r="Q164" s="299"/>
      <c r="R164" s="300" t="s">
        <v>1476</v>
      </c>
      <c r="S164" s="301"/>
      <c r="T164" s="301"/>
    </row>
    <row r="167" spans="2:22" ht="25" customHeight="1" x14ac:dyDescent="0.35">
      <c r="P167" s="65" t="s">
        <v>1459</v>
      </c>
      <c r="Q167" s="65" t="s">
        <v>1477</v>
      </c>
      <c r="R167" s="65" t="s">
        <v>1478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1330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46</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46</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46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46</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46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46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35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46</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35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46</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133</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133</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133</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46</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180</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15</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199</v>
      </c>
      <c r="K39" s="1" t="s">
        <v>204</v>
      </c>
      <c r="L39" s="3" t="str">
        <f t="shared" si="0"/>
        <v>Outstanding</v>
      </c>
      <c r="M39" s="11" t="s">
        <v>19</v>
      </c>
    </row>
    <row r="40" spans="1:13" ht="60" customHeight="1" x14ac:dyDescent="0.35">
      <c r="A40" s="9" t="s">
        <v>205</v>
      </c>
      <c r="B40" s="1" t="s">
        <v>206</v>
      </c>
      <c r="C40" s="2" t="s">
        <v>15</v>
      </c>
      <c r="D40" s="3" t="s">
        <v>16</v>
      </c>
      <c r="E40" s="3" t="s">
        <v>17</v>
      </c>
      <c r="F40" s="3" t="s">
        <v>18</v>
      </c>
      <c r="G40" s="3" t="s">
        <v>19</v>
      </c>
      <c r="H40" s="4" t="s">
        <v>19</v>
      </c>
      <c r="I40" s="1" t="s">
        <v>207</v>
      </c>
      <c r="J40" s="1" t="s">
        <v>208</v>
      </c>
      <c r="K40" s="1" t="s">
        <v>209</v>
      </c>
      <c r="L40" s="3" t="str">
        <f t="shared" si="0"/>
        <v>Outstanding</v>
      </c>
      <c r="M40" s="11" t="s">
        <v>19</v>
      </c>
    </row>
    <row r="41" spans="1:13" ht="60" customHeight="1" x14ac:dyDescent="0.35">
      <c r="A41" s="9" t="s">
        <v>210</v>
      </c>
      <c r="B41" s="1" t="s">
        <v>211</v>
      </c>
      <c r="C41" s="2" t="s">
        <v>46</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15</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15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15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46</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15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15</v>
      </c>
      <c r="D53" s="3" t="s">
        <v>16</v>
      </c>
      <c r="E53" s="3" t="s">
        <v>17</v>
      </c>
      <c r="F53" s="3" t="s">
        <v>18</v>
      </c>
      <c r="G53" s="3" t="s">
        <v>19</v>
      </c>
      <c r="H53" s="4" t="s">
        <v>19</v>
      </c>
      <c r="I53" s="1" t="s">
        <v>272</v>
      </c>
      <c r="J53" s="1" t="s">
        <v>268</v>
      </c>
      <c r="K53" s="1" t="s">
        <v>273</v>
      </c>
      <c r="L53" s="3" t="str">
        <f t="shared" si="0"/>
        <v>Outstanding</v>
      </c>
      <c r="M53" s="11" t="s">
        <v>19</v>
      </c>
    </row>
    <row r="54" spans="1:13" ht="60" customHeight="1" x14ac:dyDescent="0.35">
      <c r="A54" s="9" t="s">
        <v>274</v>
      </c>
      <c r="B54" s="1" t="s">
        <v>275</v>
      </c>
      <c r="C54" s="2" t="s">
        <v>15</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15</v>
      </c>
      <c r="D56" s="3" t="s">
        <v>16</v>
      </c>
      <c r="E56" s="3" t="s">
        <v>17</v>
      </c>
      <c r="F56" s="3" t="s">
        <v>18</v>
      </c>
      <c r="G56" s="3" t="s">
        <v>19</v>
      </c>
      <c r="H56" s="4" t="s">
        <v>19</v>
      </c>
      <c r="I56" s="1" t="s">
        <v>286</v>
      </c>
      <c r="J56" s="1" t="s">
        <v>282</v>
      </c>
      <c r="K56" s="1" t="s">
        <v>287</v>
      </c>
      <c r="L56" s="3" t="str">
        <f t="shared" si="0"/>
        <v>Outstanding</v>
      </c>
      <c r="M56" s="11" t="s">
        <v>19</v>
      </c>
    </row>
    <row r="57" spans="1:13" ht="60" customHeight="1" x14ac:dyDescent="0.35">
      <c r="A57" s="9" t="s">
        <v>288</v>
      </c>
      <c r="B57" s="1" t="s">
        <v>289</v>
      </c>
      <c r="C57" s="2" t="s">
        <v>15</v>
      </c>
      <c r="D57" s="3" t="s">
        <v>16</v>
      </c>
      <c r="E57" s="3" t="s">
        <v>17</v>
      </c>
      <c r="F57" s="3" t="s">
        <v>18</v>
      </c>
      <c r="G57" s="3" t="s">
        <v>19</v>
      </c>
      <c r="H57" s="4" t="s">
        <v>19</v>
      </c>
      <c r="I57" s="1" t="s">
        <v>290</v>
      </c>
      <c r="J57" s="1" t="s">
        <v>291</v>
      </c>
      <c r="K57" s="1" t="s">
        <v>292</v>
      </c>
      <c r="L57" s="3" t="str">
        <f t="shared" si="0"/>
        <v>Outstanding</v>
      </c>
      <c r="M57" s="11" t="s">
        <v>19</v>
      </c>
    </row>
    <row r="58" spans="1:13" ht="60" customHeight="1" x14ac:dyDescent="0.35">
      <c r="A58" s="9" t="s">
        <v>293</v>
      </c>
      <c r="B58" s="1" t="s">
        <v>294</v>
      </c>
      <c r="C58" s="2" t="s">
        <v>15</v>
      </c>
      <c r="D58" s="3" t="s">
        <v>16</v>
      </c>
      <c r="E58" s="3" t="s">
        <v>17</v>
      </c>
      <c r="F58" s="3" t="s">
        <v>18</v>
      </c>
      <c r="G58" s="3" t="s">
        <v>19</v>
      </c>
      <c r="H58" s="4" t="s">
        <v>19</v>
      </c>
      <c r="I58" s="1" t="s">
        <v>295</v>
      </c>
      <c r="J58" s="1" t="s">
        <v>296</v>
      </c>
      <c r="K58" s="1" t="s">
        <v>297</v>
      </c>
      <c r="L58" s="3" t="str">
        <f t="shared" si="0"/>
        <v>Outstanding</v>
      </c>
      <c r="M58" s="11" t="s">
        <v>19</v>
      </c>
    </row>
    <row r="59" spans="1:13" ht="60" customHeight="1" x14ac:dyDescent="0.35">
      <c r="A59" s="9" t="s">
        <v>298</v>
      </c>
      <c r="B59" s="1" t="s">
        <v>299</v>
      </c>
      <c r="C59" s="2" t="s">
        <v>15</v>
      </c>
      <c r="D59" s="3" t="s">
        <v>16</v>
      </c>
      <c r="E59" s="3" t="s">
        <v>17</v>
      </c>
      <c r="F59" s="3" t="s">
        <v>18</v>
      </c>
      <c r="G59" s="3" t="s">
        <v>19</v>
      </c>
      <c r="H59" s="4" t="s">
        <v>19</v>
      </c>
      <c r="I59" s="1" t="s">
        <v>300</v>
      </c>
      <c r="J59" s="1" t="s">
        <v>301</v>
      </c>
      <c r="K59" s="1" t="s">
        <v>302</v>
      </c>
      <c r="L59" s="3" t="str">
        <f t="shared" si="0"/>
        <v>Outstanding</v>
      </c>
      <c r="M59" s="11" t="s">
        <v>19</v>
      </c>
    </row>
    <row r="60" spans="1:13" ht="60" customHeight="1" x14ac:dyDescent="0.35">
      <c r="A60" s="9" t="s">
        <v>303</v>
      </c>
      <c r="B60" s="1" t="s">
        <v>304</v>
      </c>
      <c r="C60" s="2" t="s">
        <v>15</v>
      </c>
      <c r="D60" s="3" t="s">
        <v>16</v>
      </c>
      <c r="E60" s="3" t="s">
        <v>17</v>
      </c>
      <c r="F60" s="3" t="s">
        <v>18</v>
      </c>
      <c r="G60" s="3" t="s">
        <v>19</v>
      </c>
      <c r="H60" s="4" t="s">
        <v>19</v>
      </c>
      <c r="I60" s="1" t="s">
        <v>305</v>
      </c>
      <c r="J60" s="1" t="s">
        <v>306</v>
      </c>
      <c r="K60" s="1" t="s">
        <v>307</v>
      </c>
      <c r="L60" s="3" t="str">
        <f t="shared" si="0"/>
        <v>Outstanding</v>
      </c>
      <c r="M60" s="11" t="s">
        <v>19</v>
      </c>
    </row>
    <row r="61" spans="1:13" ht="60" customHeight="1" x14ac:dyDescent="0.35">
      <c r="A61" s="9" t="s">
        <v>308</v>
      </c>
      <c r="B61" s="1" t="s">
        <v>309</v>
      </c>
      <c r="C61" s="2" t="s">
        <v>15</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15</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15</v>
      </c>
      <c r="D63" s="3" t="s">
        <v>16</v>
      </c>
      <c r="E63" s="3" t="s">
        <v>17</v>
      </c>
      <c r="F63" s="3" t="s">
        <v>18</v>
      </c>
      <c r="G63" s="3" t="s">
        <v>19</v>
      </c>
      <c r="H63" s="4" t="s">
        <v>19</v>
      </c>
      <c r="I63" s="1" t="s">
        <v>320</v>
      </c>
      <c r="J63" s="1" t="s">
        <v>316</v>
      </c>
      <c r="K63" s="1" t="s">
        <v>321</v>
      </c>
      <c r="L63" s="3" t="str">
        <f t="shared" si="0"/>
        <v>Outstanding</v>
      </c>
      <c r="M63" s="11" t="s">
        <v>19</v>
      </c>
    </row>
    <row r="64" spans="1:13" ht="60" customHeight="1" x14ac:dyDescent="0.35">
      <c r="A64" s="9" t="s">
        <v>322</v>
      </c>
      <c r="B64" s="1" t="s">
        <v>323</v>
      </c>
      <c r="C64" s="2" t="s">
        <v>15</v>
      </c>
      <c r="D64" s="3" t="s">
        <v>16</v>
      </c>
      <c r="E64" s="3" t="s">
        <v>17</v>
      </c>
      <c r="F64" s="3" t="s">
        <v>18</v>
      </c>
      <c r="G64" s="3" t="s">
        <v>19</v>
      </c>
      <c r="H64" s="4" t="s">
        <v>19</v>
      </c>
      <c r="I64" s="1" t="s">
        <v>324</v>
      </c>
      <c r="J64" s="1" t="s">
        <v>325</v>
      </c>
      <c r="K64" s="1" t="s">
        <v>326</v>
      </c>
      <c r="L64" s="3" t="str">
        <f t="shared" si="0"/>
        <v>Outstanding</v>
      </c>
      <c r="M64" s="11" t="s">
        <v>19</v>
      </c>
    </row>
    <row r="65" spans="1:13" ht="60" customHeight="1" x14ac:dyDescent="0.35">
      <c r="A65" s="9" t="s">
        <v>327</v>
      </c>
      <c r="B65" s="1" t="s">
        <v>328</v>
      </c>
      <c r="C65" s="2" t="s">
        <v>15</v>
      </c>
      <c r="D65" s="3" t="s">
        <v>16</v>
      </c>
      <c r="E65" s="3" t="s">
        <v>17</v>
      </c>
      <c r="F65" s="3" t="s">
        <v>18</v>
      </c>
      <c r="G65" s="3" t="s">
        <v>19</v>
      </c>
      <c r="H65" s="4" t="s">
        <v>19</v>
      </c>
      <c r="I65" s="1" t="s">
        <v>329</v>
      </c>
      <c r="J65" s="1" t="s">
        <v>330</v>
      </c>
      <c r="K65" s="1" t="s">
        <v>331</v>
      </c>
      <c r="L65" s="3" t="str">
        <f t="shared" si="0"/>
        <v>Outstanding</v>
      </c>
      <c r="M65" s="11" t="s">
        <v>19</v>
      </c>
    </row>
    <row r="66" spans="1:13" ht="60" customHeight="1" x14ac:dyDescent="0.35">
      <c r="A66" s="9" t="s">
        <v>332</v>
      </c>
      <c r="B66" s="1" t="s">
        <v>333</v>
      </c>
      <c r="C66" s="2" t="s">
        <v>15</v>
      </c>
      <c r="D66" s="3" t="s">
        <v>16</v>
      </c>
      <c r="E66" s="3" t="s">
        <v>17</v>
      </c>
      <c r="F66" s="3" t="s">
        <v>18</v>
      </c>
      <c r="G66" s="3" t="s">
        <v>19</v>
      </c>
      <c r="H66" s="4" t="s">
        <v>19</v>
      </c>
      <c r="I66" s="1" t="s">
        <v>334</v>
      </c>
      <c r="J66" s="1" t="s">
        <v>330</v>
      </c>
      <c r="K66" s="1" t="s">
        <v>335</v>
      </c>
      <c r="L66" s="3" t="str">
        <f t="shared" si="0"/>
        <v>Outstanding</v>
      </c>
      <c r="M66" s="11" t="s">
        <v>19</v>
      </c>
    </row>
    <row r="67" spans="1:13" ht="60" customHeight="1" x14ac:dyDescent="0.35">
      <c r="A67" s="9" t="s">
        <v>336</v>
      </c>
      <c r="B67" s="1" t="s">
        <v>337</v>
      </c>
      <c r="C67" s="2" t="s">
        <v>15</v>
      </c>
      <c r="D67" s="3" t="s">
        <v>16</v>
      </c>
      <c r="E67" s="3" t="s">
        <v>17</v>
      </c>
      <c r="F67" s="3" t="s">
        <v>18</v>
      </c>
      <c r="G67" s="3" t="s">
        <v>19</v>
      </c>
      <c r="H67" s="4" t="s">
        <v>19</v>
      </c>
      <c r="I67" s="1" t="s">
        <v>338</v>
      </c>
      <c r="J67" s="1" t="s">
        <v>339</v>
      </c>
      <c r="K67" s="1" t="s">
        <v>340</v>
      </c>
      <c r="L67" s="3" t="str">
        <f t="shared" si="0"/>
        <v>Outstanding</v>
      </c>
      <c r="M67" s="11" t="s">
        <v>19</v>
      </c>
    </row>
    <row r="68" spans="1:13" ht="60" customHeight="1" x14ac:dyDescent="0.35">
      <c r="A68" s="9" t="s">
        <v>341</v>
      </c>
      <c r="B68" s="1" t="s">
        <v>342</v>
      </c>
      <c r="C68" s="2" t="s">
        <v>15</v>
      </c>
      <c r="D68" s="3" t="s">
        <v>16</v>
      </c>
      <c r="E68" s="3" t="s">
        <v>17</v>
      </c>
      <c r="F68" s="3" t="s">
        <v>18</v>
      </c>
      <c r="G68" s="3" t="s">
        <v>19</v>
      </c>
      <c r="H68" s="4" t="s">
        <v>19</v>
      </c>
      <c r="I68" s="1" t="s">
        <v>343</v>
      </c>
      <c r="J68" s="1" t="s">
        <v>339</v>
      </c>
      <c r="K68" s="1" t="s">
        <v>344</v>
      </c>
      <c r="L68" s="3" t="str">
        <f t="shared" si="0"/>
        <v>Outstanding</v>
      </c>
      <c r="M68" s="11" t="s">
        <v>19</v>
      </c>
    </row>
    <row r="69" spans="1:13" ht="60" customHeight="1" x14ac:dyDescent="0.35">
      <c r="A69" s="9" t="s">
        <v>345</v>
      </c>
      <c r="B69" s="1" t="s">
        <v>346</v>
      </c>
      <c r="C69" s="2" t="s">
        <v>15</v>
      </c>
      <c r="D69" s="3" t="s">
        <v>16</v>
      </c>
      <c r="E69" s="3" t="s">
        <v>17</v>
      </c>
      <c r="F69" s="3" t="s">
        <v>18</v>
      </c>
      <c r="G69" s="3" t="s">
        <v>19</v>
      </c>
      <c r="H69" s="4" t="s">
        <v>19</v>
      </c>
      <c r="I69" s="1" t="s">
        <v>347</v>
      </c>
      <c r="J69" s="1" t="s">
        <v>348</v>
      </c>
      <c r="K69" s="1" t="s">
        <v>349</v>
      </c>
      <c r="L69" s="3" t="str">
        <f t="shared" si="0"/>
        <v>Outstanding</v>
      </c>
      <c r="M69" s="11" t="s">
        <v>19</v>
      </c>
    </row>
    <row r="70" spans="1:13" ht="60" customHeight="1" x14ac:dyDescent="0.35">
      <c r="A70" s="9" t="s">
        <v>350</v>
      </c>
      <c r="B70" s="1" t="s">
        <v>351</v>
      </c>
      <c r="C70" s="2" t="s">
        <v>15</v>
      </c>
      <c r="D70" s="3" t="s">
        <v>16</v>
      </c>
      <c r="E70" s="3" t="s">
        <v>17</v>
      </c>
      <c r="F70" s="3" t="s">
        <v>18</v>
      </c>
      <c r="G70" s="3" t="s">
        <v>19</v>
      </c>
      <c r="H70" s="4" t="s">
        <v>19</v>
      </c>
      <c r="I70" s="1" t="s">
        <v>352</v>
      </c>
      <c r="J70" s="1" t="s">
        <v>348</v>
      </c>
      <c r="K70" s="1" t="s">
        <v>353</v>
      </c>
      <c r="L70" s="3" t="str">
        <f t="shared" si="0"/>
        <v>Outstanding</v>
      </c>
      <c r="M70" s="11" t="s">
        <v>19</v>
      </c>
    </row>
    <row r="71" spans="1:13" ht="60" customHeight="1" x14ac:dyDescent="0.35">
      <c r="A71" s="9" t="s">
        <v>354</v>
      </c>
      <c r="B71" s="1" t="s">
        <v>355</v>
      </c>
      <c r="C71" s="2" t="s">
        <v>15</v>
      </c>
      <c r="D71" s="3" t="s">
        <v>16</v>
      </c>
      <c r="E71" s="3" t="s">
        <v>17</v>
      </c>
      <c r="F71" s="3" t="s">
        <v>18</v>
      </c>
      <c r="G71" s="3" t="s">
        <v>19</v>
      </c>
      <c r="H71" s="4" t="s">
        <v>19</v>
      </c>
      <c r="I71" s="1" t="s">
        <v>356</v>
      </c>
      <c r="J71" s="1" t="s">
        <v>357</v>
      </c>
      <c r="K71" s="1" t="s">
        <v>358</v>
      </c>
      <c r="L71" s="3" t="str">
        <f t="shared" si="0"/>
        <v>Outstanding</v>
      </c>
      <c r="M71" s="11" t="s">
        <v>19</v>
      </c>
    </row>
    <row r="72" spans="1:13" ht="60" customHeight="1" x14ac:dyDescent="0.35">
      <c r="A72" s="9" t="s">
        <v>359</v>
      </c>
      <c r="B72" s="1" t="s">
        <v>360</v>
      </c>
      <c r="C72" s="2" t="s">
        <v>15</v>
      </c>
      <c r="D72" s="3" t="s">
        <v>16</v>
      </c>
      <c r="E72" s="3" t="s">
        <v>17</v>
      </c>
      <c r="F72" s="3" t="s">
        <v>18</v>
      </c>
      <c r="G72" s="3" t="s">
        <v>19</v>
      </c>
      <c r="H72" s="4" t="s">
        <v>19</v>
      </c>
      <c r="I72" s="1" t="s">
        <v>361</v>
      </c>
      <c r="J72" s="1" t="s">
        <v>362</v>
      </c>
      <c r="K72" s="1" t="s">
        <v>363</v>
      </c>
      <c r="L72" s="3" t="str">
        <f t="shared" si="0"/>
        <v>Outstanding</v>
      </c>
      <c r="M72" s="11" t="s">
        <v>19</v>
      </c>
    </row>
    <row r="73" spans="1:13" ht="60" customHeight="1" x14ac:dyDescent="0.35">
      <c r="A73" s="9" t="s">
        <v>364</v>
      </c>
      <c r="B73" s="1" t="s">
        <v>365</v>
      </c>
      <c r="C73" s="2" t="s">
        <v>15</v>
      </c>
      <c r="D73" s="3" t="s">
        <v>16</v>
      </c>
      <c r="E73" s="3" t="s">
        <v>17</v>
      </c>
      <c r="F73" s="3" t="s">
        <v>18</v>
      </c>
      <c r="G73" s="3" t="s">
        <v>19</v>
      </c>
      <c r="H73" s="4" t="s">
        <v>19</v>
      </c>
      <c r="I73" s="1" t="s">
        <v>366</v>
      </c>
      <c r="J73" s="1" t="s">
        <v>367</v>
      </c>
      <c r="K73" s="1" t="s">
        <v>368</v>
      </c>
      <c r="L73" s="3" t="str">
        <f t="shared" si="0"/>
        <v>Outstanding</v>
      </c>
      <c r="M73" s="11" t="s">
        <v>19</v>
      </c>
    </row>
    <row r="74" spans="1:13" ht="60" customHeight="1" x14ac:dyDescent="0.35">
      <c r="A74" s="9" t="s">
        <v>369</v>
      </c>
      <c r="B74" s="1" t="s">
        <v>370</v>
      </c>
      <c r="C74" s="2" t="s">
        <v>15</v>
      </c>
      <c r="D74" s="3" t="s">
        <v>16</v>
      </c>
      <c r="E74" s="3" t="s">
        <v>17</v>
      </c>
      <c r="F74" s="3" t="s">
        <v>18</v>
      </c>
      <c r="G74" s="3" t="s">
        <v>19</v>
      </c>
      <c r="H74" s="4" t="s">
        <v>19</v>
      </c>
      <c r="I74" s="1" t="s">
        <v>371</v>
      </c>
      <c r="J74" s="1" t="s">
        <v>372</v>
      </c>
      <c r="K74" s="1" t="s">
        <v>373</v>
      </c>
      <c r="L74" s="3" t="str">
        <f t="shared" si="0"/>
        <v>Outstanding</v>
      </c>
      <c r="M74" s="11" t="s">
        <v>19</v>
      </c>
    </row>
    <row r="75" spans="1:13" ht="60" customHeight="1" x14ac:dyDescent="0.35">
      <c r="A75" s="9" t="s">
        <v>374</v>
      </c>
      <c r="B75" s="1" t="s">
        <v>375</v>
      </c>
      <c r="C75" s="2" t="s">
        <v>15</v>
      </c>
      <c r="D75" s="3" t="s">
        <v>16</v>
      </c>
      <c r="E75" s="3" t="s">
        <v>17</v>
      </c>
      <c r="F75" s="3" t="s">
        <v>18</v>
      </c>
      <c r="G75" s="3" t="s">
        <v>19</v>
      </c>
      <c r="H75" s="4" t="s">
        <v>19</v>
      </c>
      <c r="I75" s="1" t="s">
        <v>376</v>
      </c>
      <c r="J75" s="1" t="s">
        <v>372</v>
      </c>
      <c r="K75" s="1" t="s">
        <v>377</v>
      </c>
      <c r="L75" s="3" t="str">
        <f t="shared" si="0"/>
        <v>Outstanding</v>
      </c>
      <c r="M75" s="11" t="s">
        <v>19</v>
      </c>
    </row>
    <row r="76" spans="1:13" ht="60" customHeight="1" x14ac:dyDescent="0.35">
      <c r="A76" s="9" t="s">
        <v>378</v>
      </c>
      <c r="B76" s="1" t="s">
        <v>379</v>
      </c>
      <c r="C76" s="2" t="s">
        <v>15</v>
      </c>
      <c r="D76" s="3" t="s">
        <v>16</v>
      </c>
      <c r="E76" s="3" t="s">
        <v>17</v>
      </c>
      <c r="F76" s="3" t="s">
        <v>18</v>
      </c>
      <c r="G76" s="3" t="s">
        <v>19</v>
      </c>
      <c r="H76" s="4" t="s">
        <v>19</v>
      </c>
      <c r="I76" s="1" t="s">
        <v>380</v>
      </c>
      <c r="J76" s="1" t="s">
        <v>381</v>
      </c>
      <c r="K76" s="1" t="s">
        <v>382</v>
      </c>
      <c r="L76" s="3" t="str">
        <f t="shared" si="0"/>
        <v>Outstanding</v>
      </c>
      <c r="M76" s="11" t="s">
        <v>19</v>
      </c>
    </row>
    <row r="77" spans="1:13" ht="60" customHeight="1" x14ac:dyDescent="0.35">
      <c r="A77" s="9" t="s">
        <v>383</v>
      </c>
      <c r="B77" s="1" t="s">
        <v>384</v>
      </c>
      <c r="C77" s="2" t="s">
        <v>15</v>
      </c>
      <c r="D77" s="3" t="s">
        <v>16</v>
      </c>
      <c r="E77" s="3" t="s">
        <v>17</v>
      </c>
      <c r="F77" s="3" t="s">
        <v>18</v>
      </c>
      <c r="G77" s="3" t="s">
        <v>19</v>
      </c>
      <c r="H77" s="4" t="s">
        <v>19</v>
      </c>
      <c r="I77" s="1" t="s">
        <v>385</v>
      </c>
      <c r="J77" s="1" t="s">
        <v>386</v>
      </c>
      <c r="K77" s="1" t="s">
        <v>387</v>
      </c>
      <c r="L77" s="3" t="str">
        <f t="shared" si="0"/>
        <v>Outstanding</v>
      </c>
      <c r="M77" s="11" t="s">
        <v>19</v>
      </c>
    </row>
    <row r="78" spans="1:13" ht="60" customHeight="1" x14ac:dyDescent="0.35">
      <c r="A78" s="9" t="s">
        <v>388</v>
      </c>
      <c r="B78" s="1" t="s">
        <v>389</v>
      </c>
      <c r="C78" s="2" t="s">
        <v>15</v>
      </c>
      <c r="D78" s="3" t="s">
        <v>16</v>
      </c>
      <c r="E78" s="3" t="s">
        <v>17</v>
      </c>
      <c r="F78" s="3" t="s">
        <v>18</v>
      </c>
      <c r="G78" s="3" t="s">
        <v>19</v>
      </c>
      <c r="H78" s="4" t="s">
        <v>19</v>
      </c>
      <c r="I78" s="1" t="s">
        <v>390</v>
      </c>
      <c r="J78" s="1" t="s">
        <v>386</v>
      </c>
      <c r="K78" s="1" t="s">
        <v>391</v>
      </c>
      <c r="L78" s="3" t="str">
        <f t="shared" si="0"/>
        <v>Outstanding</v>
      </c>
      <c r="M78" s="11" t="s">
        <v>19</v>
      </c>
    </row>
    <row r="79" spans="1:13" ht="60" customHeight="1" x14ac:dyDescent="0.35">
      <c r="A79" s="9" t="s">
        <v>392</v>
      </c>
      <c r="B79" s="1" t="s">
        <v>393</v>
      </c>
      <c r="C79" s="2" t="s">
        <v>15</v>
      </c>
      <c r="D79" s="3" t="s">
        <v>16</v>
      </c>
      <c r="E79" s="3" t="s">
        <v>17</v>
      </c>
      <c r="F79" s="3" t="s">
        <v>18</v>
      </c>
      <c r="G79" s="3" t="s">
        <v>19</v>
      </c>
      <c r="H79" s="4" t="s">
        <v>19</v>
      </c>
      <c r="I79" s="1" t="s">
        <v>394</v>
      </c>
      <c r="J79" s="1" t="s">
        <v>395</v>
      </c>
      <c r="K79" s="1" t="s">
        <v>396</v>
      </c>
      <c r="L79" s="3" t="str">
        <f t="shared" si="0"/>
        <v>Outstanding</v>
      </c>
      <c r="M79" s="11" t="s">
        <v>19</v>
      </c>
    </row>
    <row r="80" spans="1:13" ht="60" customHeight="1" x14ac:dyDescent="0.35">
      <c r="A80" s="9" t="s">
        <v>397</v>
      </c>
      <c r="B80" s="1" t="s">
        <v>398</v>
      </c>
      <c r="C80" s="2" t="s">
        <v>15</v>
      </c>
      <c r="D80" s="3" t="s">
        <v>16</v>
      </c>
      <c r="E80" s="3" t="s">
        <v>17</v>
      </c>
      <c r="F80" s="3" t="s">
        <v>18</v>
      </c>
      <c r="G80" s="3" t="s">
        <v>19</v>
      </c>
      <c r="H80" s="4" t="s">
        <v>19</v>
      </c>
      <c r="I80" s="1" t="s">
        <v>399</v>
      </c>
      <c r="J80" s="1" t="s">
        <v>400</v>
      </c>
      <c r="K80" s="1" t="s">
        <v>401</v>
      </c>
      <c r="L80" s="3" t="str">
        <f t="shared" si="0"/>
        <v>Outstanding</v>
      </c>
      <c r="M80" s="11" t="s">
        <v>19</v>
      </c>
    </row>
    <row r="81" spans="1:13" ht="60" customHeight="1" x14ac:dyDescent="0.35">
      <c r="A81" s="9" t="s">
        <v>402</v>
      </c>
      <c r="B81" s="1" t="s">
        <v>403</v>
      </c>
      <c r="C81" s="2" t="s">
        <v>15</v>
      </c>
      <c r="D81" s="3" t="s">
        <v>16</v>
      </c>
      <c r="E81" s="3" t="s">
        <v>17</v>
      </c>
      <c r="F81" s="3" t="s">
        <v>18</v>
      </c>
      <c r="G81" s="3" t="s">
        <v>19</v>
      </c>
      <c r="H81" s="4" t="s">
        <v>19</v>
      </c>
      <c r="I81" s="1" t="s">
        <v>404</v>
      </c>
      <c r="J81" s="1" t="s">
        <v>405</v>
      </c>
      <c r="K81" s="1" t="s">
        <v>406</v>
      </c>
      <c r="L81" s="3" t="str">
        <f t="shared" si="0"/>
        <v>Outstanding</v>
      </c>
      <c r="M81" s="11" t="s">
        <v>19</v>
      </c>
    </row>
    <row r="82" spans="1:13" ht="60" customHeight="1" x14ac:dyDescent="0.35">
      <c r="A82" s="9" t="s">
        <v>407</v>
      </c>
      <c r="B82" s="1" t="s">
        <v>408</v>
      </c>
      <c r="C82" s="2" t="s">
        <v>15</v>
      </c>
      <c r="D82" s="3" t="s">
        <v>16</v>
      </c>
      <c r="E82" s="3" t="s">
        <v>17</v>
      </c>
      <c r="F82" s="3" t="s">
        <v>18</v>
      </c>
      <c r="G82" s="3" t="s">
        <v>19</v>
      </c>
      <c r="H82" s="4" t="s">
        <v>19</v>
      </c>
      <c r="I82" s="1" t="s">
        <v>409</v>
      </c>
      <c r="J82" s="1" t="s">
        <v>405</v>
      </c>
      <c r="K82" s="1" t="s">
        <v>410</v>
      </c>
      <c r="L82" s="3" t="str">
        <f t="shared" si="0"/>
        <v>Outstanding</v>
      </c>
      <c r="M82" s="11" t="s">
        <v>19</v>
      </c>
    </row>
    <row r="83" spans="1:13" ht="60" customHeight="1" x14ac:dyDescent="0.35">
      <c r="A83" s="9" t="s">
        <v>411</v>
      </c>
      <c r="B83" s="1" t="s">
        <v>412</v>
      </c>
      <c r="C83" s="2" t="s">
        <v>15</v>
      </c>
      <c r="D83" s="3" t="s">
        <v>16</v>
      </c>
      <c r="E83" s="3" t="s">
        <v>17</v>
      </c>
      <c r="F83" s="3" t="s">
        <v>18</v>
      </c>
      <c r="G83" s="3" t="s">
        <v>19</v>
      </c>
      <c r="H83" s="4" t="s">
        <v>19</v>
      </c>
      <c r="I83" s="1" t="s">
        <v>413</v>
      </c>
      <c r="J83" s="1" t="s">
        <v>414</v>
      </c>
      <c r="K83" s="1" t="s">
        <v>415</v>
      </c>
      <c r="L83" s="3" t="str">
        <f t="shared" si="0"/>
        <v>Outstanding</v>
      </c>
      <c r="M83" s="11" t="s">
        <v>19</v>
      </c>
    </row>
    <row r="84" spans="1:13" ht="60" customHeight="1" x14ac:dyDescent="0.35">
      <c r="A84" s="9" t="s">
        <v>416</v>
      </c>
      <c r="B84" s="1" t="s">
        <v>417</v>
      </c>
      <c r="C84" s="2" t="s">
        <v>15</v>
      </c>
      <c r="D84" s="3" t="s">
        <v>16</v>
      </c>
      <c r="E84" s="3" t="s">
        <v>17</v>
      </c>
      <c r="F84" s="3" t="s">
        <v>18</v>
      </c>
      <c r="G84" s="3" t="s">
        <v>19</v>
      </c>
      <c r="H84" s="4" t="s">
        <v>19</v>
      </c>
      <c r="I84" s="1" t="s">
        <v>418</v>
      </c>
      <c r="J84" s="1" t="s">
        <v>414</v>
      </c>
      <c r="K84" s="1" t="s">
        <v>419</v>
      </c>
      <c r="L84" s="3" t="str">
        <f t="shared" si="0"/>
        <v>Outstanding</v>
      </c>
      <c r="M84" s="11" t="s">
        <v>19</v>
      </c>
    </row>
    <row r="85" spans="1:13" ht="60" customHeight="1" x14ac:dyDescent="0.35">
      <c r="A85" s="9" t="s">
        <v>420</v>
      </c>
      <c r="B85" s="1" t="s">
        <v>421</v>
      </c>
      <c r="C85" s="2" t="s">
        <v>15</v>
      </c>
      <c r="D85" s="3" t="s">
        <v>16</v>
      </c>
      <c r="E85" s="3" t="s">
        <v>17</v>
      </c>
      <c r="F85" s="3" t="s">
        <v>18</v>
      </c>
      <c r="G85" s="3" t="s">
        <v>19</v>
      </c>
      <c r="H85" s="4" t="s">
        <v>19</v>
      </c>
      <c r="I85" s="1" t="s">
        <v>422</v>
      </c>
      <c r="J85" s="1" t="s">
        <v>414</v>
      </c>
      <c r="K85" s="1" t="s">
        <v>423</v>
      </c>
      <c r="L85" s="3" t="str">
        <f t="shared" si="0"/>
        <v>Outstanding</v>
      </c>
      <c r="M85" s="11" t="s">
        <v>19</v>
      </c>
    </row>
    <row r="86" spans="1:13" ht="60" customHeight="1" x14ac:dyDescent="0.35">
      <c r="A86" s="9" t="s">
        <v>424</v>
      </c>
      <c r="B86" s="1" t="s">
        <v>425</v>
      </c>
      <c r="C86" s="2" t="s">
        <v>15</v>
      </c>
      <c r="D86" s="3" t="s">
        <v>16</v>
      </c>
      <c r="E86" s="3" t="s">
        <v>17</v>
      </c>
      <c r="F86" s="3" t="s">
        <v>18</v>
      </c>
      <c r="G86" s="3" t="s">
        <v>19</v>
      </c>
      <c r="H86" s="4" t="s">
        <v>19</v>
      </c>
      <c r="I86" s="1" t="s">
        <v>426</v>
      </c>
      <c r="J86" s="1" t="s">
        <v>427</v>
      </c>
      <c r="K86" s="1" t="s">
        <v>428</v>
      </c>
      <c r="L86" s="3" t="str">
        <f t="shared" si="0"/>
        <v>Outstanding</v>
      </c>
      <c r="M86" s="11" t="s">
        <v>19</v>
      </c>
    </row>
    <row r="87" spans="1:13" ht="60" customHeight="1" x14ac:dyDescent="0.35">
      <c r="A87" s="9" t="s">
        <v>429</v>
      </c>
      <c r="B87" s="1" t="s">
        <v>430</v>
      </c>
      <c r="C87" s="2" t="s">
        <v>15</v>
      </c>
      <c r="D87" s="3" t="s">
        <v>16</v>
      </c>
      <c r="E87" s="3" t="s">
        <v>17</v>
      </c>
      <c r="F87" s="3" t="s">
        <v>18</v>
      </c>
      <c r="G87" s="3" t="s">
        <v>19</v>
      </c>
      <c r="H87" s="4" t="s">
        <v>19</v>
      </c>
      <c r="I87" s="1" t="s">
        <v>431</v>
      </c>
      <c r="J87" s="1" t="s">
        <v>432</v>
      </c>
      <c r="K87" s="1" t="s">
        <v>433</v>
      </c>
      <c r="L87" s="3" t="str">
        <f t="shared" si="0"/>
        <v>Outstanding</v>
      </c>
      <c r="M87" s="11" t="s">
        <v>19</v>
      </c>
    </row>
    <row r="88" spans="1:13" ht="60" customHeight="1" x14ac:dyDescent="0.35">
      <c r="A88" s="9" t="s">
        <v>434</v>
      </c>
      <c r="B88" s="1" t="s">
        <v>435</v>
      </c>
      <c r="C88" s="2" t="s">
        <v>15</v>
      </c>
      <c r="D88" s="3" t="s">
        <v>16</v>
      </c>
      <c r="E88" s="3" t="s">
        <v>17</v>
      </c>
      <c r="F88" s="3" t="s">
        <v>18</v>
      </c>
      <c r="G88" s="3" t="s">
        <v>19</v>
      </c>
      <c r="H88" s="4" t="s">
        <v>19</v>
      </c>
      <c r="I88" s="1" t="s">
        <v>436</v>
      </c>
      <c r="J88" s="1" t="s">
        <v>437</v>
      </c>
      <c r="K88" s="1" t="s">
        <v>438</v>
      </c>
      <c r="L88" s="3" t="str">
        <f t="shared" si="0"/>
        <v>Outstanding</v>
      </c>
      <c r="M88" s="11" t="s">
        <v>19</v>
      </c>
    </row>
    <row r="89" spans="1:13" ht="60" customHeight="1" x14ac:dyDescent="0.35">
      <c r="A89" s="9" t="s">
        <v>439</v>
      </c>
      <c r="B89" s="1" t="s">
        <v>440</v>
      </c>
      <c r="C89" s="2" t="s">
        <v>15</v>
      </c>
      <c r="D89" s="3" t="s">
        <v>16</v>
      </c>
      <c r="E89" s="3" t="s">
        <v>17</v>
      </c>
      <c r="F89" s="3" t="s">
        <v>18</v>
      </c>
      <c r="G89" s="3" t="s">
        <v>19</v>
      </c>
      <c r="H89" s="4" t="s">
        <v>19</v>
      </c>
      <c r="I89" s="1" t="s">
        <v>441</v>
      </c>
      <c r="J89" s="1" t="s">
        <v>442</v>
      </c>
      <c r="K89" s="1" t="s">
        <v>443</v>
      </c>
      <c r="L89" s="3" t="str">
        <f t="shared" si="0"/>
        <v>Outstanding</v>
      </c>
      <c r="M89" s="11" t="s">
        <v>19</v>
      </c>
    </row>
    <row r="90" spans="1:13" ht="60" customHeight="1" x14ac:dyDescent="0.35">
      <c r="A90" s="9" t="s">
        <v>444</v>
      </c>
      <c r="B90" s="1" t="s">
        <v>445</v>
      </c>
      <c r="C90" s="2" t="s">
        <v>15</v>
      </c>
      <c r="D90" s="3" t="s">
        <v>16</v>
      </c>
      <c r="E90" s="3" t="s">
        <v>17</v>
      </c>
      <c r="F90" s="3" t="s">
        <v>18</v>
      </c>
      <c r="G90" s="3" t="s">
        <v>19</v>
      </c>
      <c r="H90" s="4" t="s">
        <v>19</v>
      </c>
      <c r="I90" s="1" t="s">
        <v>446</v>
      </c>
      <c r="J90" s="1" t="s">
        <v>447</v>
      </c>
      <c r="K90" s="1" t="s">
        <v>448</v>
      </c>
      <c r="L90" s="3" t="str">
        <f t="shared" si="0"/>
        <v>Outstanding</v>
      </c>
      <c r="M90" s="11" t="s">
        <v>19</v>
      </c>
    </row>
    <row r="91" spans="1:13" ht="60" customHeight="1" x14ac:dyDescent="0.35">
      <c r="A91" s="9" t="s">
        <v>449</v>
      </c>
      <c r="B91" s="1" t="s">
        <v>450</v>
      </c>
      <c r="C91" s="2" t="s">
        <v>15</v>
      </c>
      <c r="D91" s="3" t="s">
        <v>16</v>
      </c>
      <c r="E91" s="3" t="s">
        <v>17</v>
      </c>
      <c r="F91" s="3" t="s">
        <v>18</v>
      </c>
      <c r="G91" s="3" t="s">
        <v>19</v>
      </c>
      <c r="H91" s="4" t="s">
        <v>19</v>
      </c>
      <c r="I91" s="1" t="s">
        <v>451</v>
      </c>
      <c r="J91" s="1" t="s">
        <v>447</v>
      </c>
      <c r="K91" s="1" t="s">
        <v>452</v>
      </c>
      <c r="L91" s="3" t="str">
        <f t="shared" si="0"/>
        <v>Outstanding</v>
      </c>
      <c r="M91" s="11" t="s">
        <v>19</v>
      </c>
    </row>
    <row r="92" spans="1:13" ht="60" customHeight="1" x14ac:dyDescent="0.35">
      <c r="A92" s="9" t="s">
        <v>453</v>
      </c>
      <c r="B92" s="1" t="s">
        <v>454</v>
      </c>
      <c r="C92" s="2" t="s">
        <v>15</v>
      </c>
      <c r="D92" s="3" t="s">
        <v>16</v>
      </c>
      <c r="E92" s="3" t="s">
        <v>17</v>
      </c>
      <c r="F92" s="3" t="s">
        <v>18</v>
      </c>
      <c r="G92" s="3" t="s">
        <v>19</v>
      </c>
      <c r="H92" s="4" t="s">
        <v>19</v>
      </c>
      <c r="I92" s="1" t="s">
        <v>455</v>
      </c>
      <c r="J92" s="1" t="s">
        <v>456</v>
      </c>
      <c r="K92" s="1" t="s">
        <v>457</v>
      </c>
      <c r="L92" s="3" t="str">
        <f t="shared" si="0"/>
        <v>Outstanding</v>
      </c>
      <c r="M92" s="11" t="s">
        <v>19</v>
      </c>
    </row>
    <row r="93" spans="1:13" ht="60" customHeight="1" x14ac:dyDescent="0.35">
      <c r="A93" s="9" t="s">
        <v>458</v>
      </c>
      <c r="B93" s="1" t="s">
        <v>459</v>
      </c>
      <c r="C93" s="2" t="s">
        <v>15</v>
      </c>
      <c r="D93" s="3" t="s">
        <v>16</v>
      </c>
      <c r="E93" s="3" t="s">
        <v>17</v>
      </c>
      <c r="F93" s="3" t="s">
        <v>18</v>
      </c>
      <c r="G93" s="3" t="s">
        <v>19</v>
      </c>
      <c r="H93" s="4" t="s">
        <v>19</v>
      </c>
      <c r="I93" s="1" t="s">
        <v>460</v>
      </c>
      <c r="J93" s="1" t="s">
        <v>461</v>
      </c>
      <c r="K93" s="1" t="s">
        <v>462</v>
      </c>
      <c r="L93" s="3" t="str">
        <f t="shared" si="0"/>
        <v>Outstanding</v>
      </c>
      <c r="M93" s="11" t="s">
        <v>19</v>
      </c>
    </row>
    <row r="94" spans="1:13" ht="60" customHeight="1" x14ac:dyDescent="0.35">
      <c r="A94" s="9" t="s">
        <v>463</v>
      </c>
      <c r="B94" s="1" t="s">
        <v>464</v>
      </c>
      <c r="C94" s="2" t="s">
        <v>15</v>
      </c>
      <c r="D94" s="3" t="s">
        <v>16</v>
      </c>
      <c r="E94" s="3" t="s">
        <v>17</v>
      </c>
      <c r="F94" s="3" t="s">
        <v>18</v>
      </c>
      <c r="G94" s="3" t="s">
        <v>19</v>
      </c>
      <c r="H94" s="4" t="s">
        <v>19</v>
      </c>
      <c r="I94" s="1" t="s">
        <v>465</v>
      </c>
      <c r="J94" s="1" t="s">
        <v>461</v>
      </c>
      <c r="K94" s="1" t="s">
        <v>466</v>
      </c>
      <c r="L94" s="3" t="str">
        <f t="shared" si="0"/>
        <v>Outstanding</v>
      </c>
      <c r="M94" s="11" t="s">
        <v>19</v>
      </c>
    </row>
    <row r="95" spans="1:13" ht="60" customHeight="1" x14ac:dyDescent="0.35">
      <c r="A95" s="9" t="s">
        <v>467</v>
      </c>
      <c r="B95" s="1" t="s">
        <v>468</v>
      </c>
      <c r="C95" s="2" t="s">
        <v>15</v>
      </c>
      <c r="D95" s="3" t="s">
        <v>16</v>
      </c>
      <c r="E95" s="3" t="s">
        <v>17</v>
      </c>
      <c r="F95" s="3" t="s">
        <v>18</v>
      </c>
      <c r="G95" s="3" t="s">
        <v>19</v>
      </c>
      <c r="H95" s="4" t="s">
        <v>19</v>
      </c>
      <c r="I95" s="1" t="s">
        <v>469</v>
      </c>
      <c r="J95" s="1" t="s">
        <v>470</v>
      </c>
      <c r="K95" s="1" t="s">
        <v>471</v>
      </c>
      <c r="L95" s="3" t="str">
        <f t="shared" si="0"/>
        <v>Outstanding</v>
      </c>
      <c r="M95" s="11" t="s">
        <v>19</v>
      </c>
    </row>
    <row r="96" spans="1:13" ht="60" customHeight="1" x14ac:dyDescent="0.35">
      <c r="A96" s="9" t="s">
        <v>472</v>
      </c>
      <c r="B96" s="1" t="s">
        <v>473</v>
      </c>
      <c r="C96" s="2" t="s">
        <v>15</v>
      </c>
      <c r="D96" s="3" t="s">
        <v>16</v>
      </c>
      <c r="E96" s="3" t="s">
        <v>17</v>
      </c>
      <c r="F96" s="3" t="s">
        <v>18</v>
      </c>
      <c r="G96" s="3" t="s">
        <v>19</v>
      </c>
      <c r="H96" s="4" t="s">
        <v>19</v>
      </c>
      <c r="I96" s="1" t="s">
        <v>474</v>
      </c>
      <c r="J96" s="1" t="s">
        <v>475</v>
      </c>
      <c r="K96" s="1" t="s">
        <v>476</v>
      </c>
      <c r="L96" s="3" t="str">
        <f t="shared" si="0"/>
        <v>Outstanding</v>
      </c>
      <c r="M96" s="11" t="s">
        <v>19</v>
      </c>
    </row>
    <row r="97" spans="1:13" ht="60" customHeight="1" x14ac:dyDescent="0.35">
      <c r="A97" s="9" t="s">
        <v>477</v>
      </c>
      <c r="B97" s="1" t="s">
        <v>478</v>
      </c>
      <c r="C97" s="2" t="s">
        <v>15</v>
      </c>
      <c r="D97" s="3" t="s">
        <v>16</v>
      </c>
      <c r="E97" s="3" t="s">
        <v>17</v>
      </c>
      <c r="F97" s="3" t="s">
        <v>18</v>
      </c>
      <c r="G97" s="3" t="s">
        <v>19</v>
      </c>
      <c r="H97" s="4" t="s">
        <v>19</v>
      </c>
      <c r="I97" s="1" t="s">
        <v>479</v>
      </c>
      <c r="J97" s="1" t="s">
        <v>480</v>
      </c>
      <c r="K97" s="1" t="s">
        <v>481</v>
      </c>
      <c r="L97" s="3" t="str">
        <f t="shared" si="0"/>
        <v>Outstanding</v>
      </c>
      <c r="M97" s="11" t="s">
        <v>19</v>
      </c>
    </row>
    <row r="98" spans="1:13" ht="60" customHeight="1" x14ac:dyDescent="0.35">
      <c r="A98" s="9" t="s">
        <v>482</v>
      </c>
      <c r="B98" s="1" t="s">
        <v>483</v>
      </c>
      <c r="C98" s="2" t="s">
        <v>15</v>
      </c>
      <c r="D98" s="3" t="s">
        <v>16</v>
      </c>
      <c r="E98" s="3" t="s">
        <v>17</v>
      </c>
      <c r="F98" s="3" t="s">
        <v>18</v>
      </c>
      <c r="G98" s="3" t="s">
        <v>19</v>
      </c>
      <c r="H98" s="4" t="s">
        <v>19</v>
      </c>
      <c r="I98" s="1" t="s">
        <v>484</v>
      </c>
      <c r="J98" s="1" t="s">
        <v>485</v>
      </c>
      <c r="K98" s="1" t="s">
        <v>486</v>
      </c>
      <c r="L98" s="3" t="str">
        <f t="shared" si="0"/>
        <v>Outstanding</v>
      </c>
      <c r="M98" s="11" t="s">
        <v>19</v>
      </c>
    </row>
    <row r="99" spans="1:13" ht="60" customHeight="1" x14ac:dyDescent="0.35">
      <c r="A99" s="9" t="s">
        <v>487</v>
      </c>
      <c r="B99" s="1" t="s">
        <v>488</v>
      </c>
      <c r="C99" s="2" t="s">
        <v>15</v>
      </c>
      <c r="D99" s="3" t="s">
        <v>16</v>
      </c>
      <c r="E99" s="3" t="s">
        <v>17</v>
      </c>
      <c r="F99" s="3" t="s">
        <v>18</v>
      </c>
      <c r="G99" s="3" t="s">
        <v>19</v>
      </c>
      <c r="H99" s="4" t="s">
        <v>19</v>
      </c>
      <c r="I99" s="1" t="s">
        <v>489</v>
      </c>
      <c r="J99" s="1" t="s">
        <v>490</v>
      </c>
      <c r="K99" s="1" t="s">
        <v>491</v>
      </c>
      <c r="L99" s="3" t="str">
        <f t="shared" si="0"/>
        <v>Outstanding</v>
      </c>
      <c r="M99" s="11" t="s">
        <v>19</v>
      </c>
    </row>
    <row r="100" spans="1:13" ht="60" customHeight="1" x14ac:dyDescent="0.35">
      <c r="A100" s="9" t="s">
        <v>492</v>
      </c>
      <c r="B100" s="1" t="s">
        <v>493</v>
      </c>
      <c r="C100" s="2" t="s">
        <v>35</v>
      </c>
      <c r="D100" s="3" t="s">
        <v>16</v>
      </c>
      <c r="E100" s="3" t="s">
        <v>17</v>
      </c>
      <c r="F100" s="3" t="s">
        <v>18</v>
      </c>
      <c r="G100" s="3" t="s">
        <v>19</v>
      </c>
      <c r="H100" s="4" t="s">
        <v>19</v>
      </c>
      <c r="I100" s="1" t="s">
        <v>494</v>
      </c>
      <c r="J100" s="1" t="s">
        <v>495</v>
      </c>
      <c r="K100" s="1" t="s">
        <v>496</v>
      </c>
      <c r="L100" s="3" t="str">
        <f t="shared" si="0"/>
        <v>Outstanding</v>
      </c>
      <c r="M100" s="11" t="s">
        <v>19</v>
      </c>
    </row>
    <row r="101" spans="1:13" ht="60" customHeight="1" x14ac:dyDescent="0.35">
      <c r="A101" s="9" t="s">
        <v>497</v>
      </c>
      <c r="B101" s="1" t="s">
        <v>498</v>
      </c>
      <c r="C101" s="2" t="s">
        <v>35</v>
      </c>
      <c r="D101" s="3" t="s">
        <v>16</v>
      </c>
      <c r="E101" s="3" t="s">
        <v>17</v>
      </c>
      <c r="F101" s="3" t="s">
        <v>18</v>
      </c>
      <c r="G101" s="3" t="s">
        <v>19</v>
      </c>
      <c r="H101" s="4" t="s">
        <v>19</v>
      </c>
      <c r="I101" s="1" t="s">
        <v>499</v>
      </c>
      <c r="J101" s="1" t="s">
        <v>500</v>
      </c>
      <c r="K101" s="1" t="s">
        <v>501</v>
      </c>
      <c r="L101" s="3" t="str">
        <f t="shared" si="0"/>
        <v>Outstanding</v>
      </c>
      <c r="M101" s="11" t="s">
        <v>19</v>
      </c>
    </row>
    <row r="102" spans="1:13" ht="60" customHeight="1" x14ac:dyDescent="0.35">
      <c r="A102" s="9" t="s">
        <v>502</v>
      </c>
      <c r="B102" s="1" t="s">
        <v>503</v>
      </c>
      <c r="C102" s="2" t="s">
        <v>15</v>
      </c>
      <c r="D102" s="3" t="s">
        <v>16</v>
      </c>
      <c r="E102" s="3" t="s">
        <v>17</v>
      </c>
      <c r="F102" s="3" t="s">
        <v>18</v>
      </c>
      <c r="G102" s="3" t="s">
        <v>19</v>
      </c>
      <c r="H102" s="4" t="s">
        <v>19</v>
      </c>
      <c r="I102" s="1" t="s">
        <v>504</v>
      </c>
      <c r="J102" s="1" t="s">
        <v>505</v>
      </c>
      <c r="K102" s="1" t="s">
        <v>506</v>
      </c>
      <c r="L102" s="3" t="str">
        <f t="shared" si="0"/>
        <v>Outstanding</v>
      </c>
      <c r="M102" s="11" t="s">
        <v>19</v>
      </c>
    </row>
    <row r="103" spans="1:13" ht="60" customHeight="1" x14ac:dyDescent="0.35">
      <c r="A103" s="9" t="s">
        <v>507</v>
      </c>
      <c r="B103" s="1" t="s">
        <v>508</v>
      </c>
      <c r="C103" s="2" t="s">
        <v>15</v>
      </c>
      <c r="D103" s="3" t="s">
        <v>16</v>
      </c>
      <c r="E103" s="3" t="s">
        <v>17</v>
      </c>
      <c r="F103" s="3" t="s">
        <v>18</v>
      </c>
      <c r="G103" s="3" t="s">
        <v>19</v>
      </c>
      <c r="H103" s="4" t="s">
        <v>19</v>
      </c>
      <c r="I103" s="1" t="s">
        <v>509</v>
      </c>
      <c r="J103" s="1" t="s">
        <v>510</v>
      </c>
      <c r="K103" s="1" t="s">
        <v>511</v>
      </c>
      <c r="L103" s="3" t="str">
        <f t="shared" si="0"/>
        <v>Outstanding</v>
      </c>
      <c r="M103" s="11" t="s">
        <v>19</v>
      </c>
    </row>
    <row r="104" spans="1:13" ht="60" customHeight="1" x14ac:dyDescent="0.35">
      <c r="A104" s="9" t="s">
        <v>512</v>
      </c>
      <c r="B104" s="1" t="s">
        <v>513</v>
      </c>
      <c r="C104" s="2" t="s">
        <v>15</v>
      </c>
      <c r="D104" s="3" t="s">
        <v>16</v>
      </c>
      <c r="E104" s="3" t="s">
        <v>17</v>
      </c>
      <c r="F104" s="3" t="s">
        <v>18</v>
      </c>
      <c r="G104" s="3" t="s">
        <v>19</v>
      </c>
      <c r="H104" s="4" t="s">
        <v>19</v>
      </c>
      <c r="I104" s="1" t="s">
        <v>514</v>
      </c>
      <c r="J104" s="1" t="s">
        <v>515</v>
      </c>
      <c r="K104" s="1" t="s">
        <v>516</v>
      </c>
      <c r="L104" s="3" t="str">
        <f t="shared" si="0"/>
        <v>Outstanding</v>
      </c>
      <c r="M104" s="11" t="s">
        <v>19</v>
      </c>
    </row>
    <row r="105" spans="1:13" ht="60" customHeight="1" x14ac:dyDescent="0.35">
      <c r="A105" s="9" t="s">
        <v>517</v>
      </c>
      <c r="B105" s="1" t="s">
        <v>518</v>
      </c>
      <c r="C105" s="2" t="s">
        <v>15</v>
      </c>
      <c r="D105" s="3" t="s">
        <v>16</v>
      </c>
      <c r="E105" s="3" t="s">
        <v>17</v>
      </c>
      <c r="F105" s="3" t="s">
        <v>18</v>
      </c>
      <c r="G105" s="3" t="s">
        <v>19</v>
      </c>
      <c r="H105" s="4" t="s">
        <v>19</v>
      </c>
      <c r="I105" s="1" t="s">
        <v>519</v>
      </c>
      <c r="J105" s="1" t="s">
        <v>520</v>
      </c>
      <c r="K105" s="1" t="s">
        <v>521</v>
      </c>
      <c r="L105" s="3" t="str">
        <f t="shared" si="0"/>
        <v>Outstanding</v>
      </c>
      <c r="M105" s="11" t="s">
        <v>19</v>
      </c>
    </row>
    <row r="106" spans="1:13" ht="60" customHeight="1" x14ac:dyDescent="0.35">
      <c r="A106" s="9" t="s">
        <v>522</v>
      </c>
      <c r="B106" s="1" t="s">
        <v>523</v>
      </c>
      <c r="C106" s="2" t="s">
        <v>15</v>
      </c>
      <c r="D106" s="3" t="s">
        <v>16</v>
      </c>
      <c r="E106" s="3" t="s">
        <v>17</v>
      </c>
      <c r="F106" s="3" t="s">
        <v>18</v>
      </c>
      <c r="G106" s="3" t="s">
        <v>19</v>
      </c>
      <c r="H106" s="4" t="s">
        <v>19</v>
      </c>
      <c r="I106" s="1" t="s">
        <v>524</v>
      </c>
      <c r="J106" s="1" t="s">
        <v>525</v>
      </c>
      <c r="K106" s="1" t="s">
        <v>526</v>
      </c>
      <c r="L106" s="3" t="str">
        <f t="shared" si="0"/>
        <v>Outstanding</v>
      </c>
      <c r="M106" s="11" t="s">
        <v>19</v>
      </c>
    </row>
    <row r="107" spans="1:13" ht="60" customHeight="1" x14ac:dyDescent="0.35">
      <c r="A107" s="9" t="s">
        <v>527</v>
      </c>
      <c r="B107" s="1" t="s">
        <v>528</v>
      </c>
      <c r="C107" s="2" t="s">
        <v>15</v>
      </c>
      <c r="D107" s="3" t="s">
        <v>16</v>
      </c>
      <c r="E107" s="3" t="s">
        <v>17</v>
      </c>
      <c r="F107" s="3" t="s">
        <v>18</v>
      </c>
      <c r="G107" s="3" t="s">
        <v>19</v>
      </c>
      <c r="H107" s="4" t="s">
        <v>19</v>
      </c>
      <c r="I107" s="1" t="s">
        <v>529</v>
      </c>
      <c r="J107" s="1" t="s">
        <v>530</v>
      </c>
      <c r="K107" s="1" t="s">
        <v>531</v>
      </c>
      <c r="L107" s="3" t="str">
        <f t="shared" si="0"/>
        <v>Outstanding</v>
      </c>
      <c r="M107" s="11" t="s">
        <v>19</v>
      </c>
    </row>
    <row r="108" spans="1:13" ht="60" customHeight="1" x14ac:dyDescent="0.35">
      <c r="A108" s="9" t="s">
        <v>532</v>
      </c>
      <c r="B108" s="1" t="s">
        <v>533</v>
      </c>
      <c r="C108" s="2" t="s">
        <v>15</v>
      </c>
      <c r="D108" s="3" t="s">
        <v>16</v>
      </c>
      <c r="E108" s="3" t="s">
        <v>17</v>
      </c>
      <c r="F108" s="3" t="s">
        <v>18</v>
      </c>
      <c r="G108" s="3" t="s">
        <v>19</v>
      </c>
      <c r="H108" s="4" t="s">
        <v>19</v>
      </c>
      <c r="I108" s="1" t="s">
        <v>534</v>
      </c>
      <c r="J108" s="1" t="s">
        <v>535</v>
      </c>
      <c r="K108" s="1" t="s">
        <v>536</v>
      </c>
      <c r="L108" s="3" t="str">
        <f t="shared" si="0"/>
        <v>Outstanding</v>
      </c>
      <c r="M108" s="11" t="s">
        <v>19</v>
      </c>
    </row>
    <row r="109" spans="1:13" ht="60" customHeight="1" x14ac:dyDescent="0.35">
      <c r="A109" s="9" t="s">
        <v>537</v>
      </c>
      <c r="B109" s="1" t="s">
        <v>538</v>
      </c>
      <c r="C109" s="2" t="s">
        <v>15</v>
      </c>
      <c r="D109" s="3" t="s">
        <v>16</v>
      </c>
      <c r="E109" s="3" t="s">
        <v>17</v>
      </c>
      <c r="F109" s="3" t="s">
        <v>18</v>
      </c>
      <c r="G109" s="3" t="s">
        <v>19</v>
      </c>
      <c r="H109" s="4" t="s">
        <v>19</v>
      </c>
      <c r="I109" s="1" t="s">
        <v>539</v>
      </c>
      <c r="J109" s="1" t="s">
        <v>540</v>
      </c>
      <c r="K109" s="1" t="s">
        <v>541</v>
      </c>
      <c r="L109" s="3" t="str">
        <f t="shared" si="0"/>
        <v>Outstanding</v>
      </c>
      <c r="M109" s="11" t="s">
        <v>19</v>
      </c>
    </row>
    <row r="110" spans="1:13" ht="60" customHeight="1" x14ac:dyDescent="0.35">
      <c r="A110" s="9" t="s">
        <v>542</v>
      </c>
      <c r="B110" s="1" t="s">
        <v>543</v>
      </c>
      <c r="C110" s="2" t="s">
        <v>15</v>
      </c>
      <c r="D110" s="3" t="s">
        <v>16</v>
      </c>
      <c r="E110" s="3" t="s">
        <v>17</v>
      </c>
      <c r="F110" s="3" t="s">
        <v>18</v>
      </c>
      <c r="G110" s="3" t="s">
        <v>19</v>
      </c>
      <c r="H110" s="4" t="s">
        <v>19</v>
      </c>
      <c r="I110" s="1" t="s">
        <v>544</v>
      </c>
      <c r="J110" s="1" t="s">
        <v>545</v>
      </c>
      <c r="K110" s="1" t="s">
        <v>546</v>
      </c>
      <c r="L110" s="3" t="str">
        <f t="shared" si="0"/>
        <v>Outstanding</v>
      </c>
      <c r="M110" s="11" t="s">
        <v>19</v>
      </c>
    </row>
    <row r="111" spans="1:13" ht="60" customHeight="1" x14ac:dyDescent="0.35">
      <c r="A111" s="9" t="s">
        <v>547</v>
      </c>
      <c r="B111" s="1" t="s">
        <v>548</v>
      </c>
      <c r="C111" s="2" t="s">
        <v>15</v>
      </c>
      <c r="D111" s="3" t="s">
        <v>16</v>
      </c>
      <c r="E111" s="3" t="s">
        <v>17</v>
      </c>
      <c r="F111" s="3" t="s">
        <v>18</v>
      </c>
      <c r="G111" s="3" t="s">
        <v>19</v>
      </c>
      <c r="H111" s="4" t="s">
        <v>19</v>
      </c>
      <c r="I111" s="1" t="s">
        <v>549</v>
      </c>
      <c r="J111" s="1" t="s">
        <v>550</v>
      </c>
      <c r="K111" s="1" t="s">
        <v>551</v>
      </c>
      <c r="L111" s="3" t="str">
        <f t="shared" si="0"/>
        <v>Outstanding</v>
      </c>
      <c r="M111" s="11" t="s">
        <v>19</v>
      </c>
    </row>
    <row r="112" spans="1:13" ht="60" customHeight="1" x14ac:dyDescent="0.35">
      <c r="A112" s="9" t="s">
        <v>552</v>
      </c>
      <c r="B112" s="1" t="s">
        <v>553</v>
      </c>
      <c r="C112" s="2" t="s">
        <v>15</v>
      </c>
      <c r="D112" s="3" t="s">
        <v>16</v>
      </c>
      <c r="E112" s="3" t="s">
        <v>17</v>
      </c>
      <c r="F112" s="3" t="s">
        <v>18</v>
      </c>
      <c r="G112" s="3" t="s">
        <v>19</v>
      </c>
      <c r="H112" s="4" t="s">
        <v>19</v>
      </c>
      <c r="I112" s="1" t="s">
        <v>554</v>
      </c>
      <c r="J112" s="1" t="s">
        <v>555</v>
      </c>
      <c r="K112" s="1" t="s">
        <v>556</v>
      </c>
      <c r="L112" s="3" t="str">
        <f t="shared" si="0"/>
        <v>Outstanding</v>
      </c>
      <c r="M112" s="11" t="s">
        <v>19</v>
      </c>
    </row>
    <row r="113" spans="1:13" ht="60" customHeight="1" x14ac:dyDescent="0.35">
      <c r="A113" s="9" t="s">
        <v>557</v>
      </c>
      <c r="B113" s="1" t="s">
        <v>558</v>
      </c>
      <c r="C113" s="2" t="s">
        <v>15</v>
      </c>
      <c r="D113" s="3" t="s">
        <v>16</v>
      </c>
      <c r="E113" s="3" t="s">
        <v>17</v>
      </c>
      <c r="F113" s="3" t="s">
        <v>18</v>
      </c>
      <c r="G113" s="3" t="s">
        <v>19</v>
      </c>
      <c r="H113" s="4" t="s">
        <v>19</v>
      </c>
      <c r="I113" s="1" t="s">
        <v>559</v>
      </c>
      <c r="J113" s="1" t="s">
        <v>560</v>
      </c>
      <c r="K113" s="1" t="s">
        <v>561</v>
      </c>
      <c r="L113" s="3" t="str">
        <f t="shared" si="0"/>
        <v>Outstanding</v>
      </c>
      <c r="M113" s="11" t="s">
        <v>19</v>
      </c>
    </row>
    <row r="114" spans="1:13" ht="60" customHeight="1" x14ac:dyDescent="0.35">
      <c r="A114" s="9" t="s">
        <v>562</v>
      </c>
      <c r="B114" s="1" t="s">
        <v>563</v>
      </c>
      <c r="C114" s="2" t="s">
        <v>46</v>
      </c>
      <c r="D114" s="3" t="s">
        <v>16</v>
      </c>
      <c r="E114" s="3" t="s">
        <v>17</v>
      </c>
      <c r="F114" s="3" t="s">
        <v>18</v>
      </c>
      <c r="G114" s="3" t="s">
        <v>19</v>
      </c>
      <c r="H114" s="4" t="s">
        <v>19</v>
      </c>
      <c r="I114" s="1" t="s">
        <v>564</v>
      </c>
      <c r="J114" s="1" t="s">
        <v>565</v>
      </c>
      <c r="K114" s="1" t="s">
        <v>566</v>
      </c>
      <c r="L114" s="3" t="str">
        <f t="shared" si="0"/>
        <v>Outstanding</v>
      </c>
      <c r="M114" s="11" t="s">
        <v>19</v>
      </c>
    </row>
    <row r="115" spans="1:13" ht="60" customHeight="1" x14ac:dyDescent="0.35">
      <c r="A115" s="9" t="s">
        <v>567</v>
      </c>
      <c r="B115" s="1" t="s">
        <v>568</v>
      </c>
      <c r="C115" s="2" t="s">
        <v>15</v>
      </c>
      <c r="D115" s="3" t="s">
        <v>16</v>
      </c>
      <c r="E115" s="3" t="s">
        <v>17</v>
      </c>
      <c r="F115" s="3" t="s">
        <v>18</v>
      </c>
      <c r="G115" s="3" t="s">
        <v>19</v>
      </c>
      <c r="H115" s="4" t="s">
        <v>19</v>
      </c>
      <c r="I115" s="1" t="s">
        <v>569</v>
      </c>
      <c r="J115" s="1" t="s">
        <v>570</v>
      </c>
      <c r="K115" s="1" t="s">
        <v>571</v>
      </c>
      <c r="L115" s="3" t="str">
        <f t="shared" si="0"/>
        <v>Outstanding</v>
      </c>
      <c r="M115" s="11" t="s">
        <v>19</v>
      </c>
    </row>
    <row r="116" spans="1:13" ht="60" customHeight="1" x14ac:dyDescent="0.35">
      <c r="A116" s="9" t="s">
        <v>572</v>
      </c>
      <c r="B116" s="1" t="s">
        <v>573</v>
      </c>
      <c r="C116" s="2" t="s">
        <v>15</v>
      </c>
      <c r="D116" s="3" t="s">
        <v>16</v>
      </c>
      <c r="E116" s="3" t="s">
        <v>17</v>
      </c>
      <c r="F116" s="3" t="s">
        <v>18</v>
      </c>
      <c r="G116" s="3" t="s">
        <v>19</v>
      </c>
      <c r="H116" s="4" t="s">
        <v>19</v>
      </c>
      <c r="I116" s="1" t="s">
        <v>574</v>
      </c>
      <c r="J116" s="1" t="s">
        <v>575</v>
      </c>
      <c r="K116" s="1" t="s">
        <v>576</v>
      </c>
      <c r="L116" s="3" t="str">
        <f t="shared" si="0"/>
        <v>Outstanding</v>
      </c>
      <c r="M116" s="11" t="s">
        <v>19</v>
      </c>
    </row>
    <row r="117" spans="1:13" ht="60" customHeight="1" x14ac:dyDescent="0.35">
      <c r="A117" s="9" t="s">
        <v>577</v>
      </c>
      <c r="B117" s="1" t="s">
        <v>578</v>
      </c>
      <c r="C117" s="2" t="s">
        <v>15</v>
      </c>
      <c r="D117" s="3" t="s">
        <v>16</v>
      </c>
      <c r="E117" s="3" t="s">
        <v>17</v>
      </c>
      <c r="F117" s="3" t="s">
        <v>18</v>
      </c>
      <c r="G117" s="3" t="s">
        <v>19</v>
      </c>
      <c r="H117" s="4" t="s">
        <v>19</v>
      </c>
      <c r="I117" s="1" t="s">
        <v>579</v>
      </c>
      <c r="J117" s="1" t="s">
        <v>580</v>
      </c>
      <c r="K117" s="1" t="s">
        <v>581</v>
      </c>
      <c r="L117" s="3" t="str">
        <f t="shared" si="0"/>
        <v>Outstanding</v>
      </c>
      <c r="M117" s="11" t="s">
        <v>19</v>
      </c>
    </row>
    <row r="118" spans="1:13" ht="60" customHeight="1" x14ac:dyDescent="0.35">
      <c r="A118" s="9" t="s">
        <v>582</v>
      </c>
      <c r="B118" s="1" t="s">
        <v>583</v>
      </c>
      <c r="C118" s="2" t="s">
        <v>15</v>
      </c>
      <c r="D118" s="3" t="s">
        <v>16</v>
      </c>
      <c r="E118" s="3" t="s">
        <v>17</v>
      </c>
      <c r="F118" s="3" t="s">
        <v>18</v>
      </c>
      <c r="G118" s="3" t="s">
        <v>19</v>
      </c>
      <c r="H118" s="4" t="s">
        <v>19</v>
      </c>
      <c r="I118" s="1" t="s">
        <v>584</v>
      </c>
      <c r="J118" s="1" t="s">
        <v>585</v>
      </c>
      <c r="K118" s="1" t="s">
        <v>586</v>
      </c>
      <c r="L118" s="3" t="str">
        <f t="shared" si="0"/>
        <v>Outstanding</v>
      </c>
      <c r="M118" s="11" t="s">
        <v>19</v>
      </c>
    </row>
    <row r="119" spans="1:13" ht="60" customHeight="1" x14ac:dyDescent="0.35">
      <c r="A119" s="9" t="s">
        <v>587</v>
      </c>
      <c r="B119" s="1" t="s">
        <v>588</v>
      </c>
      <c r="C119" s="2" t="s">
        <v>15</v>
      </c>
      <c r="D119" s="3" t="s">
        <v>16</v>
      </c>
      <c r="E119" s="3" t="s">
        <v>17</v>
      </c>
      <c r="F119" s="3" t="s">
        <v>18</v>
      </c>
      <c r="G119" s="3" t="s">
        <v>19</v>
      </c>
      <c r="H119" s="4" t="s">
        <v>19</v>
      </c>
      <c r="I119" s="1" t="s">
        <v>589</v>
      </c>
      <c r="J119" s="1" t="s">
        <v>590</v>
      </c>
      <c r="K119" s="1" t="s">
        <v>591</v>
      </c>
      <c r="L119" s="3" t="str">
        <f t="shared" si="0"/>
        <v>Outstanding</v>
      </c>
      <c r="M119" s="11" t="s">
        <v>19</v>
      </c>
    </row>
    <row r="120" spans="1:13" ht="60" customHeight="1" x14ac:dyDescent="0.35">
      <c r="A120" s="9" t="s">
        <v>592</v>
      </c>
      <c r="B120" s="1" t="s">
        <v>593</v>
      </c>
      <c r="C120" s="2" t="s">
        <v>15</v>
      </c>
      <c r="D120" s="3" t="s">
        <v>16</v>
      </c>
      <c r="E120" s="3" t="s">
        <v>17</v>
      </c>
      <c r="F120" s="3" t="s">
        <v>18</v>
      </c>
      <c r="G120" s="3" t="s">
        <v>19</v>
      </c>
      <c r="H120" s="4" t="s">
        <v>19</v>
      </c>
      <c r="I120" s="1" t="s">
        <v>594</v>
      </c>
      <c r="J120" s="1" t="s">
        <v>595</v>
      </c>
      <c r="K120" s="1" t="s">
        <v>596</v>
      </c>
      <c r="L120" s="3" t="str">
        <f t="shared" si="0"/>
        <v>Outstanding</v>
      </c>
      <c r="M120" s="11" t="s">
        <v>19</v>
      </c>
    </row>
    <row r="121" spans="1:13" ht="60" customHeight="1" x14ac:dyDescent="0.35">
      <c r="A121" s="9" t="s">
        <v>597</v>
      </c>
      <c r="B121" s="1" t="s">
        <v>598</v>
      </c>
      <c r="C121" s="2" t="s">
        <v>15</v>
      </c>
      <c r="D121" s="3" t="s">
        <v>16</v>
      </c>
      <c r="E121" s="3" t="s">
        <v>17</v>
      </c>
      <c r="F121" s="3" t="s">
        <v>18</v>
      </c>
      <c r="G121" s="3" t="s">
        <v>19</v>
      </c>
      <c r="H121" s="4" t="s">
        <v>19</v>
      </c>
      <c r="I121" s="1" t="s">
        <v>599</v>
      </c>
      <c r="J121" s="1" t="s">
        <v>600</v>
      </c>
      <c r="K121" s="1" t="s">
        <v>601</v>
      </c>
      <c r="L121" s="3" t="str">
        <f t="shared" si="0"/>
        <v>Outstanding</v>
      </c>
      <c r="M121" s="11" t="s">
        <v>19</v>
      </c>
    </row>
    <row r="122" spans="1:13" ht="60" customHeight="1" x14ac:dyDescent="0.35">
      <c r="A122" s="9" t="s">
        <v>602</v>
      </c>
      <c r="B122" s="1" t="s">
        <v>603</v>
      </c>
      <c r="C122" s="2" t="s">
        <v>15</v>
      </c>
      <c r="D122" s="3" t="s">
        <v>16</v>
      </c>
      <c r="E122" s="3" t="s">
        <v>17</v>
      </c>
      <c r="F122" s="3" t="s">
        <v>18</v>
      </c>
      <c r="G122" s="3" t="s">
        <v>19</v>
      </c>
      <c r="H122" s="4" t="s">
        <v>19</v>
      </c>
      <c r="I122" s="1" t="s">
        <v>604</v>
      </c>
      <c r="J122" s="1" t="s">
        <v>605</v>
      </c>
      <c r="K122" s="1" t="s">
        <v>606</v>
      </c>
      <c r="L122" s="3" t="str">
        <f t="shared" si="0"/>
        <v>Outstanding</v>
      </c>
      <c r="M122" s="11" t="s">
        <v>19</v>
      </c>
    </row>
    <row r="123" spans="1:13" ht="60" customHeight="1" x14ac:dyDescent="0.35">
      <c r="A123" s="9" t="s">
        <v>607</v>
      </c>
      <c r="B123" s="1" t="s">
        <v>608</v>
      </c>
      <c r="C123" s="2" t="s">
        <v>15</v>
      </c>
      <c r="D123" s="3" t="s">
        <v>16</v>
      </c>
      <c r="E123" s="3" t="s">
        <v>17</v>
      </c>
      <c r="F123" s="3" t="s">
        <v>18</v>
      </c>
      <c r="G123" s="3" t="s">
        <v>19</v>
      </c>
      <c r="H123" s="4" t="s">
        <v>19</v>
      </c>
      <c r="I123" s="1" t="s">
        <v>609</v>
      </c>
      <c r="J123" s="1" t="s">
        <v>610</v>
      </c>
      <c r="K123" s="1" t="s">
        <v>611</v>
      </c>
      <c r="L123" s="3" t="str">
        <f t="shared" si="0"/>
        <v>Outstanding</v>
      </c>
      <c r="M123" s="11" t="s">
        <v>19</v>
      </c>
    </row>
    <row r="124" spans="1:13" ht="60" customHeight="1" x14ac:dyDescent="0.35">
      <c r="A124" s="9" t="s">
        <v>612</v>
      </c>
      <c r="B124" s="1" t="s">
        <v>613</v>
      </c>
      <c r="C124" s="2" t="s">
        <v>15</v>
      </c>
      <c r="D124" s="3" t="s">
        <v>16</v>
      </c>
      <c r="E124" s="3" t="s">
        <v>17</v>
      </c>
      <c r="F124" s="3" t="s">
        <v>18</v>
      </c>
      <c r="G124" s="3" t="s">
        <v>19</v>
      </c>
      <c r="H124" s="4" t="s">
        <v>19</v>
      </c>
      <c r="I124" s="1" t="s">
        <v>614</v>
      </c>
      <c r="J124" s="1" t="s">
        <v>615</v>
      </c>
      <c r="K124" s="1" t="s">
        <v>616</v>
      </c>
      <c r="L124" s="3" t="str">
        <f t="shared" si="0"/>
        <v>Outstanding</v>
      </c>
      <c r="M124" s="11" t="s">
        <v>19</v>
      </c>
    </row>
    <row r="125" spans="1:13" ht="60" customHeight="1" x14ac:dyDescent="0.35">
      <c r="A125" s="9" t="s">
        <v>617</v>
      </c>
      <c r="B125" s="1" t="s">
        <v>618</v>
      </c>
      <c r="C125" s="2" t="s">
        <v>46</v>
      </c>
      <c r="D125" s="3" t="s">
        <v>16</v>
      </c>
      <c r="E125" s="3" t="s">
        <v>17</v>
      </c>
      <c r="F125" s="3" t="s">
        <v>18</v>
      </c>
      <c r="G125" s="3" t="s">
        <v>19</v>
      </c>
      <c r="H125" s="4" t="s">
        <v>19</v>
      </c>
      <c r="I125" s="1" t="s">
        <v>619</v>
      </c>
      <c r="J125" s="1" t="s">
        <v>620</v>
      </c>
      <c r="K125" s="1" t="s">
        <v>621</v>
      </c>
      <c r="L125" s="3" t="str">
        <f t="shared" si="0"/>
        <v>Outstanding</v>
      </c>
      <c r="M125" s="11" t="s">
        <v>19</v>
      </c>
    </row>
    <row r="126" spans="1:13" ht="60" customHeight="1" x14ac:dyDescent="0.35">
      <c r="A126" s="9" t="s">
        <v>622</v>
      </c>
      <c r="B126" s="1" t="s">
        <v>623</v>
      </c>
      <c r="C126" s="2" t="s">
        <v>15</v>
      </c>
      <c r="D126" s="3" t="s">
        <v>16</v>
      </c>
      <c r="E126" s="3" t="s">
        <v>17</v>
      </c>
      <c r="F126" s="3" t="s">
        <v>18</v>
      </c>
      <c r="G126" s="3" t="s">
        <v>19</v>
      </c>
      <c r="H126" s="4" t="s">
        <v>19</v>
      </c>
      <c r="I126" s="1" t="s">
        <v>624</v>
      </c>
      <c r="J126" s="1" t="s">
        <v>625</v>
      </c>
      <c r="K126" s="1" t="s">
        <v>626</v>
      </c>
      <c r="L126" s="3" t="str">
        <f t="shared" si="0"/>
        <v>Outstanding</v>
      </c>
      <c r="M126" s="11" t="s">
        <v>19</v>
      </c>
    </row>
    <row r="127" spans="1:13" ht="60" customHeight="1" x14ac:dyDescent="0.35">
      <c r="A127" s="9" t="s">
        <v>627</v>
      </c>
      <c r="B127" s="1" t="s">
        <v>628</v>
      </c>
      <c r="C127" s="2" t="s">
        <v>35</v>
      </c>
      <c r="D127" s="3" t="s">
        <v>16</v>
      </c>
      <c r="E127" s="3" t="s">
        <v>17</v>
      </c>
      <c r="F127" s="3" t="s">
        <v>18</v>
      </c>
      <c r="G127" s="3" t="s">
        <v>19</v>
      </c>
      <c r="H127" s="4" t="s">
        <v>19</v>
      </c>
      <c r="I127" s="1" t="s">
        <v>629</v>
      </c>
      <c r="J127" s="1" t="s">
        <v>630</v>
      </c>
      <c r="K127" s="1" t="s">
        <v>631</v>
      </c>
      <c r="L127" s="3" t="str">
        <f t="shared" si="0"/>
        <v>Outstanding</v>
      </c>
      <c r="M127" s="11" t="s">
        <v>19</v>
      </c>
    </row>
    <row r="128" spans="1:13" ht="60" customHeight="1" x14ac:dyDescent="0.35">
      <c r="A128" s="9" t="s">
        <v>632</v>
      </c>
      <c r="B128" s="1" t="s">
        <v>633</v>
      </c>
      <c r="C128" s="2" t="s">
        <v>35</v>
      </c>
      <c r="D128" s="3" t="s">
        <v>16</v>
      </c>
      <c r="E128" s="3" t="s">
        <v>17</v>
      </c>
      <c r="F128" s="3" t="s">
        <v>18</v>
      </c>
      <c r="G128" s="3" t="s">
        <v>19</v>
      </c>
      <c r="H128" s="4" t="s">
        <v>19</v>
      </c>
      <c r="I128" s="1" t="s">
        <v>634</v>
      </c>
      <c r="J128" s="1" t="s">
        <v>635</v>
      </c>
      <c r="K128" s="1" t="s">
        <v>636</v>
      </c>
      <c r="L128" s="3" t="str">
        <f t="shared" si="0"/>
        <v>Outstanding</v>
      </c>
      <c r="M128" s="11" t="s">
        <v>19</v>
      </c>
    </row>
    <row r="129" spans="1:13" ht="60" customHeight="1" x14ac:dyDescent="0.35">
      <c r="A129" s="9" t="s">
        <v>637</v>
      </c>
      <c r="B129" s="1" t="s">
        <v>638</v>
      </c>
      <c r="C129" s="2" t="s">
        <v>46</v>
      </c>
      <c r="D129" s="3" t="s">
        <v>16</v>
      </c>
      <c r="E129" s="3" t="s">
        <v>17</v>
      </c>
      <c r="F129" s="3" t="s">
        <v>18</v>
      </c>
      <c r="G129" s="3" t="s">
        <v>19</v>
      </c>
      <c r="H129" s="4" t="s">
        <v>19</v>
      </c>
      <c r="I129" s="1" t="s">
        <v>639</v>
      </c>
      <c r="J129" s="1" t="s">
        <v>640</v>
      </c>
      <c r="K129" s="1" t="s">
        <v>641</v>
      </c>
      <c r="L129" s="3" t="str">
        <f t="shared" si="0"/>
        <v>Outstanding</v>
      </c>
      <c r="M129" s="11" t="s">
        <v>19</v>
      </c>
    </row>
    <row r="130" spans="1:13" ht="60" customHeight="1" x14ac:dyDescent="0.35">
      <c r="A130" s="9" t="s">
        <v>642</v>
      </c>
      <c r="B130" s="1" t="s">
        <v>643</v>
      </c>
      <c r="C130" s="2" t="s">
        <v>46</v>
      </c>
      <c r="D130" s="3" t="s">
        <v>16</v>
      </c>
      <c r="E130" s="3" t="s">
        <v>17</v>
      </c>
      <c r="F130" s="3" t="s">
        <v>18</v>
      </c>
      <c r="G130" s="3" t="s">
        <v>19</v>
      </c>
      <c r="H130" s="4" t="s">
        <v>19</v>
      </c>
      <c r="I130" s="1" t="s">
        <v>644</v>
      </c>
      <c r="J130" s="1" t="s">
        <v>645</v>
      </c>
      <c r="K130" s="1" t="s">
        <v>646</v>
      </c>
      <c r="L130" s="3" t="str">
        <f t="shared" si="0"/>
        <v>Outstanding</v>
      </c>
      <c r="M130" s="11" t="s">
        <v>19</v>
      </c>
    </row>
    <row r="131" spans="1:13" ht="60" customHeight="1" x14ac:dyDescent="0.35">
      <c r="A131" s="9" t="s">
        <v>647</v>
      </c>
      <c r="B131" s="1" t="s">
        <v>648</v>
      </c>
      <c r="C131" s="2" t="s">
        <v>46</v>
      </c>
      <c r="D131" s="3" t="s">
        <v>16</v>
      </c>
      <c r="E131" s="3" t="s">
        <v>17</v>
      </c>
      <c r="F131" s="3" t="s">
        <v>18</v>
      </c>
      <c r="G131" s="3" t="s">
        <v>19</v>
      </c>
      <c r="H131" s="4" t="s">
        <v>19</v>
      </c>
      <c r="I131" s="1" t="s">
        <v>649</v>
      </c>
      <c r="J131" s="1" t="s">
        <v>650</v>
      </c>
      <c r="K131" s="1" t="s">
        <v>651</v>
      </c>
      <c r="L131" s="3" t="str">
        <f t="shared" si="0"/>
        <v>Outstanding</v>
      </c>
      <c r="M131" s="11" t="s">
        <v>19</v>
      </c>
    </row>
    <row r="132" spans="1:13" ht="60" customHeight="1" x14ac:dyDescent="0.35">
      <c r="A132" s="9" t="s">
        <v>652</v>
      </c>
      <c r="B132" s="1" t="s">
        <v>653</v>
      </c>
      <c r="C132" s="2" t="s">
        <v>15</v>
      </c>
      <c r="D132" s="3" t="s">
        <v>16</v>
      </c>
      <c r="E132" s="3" t="s">
        <v>17</v>
      </c>
      <c r="F132" s="3" t="s">
        <v>18</v>
      </c>
      <c r="G132" s="3" t="s">
        <v>19</v>
      </c>
      <c r="H132" s="4" t="s">
        <v>19</v>
      </c>
      <c r="I132" s="1" t="s">
        <v>654</v>
      </c>
      <c r="J132" s="1" t="s">
        <v>655</v>
      </c>
      <c r="K132" s="1" t="s">
        <v>656</v>
      </c>
      <c r="L132" s="3" t="str">
        <f t="shared" si="0"/>
        <v>Outstanding</v>
      </c>
      <c r="M132" s="11" t="s">
        <v>19</v>
      </c>
    </row>
    <row r="133" spans="1:13" ht="60" customHeight="1" x14ac:dyDescent="0.35">
      <c r="A133" s="9" t="s">
        <v>657</v>
      </c>
      <c r="B133" s="1" t="s">
        <v>658</v>
      </c>
      <c r="C133" s="2" t="s">
        <v>35</v>
      </c>
      <c r="D133" s="3" t="s">
        <v>16</v>
      </c>
      <c r="E133" s="3" t="s">
        <v>17</v>
      </c>
      <c r="F133" s="3" t="s">
        <v>18</v>
      </c>
      <c r="G133" s="3" t="s">
        <v>19</v>
      </c>
      <c r="H133" s="4" t="s">
        <v>19</v>
      </c>
      <c r="I133" s="1" t="s">
        <v>659</v>
      </c>
      <c r="J133" s="1" t="s">
        <v>660</v>
      </c>
      <c r="K133" s="1" t="s">
        <v>661</v>
      </c>
      <c r="L133" s="3" t="str">
        <f t="shared" si="0"/>
        <v>Outstanding</v>
      </c>
      <c r="M133" s="11" t="s">
        <v>19</v>
      </c>
    </row>
    <row r="134" spans="1:13" ht="60" customHeight="1" x14ac:dyDescent="0.35">
      <c r="A134" s="9" t="s">
        <v>662</v>
      </c>
      <c r="B134" s="1" t="s">
        <v>663</v>
      </c>
      <c r="C134" s="2" t="s">
        <v>15</v>
      </c>
      <c r="D134" s="3" t="s">
        <v>16</v>
      </c>
      <c r="E134" s="3" t="s">
        <v>17</v>
      </c>
      <c r="F134" s="3" t="s">
        <v>18</v>
      </c>
      <c r="G134" s="3" t="s">
        <v>19</v>
      </c>
      <c r="H134" s="4" t="s">
        <v>19</v>
      </c>
      <c r="I134" s="1" t="s">
        <v>664</v>
      </c>
      <c r="J134" s="1" t="s">
        <v>665</v>
      </c>
      <c r="K134" s="1" t="s">
        <v>666</v>
      </c>
      <c r="L134" s="3" t="str">
        <f t="shared" si="0"/>
        <v>Outstanding</v>
      </c>
      <c r="M134" s="11" t="s">
        <v>19</v>
      </c>
    </row>
    <row r="135" spans="1:13" ht="60" customHeight="1" x14ac:dyDescent="0.35">
      <c r="A135" s="9" t="s">
        <v>667</v>
      </c>
      <c r="B135" s="1" t="s">
        <v>668</v>
      </c>
      <c r="C135" s="2" t="s">
        <v>15</v>
      </c>
      <c r="D135" s="3" t="s">
        <v>16</v>
      </c>
      <c r="E135" s="3" t="s">
        <v>17</v>
      </c>
      <c r="F135" s="3" t="s">
        <v>18</v>
      </c>
      <c r="G135" s="3" t="s">
        <v>19</v>
      </c>
      <c r="H135" s="4" t="s">
        <v>19</v>
      </c>
      <c r="I135" s="1" t="s">
        <v>669</v>
      </c>
      <c r="J135" s="1" t="s">
        <v>670</v>
      </c>
      <c r="K135" s="1" t="s">
        <v>671</v>
      </c>
      <c r="L135" s="3" t="str">
        <f t="shared" si="0"/>
        <v>Outstanding</v>
      </c>
      <c r="M135" s="11" t="s">
        <v>19</v>
      </c>
    </row>
    <row r="136" spans="1:13" ht="60" customHeight="1" x14ac:dyDescent="0.35">
      <c r="A136" s="9" t="s">
        <v>672</v>
      </c>
      <c r="B136" s="1" t="s">
        <v>673</v>
      </c>
      <c r="C136" s="2" t="s">
        <v>15</v>
      </c>
      <c r="D136" s="3" t="s">
        <v>16</v>
      </c>
      <c r="E136" s="3" t="s">
        <v>17</v>
      </c>
      <c r="F136" s="3" t="s">
        <v>18</v>
      </c>
      <c r="G136" s="3" t="s">
        <v>19</v>
      </c>
      <c r="H136" s="4" t="s">
        <v>19</v>
      </c>
      <c r="I136" s="1" t="s">
        <v>674</v>
      </c>
      <c r="J136" s="1" t="s">
        <v>675</v>
      </c>
      <c r="K136" s="1" t="s">
        <v>676</v>
      </c>
      <c r="L136" s="3" t="str">
        <f t="shared" si="0"/>
        <v>Outstanding</v>
      </c>
      <c r="M136" s="11" t="s">
        <v>19</v>
      </c>
    </row>
    <row r="137" spans="1:13" ht="60" customHeight="1" x14ac:dyDescent="0.35">
      <c r="A137" s="9" t="s">
        <v>677</v>
      </c>
      <c r="B137" s="1" t="s">
        <v>678</v>
      </c>
      <c r="C137" s="2" t="s">
        <v>35</v>
      </c>
      <c r="D137" s="3" t="s">
        <v>16</v>
      </c>
      <c r="E137" s="3" t="s">
        <v>17</v>
      </c>
      <c r="F137" s="3" t="s">
        <v>18</v>
      </c>
      <c r="G137" s="3" t="s">
        <v>19</v>
      </c>
      <c r="H137" s="4" t="s">
        <v>19</v>
      </c>
      <c r="I137" s="1" t="s">
        <v>679</v>
      </c>
      <c r="J137" s="1" t="s">
        <v>680</v>
      </c>
      <c r="K137" s="1" t="s">
        <v>681</v>
      </c>
      <c r="L137" s="3" t="str">
        <f t="shared" si="0"/>
        <v>Outstanding</v>
      </c>
      <c r="M137" s="11" t="s">
        <v>19</v>
      </c>
    </row>
    <row r="138" spans="1:13" ht="60" customHeight="1" x14ac:dyDescent="0.35">
      <c r="A138" s="9" t="s">
        <v>682</v>
      </c>
      <c r="B138" s="1" t="s">
        <v>683</v>
      </c>
      <c r="C138" s="2" t="s">
        <v>15</v>
      </c>
      <c r="D138" s="3" t="s">
        <v>16</v>
      </c>
      <c r="E138" s="3" t="s">
        <v>17</v>
      </c>
      <c r="F138" s="3" t="s">
        <v>18</v>
      </c>
      <c r="G138" s="3" t="s">
        <v>19</v>
      </c>
      <c r="H138" s="4" t="s">
        <v>19</v>
      </c>
      <c r="I138" s="1" t="s">
        <v>684</v>
      </c>
      <c r="J138" s="1" t="s">
        <v>685</v>
      </c>
      <c r="K138" s="1" t="s">
        <v>686</v>
      </c>
      <c r="L138" s="3" t="str">
        <f t="shared" si="0"/>
        <v>Outstanding</v>
      </c>
      <c r="M138" s="11" t="s">
        <v>19</v>
      </c>
    </row>
    <row r="139" spans="1:13" ht="60" customHeight="1" x14ac:dyDescent="0.35">
      <c r="A139" s="9" t="s">
        <v>687</v>
      </c>
      <c r="B139" s="1" t="s">
        <v>688</v>
      </c>
      <c r="C139" s="2" t="s">
        <v>15</v>
      </c>
      <c r="D139" s="3" t="s">
        <v>16</v>
      </c>
      <c r="E139" s="3" t="s">
        <v>17</v>
      </c>
      <c r="F139" s="3" t="s">
        <v>18</v>
      </c>
      <c r="G139" s="3" t="s">
        <v>19</v>
      </c>
      <c r="H139" s="4" t="s">
        <v>19</v>
      </c>
      <c r="I139" s="1" t="s">
        <v>689</v>
      </c>
      <c r="J139" s="1" t="s">
        <v>690</v>
      </c>
      <c r="K139" s="1" t="s">
        <v>691</v>
      </c>
      <c r="L139" s="3" t="str">
        <f t="shared" si="0"/>
        <v>Outstanding</v>
      </c>
      <c r="M139" s="11" t="s">
        <v>19</v>
      </c>
    </row>
    <row r="140" spans="1:13" ht="60" customHeight="1" x14ac:dyDescent="0.35">
      <c r="A140" s="9" t="s">
        <v>692</v>
      </c>
      <c r="B140" s="1" t="s">
        <v>693</v>
      </c>
      <c r="C140" s="2" t="s">
        <v>35</v>
      </c>
      <c r="D140" s="3" t="s">
        <v>16</v>
      </c>
      <c r="E140" s="3" t="s">
        <v>17</v>
      </c>
      <c r="F140" s="3" t="s">
        <v>18</v>
      </c>
      <c r="G140" s="3" t="s">
        <v>19</v>
      </c>
      <c r="H140" s="4" t="s">
        <v>19</v>
      </c>
      <c r="I140" s="1" t="s">
        <v>694</v>
      </c>
      <c r="J140" s="1" t="s">
        <v>695</v>
      </c>
      <c r="K140" s="1" t="s">
        <v>696</v>
      </c>
      <c r="L140" s="3" t="str">
        <f t="shared" si="0"/>
        <v>Outstanding</v>
      </c>
      <c r="M140" s="11" t="s">
        <v>19</v>
      </c>
    </row>
    <row r="141" spans="1:13" ht="60" customHeight="1" x14ac:dyDescent="0.35">
      <c r="A141" s="9" t="s">
        <v>697</v>
      </c>
      <c r="B141" s="1" t="s">
        <v>698</v>
      </c>
      <c r="C141" s="2" t="s">
        <v>15</v>
      </c>
      <c r="D141" s="3" t="s">
        <v>16</v>
      </c>
      <c r="E141" s="3" t="s">
        <v>17</v>
      </c>
      <c r="F141" s="3" t="s">
        <v>18</v>
      </c>
      <c r="G141" s="3" t="s">
        <v>19</v>
      </c>
      <c r="H141" s="4" t="s">
        <v>19</v>
      </c>
      <c r="I141" s="1" t="s">
        <v>699</v>
      </c>
      <c r="J141" s="1" t="s">
        <v>700</v>
      </c>
      <c r="K141" s="1" t="s">
        <v>701</v>
      </c>
      <c r="L141" s="3" t="str">
        <f t="shared" si="0"/>
        <v>Outstanding</v>
      </c>
      <c r="M141" s="11" t="s">
        <v>19</v>
      </c>
    </row>
    <row r="142" spans="1:13" ht="60" customHeight="1" x14ac:dyDescent="0.35">
      <c r="A142" s="9" t="s">
        <v>702</v>
      </c>
      <c r="B142" s="1" t="s">
        <v>703</v>
      </c>
      <c r="C142" s="2" t="s">
        <v>15</v>
      </c>
      <c r="D142" s="3" t="s">
        <v>16</v>
      </c>
      <c r="E142" s="3" t="s">
        <v>17</v>
      </c>
      <c r="F142" s="3" t="s">
        <v>18</v>
      </c>
      <c r="G142" s="3" t="s">
        <v>19</v>
      </c>
      <c r="H142" s="4" t="s">
        <v>19</v>
      </c>
      <c r="I142" s="1" t="s">
        <v>704</v>
      </c>
      <c r="J142" s="1" t="s">
        <v>705</v>
      </c>
      <c r="K142" s="1" t="s">
        <v>706</v>
      </c>
      <c r="L142" s="3" t="str">
        <f t="shared" si="0"/>
        <v>Outstanding</v>
      </c>
      <c r="M142" s="11" t="s">
        <v>19</v>
      </c>
    </row>
    <row r="143" spans="1:13" ht="60" customHeight="1" x14ac:dyDescent="0.35">
      <c r="A143" s="9" t="s">
        <v>707</v>
      </c>
      <c r="B143" s="1" t="s">
        <v>708</v>
      </c>
      <c r="C143" s="2" t="s">
        <v>15</v>
      </c>
      <c r="D143" s="3" t="s">
        <v>16</v>
      </c>
      <c r="E143" s="3" t="s">
        <v>17</v>
      </c>
      <c r="F143" s="3" t="s">
        <v>18</v>
      </c>
      <c r="G143" s="3" t="s">
        <v>19</v>
      </c>
      <c r="H143" s="4" t="s">
        <v>19</v>
      </c>
      <c r="I143" s="1" t="s">
        <v>709</v>
      </c>
      <c r="J143" s="1" t="s">
        <v>710</v>
      </c>
      <c r="K143" s="1" t="s">
        <v>711</v>
      </c>
      <c r="L143" s="3" t="str">
        <f t="shared" si="0"/>
        <v>Outstanding</v>
      </c>
      <c r="M143" s="11" t="s">
        <v>19</v>
      </c>
    </row>
    <row r="144" spans="1:13" ht="60" customHeight="1" x14ac:dyDescent="0.35">
      <c r="A144" s="9" t="s">
        <v>712</v>
      </c>
      <c r="B144" s="1" t="s">
        <v>713</v>
      </c>
      <c r="C144" s="2" t="s">
        <v>15</v>
      </c>
      <c r="D144" s="3" t="s">
        <v>16</v>
      </c>
      <c r="E144" s="3" t="s">
        <v>17</v>
      </c>
      <c r="F144" s="3" t="s">
        <v>18</v>
      </c>
      <c r="G144" s="3" t="s">
        <v>19</v>
      </c>
      <c r="H144" s="4" t="s">
        <v>19</v>
      </c>
      <c r="I144" s="1" t="s">
        <v>714</v>
      </c>
      <c r="J144" s="1" t="s">
        <v>715</v>
      </c>
      <c r="K144" s="1" t="s">
        <v>716</v>
      </c>
      <c r="L144" s="3" t="str">
        <f t="shared" si="0"/>
        <v>Outstanding</v>
      </c>
      <c r="M144" s="11" t="s">
        <v>19</v>
      </c>
    </row>
    <row r="145" spans="1:13" ht="60" customHeight="1" x14ac:dyDescent="0.35">
      <c r="A145" s="9" t="s">
        <v>717</v>
      </c>
      <c r="B145" s="1" t="s">
        <v>718</v>
      </c>
      <c r="C145" s="2" t="s">
        <v>15</v>
      </c>
      <c r="D145" s="3" t="s">
        <v>16</v>
      </c>
      <c r="E145" s="3" t="s">
        <v>17</v>
      </c>
      <c r="F145" s="3" t="s">
        <v>18</v>
      </c>
      <c r="G145" s="3" t="s">
        <v>19</v>
      </c>
      <c r="H145" s="4" t="s">
        <v>19</v>
      </c>
      <c r="I145" s="1" t="s">
        <v>719</v>
      </c>
      <c r="J145" s="1" t="s">
        <v>720</v>
      </c>
      <c r="K145" s="1" t="s">
        <v>721</v>
      </c>
      <c r="L145" s="3" t="str">
        <f t="shared" si="0"/>
        <v>Outstanding</v>
      </c>
      <c r="M145" s="11" t="s">
        <v>19</v>
      </c>
    </row>
    <row r="146" spans="1:13" ht="60" customHeight="1" x14ac:dyDescent="0.35">
      <c r="A146" s="9" t="s">
        <v>722</v>
      </c>
      <c r="B146" s="1" t="s">
        <v>723</v>
      </c>
      <c r="C146" s="2" t="s">
        <v>15</v>
      </c>
      <c r="D146" s="3" t="s">
        <v>16</v>
      </c>
      <c r="E146" s="3" t="s">
        <v>17</v>
      </c>
      <c r="F146" s="3" t="s">
        <v>18</v>
      </c>
      <c r="G146" s="3" t="s">
        <v>19</v>
      </c>
      <c r="H146" s="4" t="s">
        <v>19</v>
      </c>
      <c r="I146" s="1" t="s">
        <v>724</v>
      </c>
      <c r="J146" s="1" t="s">
        <v>725</v>
      </c>
      <c r="K146" s="1" t="s">
        <v>726</v>
      </c>
      <c r="L146" s="3" t="str">
        <f t="shared" si="0"/>
        <v>Outstanding</v>
      </c>
      <c r="M146" s="11" t="s">
        <v>19</v>
      </c>
    </row>
    <row r="147" spans="1:13" ht="60" customHeight="1" x14ac:dyDescent="0.35">
      <c r="A147" s="9" t="s">
        <v>727</v>
      </c>
      <c r="B147" s="1" t="s">
        <v>728</v>
      </c>
      <c r="C147" s="2" t="s">
        <v>15</v>
      </c>
      <c r="D147" s="3" t="s">
        <v>16</v>
      </c>
      <c r="E147" s="3" t="s">
        <v>17</v>
      </c>
      <c r="F147" s="3" t="s">
        <v>18</v>
      </c>
      <c r="G147" s="3" t="s">
        <v>19</v>
      </c>
      <c r="H147" s="4" t="s">
        <v>19</v>
      </c>
      <c r="I147" s="1" t="s">
        <v>729</v>
      </c>
      <c r="J147" s="1" t="s">
        <v>730</v>
      </c>
      <c r="K147" s="1" t="s">
        <v>731</v>
      </c>
      <c r="L147" s="3" t="str">
        <f t="shared" si="0"/>
        <v>Outstanding</v>
      </c>
      <c r="M147" s="11" t="s">
        <v>19</v>
      </c>
    </row>
    <row r="148" spans="1:13" ht="60" customHeight="1" x14ac:dyDescent="0.35">
      <c r="A148" s="9" t="s">
        <v>732</v>
      </c>
      <c r="B148" s="1" t="s">
        <v>733</v>
      </c>
      <c r="C148" s="2" t="s">
        <v>15</v>
      </c>
      <c r="D148" s="3" t="s">
        <v>16</v>
      </c>
      <c r="E148" s="3" t="s">
        <v>17</v>
      </c>
      <c r="F148" s="3" t="s">
        <v>18</v>
      </c>
      <c r="G148" s="3" t="s">
        <v>19</v>
      </c>
      <c r="H148" s="4" t="s">
        <v>19</v>
      </c>
      <c r="I148" s="1" t="s">
        <v>734</v>
      </c>
      <c r="J148" s="1" t="s">
        <v>735</v>
      </c>
      <c r="K148" s="1" t="s">
        <v>736</v>
      </c>
      <c r="L148" s="3" t="str">
        <f t="shared" si="0"/>
        <v>Outstanding</v>
      </c>
      <c r="M148" s="11" t="s">
        <v>19</v>
      </c>
    </row>
    <row r="149" spans="1:13" ht="60" customHeight="1" x14ac:dyDescent="0.35">
      <c r="A149" s="9" t="s">
        <v>737</v>
      </c>
      <c r="B149" s="1" t="s">
        <v>738</v>
      </c>
      <c r="C149" s="2" t="s">
        <v>15</v>
      </c>
      <c r="D149" s="3" t="s">
        <v>16</v>
      </c>
      <c r="E149" s="3" t="s">
        <v>17</v>
      </c>
      <c r="F149" s="3" t="s">
        <v>18</v>
      </c>
      <c r="G149" s="3" t="s">
        <v>19</v>
      </c>
      <c r="H149" s="4" t="s">
        <v>19</v>
      </c>
      <c r="I149" s="1" t="s">
        <v>739</v>
      </c>
      <c r="J149" s="1" t="s">
        <v>740</v>
      </c>
      <c r="K149" s="1" t="s">
        <v>741</v>
      </c>
      <c r="L149" s="3" t="str">
        <f t="shared" si="0"/>
        <v>Outstanding</v>
      </c>
      <c r="M149" s="11" t="s">
        <v>19</v>
      </c>
    </row>
    <row r="150" spans="1:13" ht="60" customHeight="1" x14ac:dyDescent="0.35">
      <c r="A150" s="9" t="s">
        <v>742</v>
      </c>
      <c r="B150" s="1" t="s">
        <v>743</v>
      </c>
      <c r="C150" s="2" t="s">
        <v>15</v>
      </c>
      <c r="D150" s="3" t="s">
        <v>16</v>
      </c>
      <c r="E150" s="3" t="s">
        <v>17</v>
      </c>
      <c r="F150" s="3" t="s">
        <v>18</v>
      </c>
      <c r="G150" s="3" t="s">
        <v>19</v>
      </c>
      <c r="H150" s="4" t="s">
        <v>19</v>
      </c>
      <c r="I150" s="1" t="s">
        <v>744</v>
      </c>
      <c r="J150" s="1" t="s">
        <v>745</v>
      </c>
      <c r="K150" s="1" t="s">
        <v>746</v>
      </c>
      <c r="L150" s="3" t="str">
        <f t="shared" si="0"/>
        <v>Outstanding</v>
      </c>
      <c r="M150" s="11" t="s">
        <v>19</v>
      </c>
    </row>
    <row r="151" spans="1:13" ht="60" customHeight="1" x14ac:dyDescent="0.35">
      <c r="A151" s="9" t="s">
        <v>747</v>
      </c>
      <c r="B151" s="1" t="s">
        <v>748</v>
      </c>
      <c r="C151" s="2" t="s">
        <v>15</v>
      </c>
      <c r="D151" s="3" t="s">
        <v>16</v>
      </c>
      <c r="E151" s="3" t="s">
        <v>17</v>
      </c>
      <c r="F151" s="3" t="s">
        <v>18</v>
      </c>
      <c r="G151" s="3" t="s">
        <v>19</v>
      </c>
      <c r="H151" s="4" t="s">
        <v>19</v>
      </c>
      <c r="I151" s="1" t="s">
        <v>749</v>
      </c>
      <c r="J151" s="1" t="s">
        <v>750</v>
      </c>
      <c r="K151" s="1" t="s">
        <v>751</v>
      </c>
      <c r="L151" s="3" t="str">
        <f t="shared" si="0"/>
        <v>Outstanding</v>
      </c>
      <c r="M151" s="11" t="s">
        <v>19</v>
      </c>
    </row>
    <row r="152" spans="1:13" ht="60" customHeight="1" x14ac:dyDescent="0.35">
      <c r="A152" s="9" t="s">
        <v>752</v>
      </c>
      <c r="B152" s="1" t="s">
        <v>753</v>
      </c>
      <c r="C152" s="2" t="s">
        <v>15</v>
      </c>
      <c r="D152" s="3" t="s">
        <v>16</v>
      </c>
      <c r="E152" s="3" t="s">
        <v>17</v>
      </c>
      <c r="F152" s="3" t="s">
        <v>18</v>
      </c>
      <c r="G152" s="3" t="s">
        <v>19</v>
      </c>
      <c r="H152" s="4" t="s">
        <v>19</v>
      </c>
      <c r="I152" s="1" t="s">
        <v>754</v>
      </c>
      <c r="J152" s="1" t="s">
        <v>755</v>
      </c>
      <c r="K152" s="1" t="s">
        <v>756</v>
      </c>
      <c r="L152" s="3" t="str">
        <f t="shared" si="0"/>
        <v>Outstanding</v>
      </c>
      <c r="M152" s="11" t="s">
        <v>19</v>
      </c>
    </row>
    <row r="153" spans="1:13" ht="60" customHeight="1" x14ac:dyDescent="0.35">
      <c r="A153" s="9" t="s">
        <v>757</v>
      </c>
      <c r="B153" s="1" t="s">
        <v>758</v>
      </c>
      <c r="C153" s="2" t="s">
        <v>15</v>
      </c>
      <c r="D153" s="3" t="s">
        <v>16</v>
      </c>
      <c r="E153" s="3" t="s">
        <v>17</v>
      </c>
      <c r="F153" s="3" t="s">
        <v>18</v>
      </c>
      <c r="G153" s="3" t="s">
        <v>19</v>
      </c>
      <c r="H153" s="4" t="s">
        <v>19</v>
      </c>
      <c r="I153" s="1" t="s">
        <v>759</v>
      </c>
      <c r="J153" s="1" t="s">
        <v>760</v>
      </c>
      <c r="K153" s="1" t="s">
        <v>761</v>
      </c>
      <c r="L153" s="3" t="str">
        <f t="shared" si="0"/>
        <v>Outstanding</v>
      </c>
      <c r="M153" s="11" t="s">
        <v>19</v>
      </c>
    </row>
    <row r="154" spans="1:13" ht="60" customHeight="1" x14ac:dyDescent="0.35">
      <c r="A154" s="9" t="s">
        <v>762</v>
      </c>
      <c r="B154" s="1" t="s">
        <v>763</v>
      </c>
      <c r="C154" s="2" t="s">
        <v>15</v>
      </c>
      <c r="D154" s="3" t="s">
        <v>16</v>
      </c>
      <c r="E154" s="3" t="s">
        <v>17</v>
      </c>
      <c r="F154" s="3" t="s">
        <v>18</v>
      </c>
      <c r="G154" s="3" t="s">
        <v>19</v>
      </c>
      <c r="H154" s="4" t="s">
        <v>19</v>
      </c>
      <c r="I154" s="1" t="s">
        <v>764</v>
      </c>
      <c r="J154" s="1" t="s">
        <v>765</v>
      </c>
      <c r="K154" s="1" t="s">
        <v>766</v>
      </c>
      <c r="L154" s="3" t="str">
        <f t="shared" si="0"/>
        <v>Outstanding</v>
      </c>
      <c r="M154" s="11" t="s">
        <v>19</v>
      </c>
    </row>
    <row r="155" spans="1:13" ht="60" customHeight="1" x14ac:dyDescent="0.35">
      <c r="A155" s="9" t="s">
        <v>767</v>
      </c>
      <c r="B155" s="1" t="s">
        <v>768</v>
      </c>
      <c r="C155" s="2" t="s">
        <v>15</v>
      </c>
      <c r="D155" s="3" t="s">
        <v>16</v>
      </c>
      <c r="E155" s="3" t="s">
        <v>17</v>
      </c>
      <c r="F155" s="3" t="s">
        <v>18</v>
      </c>
      <c r="G155" s="3" t="s">
        <v>19</v>
      </c>
      <c r="H155" s="4" t="s">
        <v>19</v>
      </c>
      <c r="I155" s="1" t="s">
        <v>769</v>
      </c>
      <c r="J155" s="1" t="s">
        <v>770</v>
      </c>
      <c r="K155" s="1" t="s">
        <v>771</v>
      </c>
      <c r="L155" s="3" t="str">
        <f t="shared" si="0"/>
        <v>Outstanding</v>
      </c>
      <c r="M155" s="11" t="s">
        <v>19</v>
      </c>
    </row>
    <row r="156" spans="1:13" ht="60" customHeight="1" x14ac:dyDescent="0.35">
      <c r="A156" s="9" t="s">
        <v>772</v>
      </c>
      <c r="B156" s="1" t="s">
        <v>773</v>
      </c>
      <c r="C156" s="2" t="s">
        <v>15</v>
      </c>
      <c r="D156" s="3" t="s">
        <v>16</v>
      </c>
      <c r="E156" s="3" t="s">
        <v>17</v>
      </c>
      <c r="F156" s="3" t="s">
        <v>18</v>
      </c>
      <c r="G156" s="3" t="s">
        <v>19</v>
      </c>
      <c r="H156" s="4" t="s">
        <v>19</v>
      </c>
      <c r="I156" s="1" t="s">
        <v>774</v>
      </c>
      <c r="J156" s="1" t="s">
        <v>775</v>
      </c>
      <c r="K156" s="1" t="s">
        <v>776</v>
      </c>
      <c r="L156" s="3" t="str">
        <f t="shared" si="0"/>
        <v>Outstanding</v>
      </c>
      <c r="M156" s="11" t="s">
        <v>19</v>
      </c>
    </row>
    <row r="157" spans="1:13" ht="60" customHeight="1" x14ac:dyDescent="0.35">
      <c r="A157" s="9" t="s">
        <v>777</v>
      </c>
      <c r="B157" s="1" t="s">
        <v>778</v>
      </c>
      <c r="C157" s="2" t="s">
        <v>15</v>
      </c>
      <c r="D157" s="3" t="s">
        <v>16</v>
      </c>
      <c r="E157" s="3" t="s">
        <v>17</v>
      </c>
      <c r="F157" s="3" t="s">
        <v>18</v>
      </c>
      <c r="G157" s="3" t="s">
        <v>19</v>
      </c>
      <c r="H157" s="4" t="s">
        <v>19</v>
      </c>
      <c r="I157" s="1" t="s">
        <v>779</v>
      </c>
      <c r="J157" s="1" t="s">
        <v>780</v>
      </c>
      <c r="K157" s="1" t="s">
        <v>781</v>
      </c>
      <c r="L157" s="3" t="str">
        <f t="shared" si="0"/>
        <v>Outstanding</v>
      </c>
      <c r="M157" s="11" t="s">
        <v>19</v>
      </c>
    </row>
    <row r="158" spans="1:13" ht="60" customHeight="1" x14ac:dyDescent="0.35">
      <c r="A158" s="9" t="s">
        <v>782</v>
      </c>
      <c r="B158" s="1" t="s">
        <v>783</v>
      </c>
      <c r="C158" s="2" t="s">
        <v>15</v>
      </c>
      <c r="D158" s="3" t="s">
        <v>16</v>
      </c>
      <c r="E158" s="3" t="s">
        <v>17</v>
      </c>
      <c r="F158" s="3" t="s">
        <v>18</v>
      </c>
      <c r="G158" s="3" t="s">
        <v>19</v>
      </c>
      <c r="H158" s="4" t="s">
        <v>19</v>
      </c>
      <c r="I158" s="1" t="s">
        <v>784</v>
      </c>
      <c r="J158" s="1" t="s">
        <v>785</v>
      </c>
      <c r="K158" s="1" t="s">
        <v>786</v>
      </c>
      <c r="L158" s="3" t="str">
        <f t="shared" si="0"/>
        <v>Outstanding</v>
      </c>
      <c r="M158" s="11" t="s">
        <v>19</v>
      </c>
    </row>
    <row r="159" spans="1:13" ht="60" customHeight="1" x14ac:dyDescent="0.35">
      <c r="A159" s="9" t="s">
        <v>787</v>
      </c>
      <c r="B159" s="1" t="s">
        <v>788</v>
      </c>
      <c r="C159" s="2" t="s">
        <v>46</v>
      </c>
      <c r="D159" s="3" t="s">
        <v>16</v>
      </c>
      <c r="E159" s="3" t="s">
        <v>17</v>
      </c>
      <c r="F159" s="3" t="s">
        <v>18</v>
      </c>
      <c r="G159" s="3" t="s">
        <v>19</v>
      </c>
      <c r="H159" s="4" t="s">
        <v>19</v>
      </c>
      <c r="I159" s="1" t="s">
        <v>789</v>
      </c>
      <c r="J159" s="1" t="s">
        <v>790</v>
      </c>
      <c r="K159" s="1" t="s">
        <v>791</v>
      </c>
      <c r="L159" s="3" t="str">
        <f t="shared" si="0"/>
        <v>Outstanding</v>
      </c>
      <c r="M159" s="11" t="s">
        <v>19</v>
      </c>
    </row>
    <row r="160" spans="1:13" ht="60" customHeight="1" x14ac:dyDescent="0.35">
      <c r="A160" s="9" t="s">
        <v>792</v>
      </c>
      <c r="B160" s="1" t="s">
        <v>793</v>
      </c>
      <c r="C160" s="2" t="s">
        <v>15</v>
      </c>
      <c r="D160" s="3" t="s">
        <v>16</v>
      </c>
      <c r="E160" s="3" t="s">
        <v>17</v>
      </c>
      <c r="F160" s="3" t="s">
        <v>18</v>
      </c>
      <c r="G160" s="3" t="s">
        <v>19</v>
      </c>
      <c r="H160" s="4" t="s">
        <v>19</v>
      </c>
      <c r="I160" s="1" t="s">
        <v>794</v>
      </c>
      <c r="J160" s="1" t="s">
        <v>795</v>
      </c>
      <c r="K160" s="1" t="s">
        <v>796</v>
      </c>
      <c r="L160" s="3" t="str">
        <f t="shared" si="0"/>
        <v>Outstanding</v>
      </c>
      <c r="M160" s="11" t="s">
        <v>19</v>
      </c>
    </row>
    <row r="161" spans="1:13" ht="60" customHeight="1" x14ac:dyDescent="0.35">
      <c r="A161" s="9" t="s">
        <v>797</v>
      </c>
      <c r="B161" s="1" t="s">
        <v>798</v>
      </c>
      <c r="C161" s="2" t="s">
        <v>15</v>
      </c>
      <c r="D161" s="3" t="s">
        <v>16</v>
      </c>
      <c r="E161" s="3" t="s">
        <v>17</v>
      </c>
      <c r="F161" s="3" t="s">
        <v>18</v>
      </c>
      <c r="G161" s="3" t="s">
        <v>19</v>
      </c>
      <c r="H161" s="4" t="s">
        <v>19</v>
      </c>
      <c r="I161" s="1" t="s">
        <v>799</v>
      </c>
      <c r="J161" s="1" t="s">
        <v>800</v>
      </c>
      <c r="K161" s="1" t="s">
        <v>801</v>
      </c>
      <c r="L161" s="3" t="str">
        <f t="shared" si="0"/>
        <v>Outstanding</v>
      </c>
      <c r="M161" s="11" t="s">
        <v>19</v>
      </c>
    </row>
    <row r="162" spans="1:13" ht="60" customHeight="1" x14ac:dyDescent="0.35">
      <c r="A162" s="9" t="s">
        <v>802</v>
      </c>
      <c r="B162" s="1" t="s">
        <v>803</v>
      </c>
      <c r="C162" s="2" t="s">
        <v>15</v>
      </c>
      <c r="D162" s="3" t="s">
        <v>16</v>
      </c>
      <c r="E162" s="3" t="s">
        <v>17</v>
      </c>
      <c r="F162" s="3" t="s">
        <v>18</v>
      </c>
      <c r="G162" s="3" t="s">
        <v>19</v>
      </c>
      <c r="H162" s="4" t="s">
        <v>19</v>
      </c>
      <c r="I162" s="1" t="s">
        <v>804</v>
      </c>
      <c r="J162" s="1" t="s">
        <v>805</v>
      </c>
      <c r="K162" s="1" t="s">
        <v>806</v>
      </c>
      <c r="L162" s="3" t="str">
        <f t="shared" si="0"/>
        <v>Outstanding</v>
      </c>
      <c r="M162" s="11" t="s">
        <v>19</v>
      </c>
    </row>
    <row r="163" spans="1:13" ht="60" customHeight="1" x14ac:dyDescent="0.35">
      <c r="A163" s="9" t="s">
        <v>807</v>
      </c>
      <c r="B163" s="1" t="s">
        <v>808</v>
      </c>
      <c r="C163" s="2" t="s">
        <v>46</v>
      </c>
      <c r="D163" s="3" t="s">
        <v>16</v>
      </c>
      <c r="E163" s="3" t="s">
        <v>17</v>
      </c>
      <c r="F163" s="3" t="s">
        <v>18</v>
      </c>
      <c r="G163" s="3" t="s">
        <v>19</v>
      </c>
      <c r="H163" s="4" t="s">
        <v>19</v>
      </c>
      <c r="I163" s="1" t="s">
        <v>809</v>
      </c>
      <c r="J163" s="1" t="s">
        <v>775</v>
      </c>
      <c r="K163" s="1" t="s">
        <v>810</v>
      </c>
      <c r="L163" s="3" t="str">
        <f t="shared" si="0"/>
        <v>Outstanding</v>
      </c>
      <c r="M163" s="11" t="s">
        <v>19</v>
      </c>
    </row>
    <row r="164" spans="1:13" ht="60" customHeight="1" x14ac:dyDescent="0.35">
      <c r="A164" s="9" t="s">
        <v>811</v>
      </c>
      <c r="B164" s="1" t="s">
        <v>812</v>
      </c>
      <c r="C164" s="2" t="s">
        <v>15</v>
      </c>
      <c r="D164" s="3" t="s">
        <v>16</v>
      </c>
      <c r="E164" s="3" t="s">
        <v>17</v>
      </c>
      <c r="F164" s="3" t="s">
        <v>18</v>
      </c>
      <c r="G164" s="3" t="s">
        <v>19</v>
      </c>
      <c r="H164" s="4" t="s">
        <v>19</v>
      </c>
      <c r="I164" s="1" t="s">
        <v>813</v>
      </c>
      <c r="J164" s="1" t="s">
        <v>814</v>
      </c>
      <c r="K164" s="1" t="s">
        <v>815</v>
      </c>
      <c r="L164" s="3" t="str">
        <f t="shared" si="0"/>
        <v>Outstanding</v>
      </c>
      <c r="M164" s="11" t="s">
        <v>19</v>
      </c>
    </row>
    <row r="165" spans="1:13" ht="60" customHeight="1" x14ac:dyDescent="0.35">
      <c r="A165" s="9" t="s">
        <v>816</v>
      </c>
      <c r="B165" s="1" t="s">
        <v>817</v>
      </c>
      <c r="C165" s="2" t="s">
        <v>46</v>
      </c>
      <c r="D165" s="3" t="s">
        <v>16</v>
      </c>
      <c r="E165" s="3" t="s">
        <v>17</v>
      </c>
      <c r="F165" s="3" t="s">
        <v>18</v>
      </c>
      <c r="G165" s="3" t="s">
        <v>19</v>
      </c>
      <c r="H165" s="4" t="s">
        <v>19</v>
      </c>
      <c r="I165" s="1" t="s">
        <v>818</v>
      </c>
      <c r="J165" s="1" t="s">
        <v>775</v>
      </c>
      <c r="K165" s="1" t="s">
        <v>819</v>
      </c>
      <c r="L165" s="3" t="str">
        <f t="shared" si="0"/>
        <v>Outstanding</v>
      </c>
      <c r="M165" s="11" t="s">
        <v>19</v>
      </c>
    </row>
    <row r="166" spans="1:13" ht="60" customHeight="1" x14ac:dyDescent="0.35">
      <c r="A166" s="9" t="s">
        <v>820</v>
      </c>
      <c r="B166" s="1" t="s">
        <v>821</v>
      </c>
      <c r="C166" s="2" t="s">
        <v>15</v>
      </c>
      <c r="D166" s="3" t="s">
        <v>16</v>
      </c>
      <c r="E166" s="3" t="s">
        <v>17</v>
      </c>
      <c r="F166" s="3" t="s">
        <v>18</v>
      </c>
      <c r="G166" s="3" t="s">
        <v>19</v>
      </c>
      <c r="H166" s="4" t="s">
        <v>19</v>
      </c>
      <c r="I166" s="1" t="s">
        <v>822</v>
      </c>
      <c r="J166" s="1" t="s">
        <v>814</v>
      </c>
      <c r="K166" s="1" t="s">
        <v>823</v>
      </c>
      <c r="L166" s="3" t="str">
        <f t="shared" si="0"/>
        <v>Outstanding</v>
      </c>
      <c r="M166" s="11" t="s">
        <v>19</v>
      </c>
    </row>
    <row r="167" spans="1:13" ht="60" customHeight="1" x14ac:dyDescent="0.35">
      <c r="A167" s="9" t="s">
        <v>824</v>
      </c>
      <c r="B167" s="1" t="s">
        <v>825</v>
      </c>
      <c r="C167" s="2" t="s">
        <v>15</v>
      </c>
      <c r="D167" s="3" t="s">
        <v>16</v>
      </c>
      <c r="E167" s="3" t="s">
        <v>17</v>
      </c>
      <c r="F167" s="3" t="s">
        <v>18</v>
      </c>
      <c r="G167" s="3" t="s">
        <v>19</v>
      </c>
      <c r="H167" s="4" t="s">
        <v>19</v>
      </c>
      <c r="I167" s="1" t="s">
        <v>826</v>
      </c>
      <c r="J167" s="1" t="s">
        <v>827</v>
      </c>
      <c r="K167" s="1" t="s">
        <v>828</v>
      </c>
      <c r="L167" s="3" t="str">
        <f t="shared" si="0"/>
        <v>Outstanding</v>
      </c>
      <c r="M167" s="11" t="s">
        <v>19</v>
      </c>
    </row>
    <row r="168" spans="1:13" ht="60" customHeight="1" x14ac:dyDescent="0.35">
      <c r="A168" s="9" t="s">
        <v>829</v>
      </c>
      <c r="B168" s="1" t="s">
        <v>830</v>
      </c>
      <c r="C168" s="2" t="s">
        <v>15</v>
      </c>
      <c r="D168" s="3" t="s">
        <v>16</v>
      </c>
      <c r="E168" s="3" t="s">
        <v>17</v>
      </c>
      <c r="F168" s="3" t="s">
        <v>18</v>
      </c>
      <c r="G168" s="3" t="s">
        <v>19</v>
      </c>
      <c r="H168" s="4" t="s">
        <v>19</v>
      </c>
      <c r="I168" s="1" t="s">
        <v>831</v>
      </c>
      <c r="J168" s="1" t="s">
        <v>832</v>
      </c>
      <c r="K168" s="1" t="s">
        <v>833</v>
      </c>
      <c r="L168" s="3" t="str">
        <f t="shared" si="0"/>
        <v>Outstanding</v>
      </c>
      <c r="M168" s="11" t="s">
        <v>19</v>
      </c>
    </row>
    <row r="169" spans="1:13" ht="60" customHeight="1" x14ac:dyDescent="0.35">
      <c r="A169" s="9" t="s">
        <v>834</v>
      </c>
      <c r="B169" s="1" t="s">
        <v>835</v>
      </c>
      <c r="C169" s="2" t="s">
        <v>15</v>
      </c>
      <c r="D169" s="3" t="s">
        <v>16</v>
      </c>
      <c r="E169" s="3" t="s">
        <v>17</v>
      </c>
      <c r="F169" s="3" t="s">
        <v>18</v>
      </c>
      <c r="G169" s="3" t="s">
        <v>19</v>
      </c>
      <c r="H169" s="4" t="s">
        <v>19</v>
      </c>
      <c r="I169" s="1" t="s">
        <v>836</v>
      </c>
      <c r="J169" s="1" t="s">
        <v>837</v>
      </c>
      <c r="K169" s="1" t="s">
        <v>838</v>
      </c>
      <c r="L169" s="3" t="str">
        <f t="shared" si="0"/>
        <v>Outstanding</v>
      </c>
      <c r="M169" s="11" t="s">
        <v>19</v>
      </c>
    </row>
    <row r="170" spans="1:13" ht="60" customHeight="1" x14ac:dyDescent="0.35">
      <c r="A170" s="9" t="s">
        <v>839</v>
      </c>
      <c r="B170" s="1" t="s">
        <v>840</v>
      </c>
      <c r="C170" s="2" t="s">
        <v>15</v>
      </c>
      <c r="D170" s="3" t="s">
        <v>16</v>
      </c>
      <c r="E170" s="3" t="s">
        <v>17</v>
      </c>
      <c r="F170" s="3" t="s">
        <v>18</v>
      </c>
      <c r="G170" s="3" t="s">
        <v>19</v>
      </c>
      <c r="H170" s="4" t="s">
        <v>19</v>
      </c>
      <c r="I170" s="1" t="s">
        <v>841</v>
      </c>
      <c r="J170" s="1" t="s">
        <v>842</v>
      </c>
      <c r="K170" s="1" t="s">
        <v>843</v>
      </c>
      <c r="L170" s="3" t="str">
        <f t="shared" si="0"/>
        <v>Outstanding</v>
      </c>
      <c r="M170" s="11" t="s">
        <v>19</v>
      </c>
    </row>
    <row r="171" spans="1:13" ht="60" customHeight="1" x14ac:dyDescent="0.35">
      <c r="A171" s="9" t="s">
        <v>844</v>
      </c>
      <c r="B171" s="1" t="s">
        <v>845</v>
      </c>
      <c r="C171" s="2" t="s">
        <v>15</v>
      </c>
      <c r="D171" s="3" t="s">
        <v>16</v>
      </c>
      <c r="E171" s="3" t="s">
        <v>17</v>
      </c>
      <c r="F171" s="3" t="s">
        <v>18</v>
      </c>
      <c r="G171" s="3" t="s">
        <v>19</v>
      </c>
      <c r="H171" s="4" t="s">
        <v>19</v>
      </c>
      <c r="I171" s="1" t="s">
        <v>846</v>
      </c>
      <c r="J171" s="1" t="s">
        <v>847</v>
      </c>
      <c r="K171" s="1" t="s">
        <v>848</v>
      </c>
      <c r="L171" s="3" t="str">
        <f t="shared" si="0"/>
        <v>Outstanding</v>
      </c>
      <c r="M171" s="11" t="s">
        <v>19</v>
      </c>
    </row>
    <row r="172" spans="1:13" ht="60" customHeight="1" x14ac:dyDescent="0.35">
      <c r="A172" s="9" t="s">
        <v>849</v>
      </c>
      <c r="B172" s="1" t="s">
        <v>850</v>
      </c>
      <c r="C172" s="2" t="s">
        <v>35</v>
      </c>
      <c r="D172" s="3" t="s">
        <v>16</v>
      </c>
      <c r="E172" s="3" t="s">
        <v>17</v>
      </c>
      <c r="F172" s="3" t="s">
        <v>18</v>
      </c>
      <c r="G172" s="3" t="s">
        <v>19</v>
      </c>
      <c r="H172" s="4" t="s">
        <v>19</v>
      </c>
      <c r="I172" s="1" t="s">
        <v>851</v>
      </c>
      <c r="J172" s="1" t="s">
        <v>852</v>
      </c>
      <c r="K172" s="1" t="s">
        <v>853</v>
      </c>
      <c r="L172" s="3" t="str">
        <f t="shared" si="0"/>
        <v>Outstanding</v>
      </c>
      <c r="M172" s="11" t="s">
        <v>19</v>
      </c>
    </row>
    <row r="173" spans="1:13" ht="60" customHeight="1" x14ac:dyDescent="0.35">
      <c r="A173" s="9" t="s">
        <v>854</v>
      </c>
      <c r="B173" s="1" t="s">
        <v>855</v>
      </c>
      <c r="C173" s="2" t="s">
        <v>15</v>
      </c>
      <c r="D173" s="3" t="s">
        <v>16</v>
      </c>
      <c r="E173" s="3" t="s">
        <v>17</v>
      </c>
      <c r="F173" s="3" t="s">
        <v>18</v>
      </c>
      <c r="G173" s="3" t="s">
        <v>19</v>
      </c>
      <c r="H173" s="4" t="s">
        <v>19</v>
      </c>
      <c r="I173" s="1" t="s">
        <v>856</v>
      </c>
      <c r="J173" s="1" t="s">
        <v>857</v>
      </c>
      <c r="K173" s="1" t="s">
        <v>858</v>
      </c>
      <c r="L173" s="3" t="str">
        <f t="shared" si="0"/>
        <v>Outstanding</v>
      </c>
      <c r="M173" s="11" t="s">
        <v>19</v>
      </c>
    </row>
    <row r="174" spans="1:13" ht="60" customHeight="1" x14ac:dyDescent="0.35">
      <c r="A174" s="9" t="s">
        <v>859</v>
      </c>
      <c r="B174" s="1" t="s">
        <v>860</v>
      </c>
      <c r="C174" s="2" t="s">
        <v>15</v>
      </c>
      <c r="D174" s="3" t="s">
        <v>16</v>
      </c>
      <c r="E174" s="3" t="s">
        <v>17</v>
      </c>
      <c r="F174" s="3" t="s">
        <v>18</v>
      </c>
      <c r="G174" s="3" t="s">
        <v>19</v>
      </c>
      <c r="H174" s="4" t="s">
        <v>19</v>
      </c>
      <c r="I174" s="1" t="s">
        <v>861</v>
      </c>
      <c r="J174" s="1" t="s">
        <v>862</v>
      </c>
      <c r="K174" s="1" t="s">
        <v>863</v>
      </c>
      <c r="L174" s="3" t="str">
        <f t="shared" si="0"/>
        <v>Outstanding</v>
      </c>
      <c r="M174" s="11" t="s">
        <v>19</v>
      </c>
    </row>
    <row r="175" spans="1:13" ht="60" customHeight="1" x14ac:dyDescent="0.35">
      <c r="A175" s="9" t="s">
        <v>864</v>
      </c>
      <c r="B175" s="1" t="s">
        <v>865</v>
      </c>
      <c r="C175" s="2" t="s">
        <v>15</v>
      </c>
      <c r="D175" s="3" t="s">
        <v>16</v>
      </c>
      <c r="E175" s="3" t="s">
        <v>17</v>
      </c>
      <c r="F175" s="3" t="s">
        <v>18</v>
      </c>
      <c r="G175" s="3" t="s">
        <v>19</v>
      </c>
      <c r="H175" s="4" t="s">
        <v>19</v>
      </c>
      <c r="I175" s="1" t="s">
        <v>866</v>
      </c>
      <c r="J175" s="1" t="s">
        <v>867</v>
      </c>
      <c r="K175" s="1" t="s">
        <v>868</v>
      </c>
      <c r="L175" s="3" t="str">
        <f t="shared" si="0"/>
        <v>Outstanding</v>
      </c>
      <c r="M175" s="11" t="s">
        <v>19</v>
      </c>
    </row>
    <row r="176" spans="1:13" ht="60" customHeight="1" x14ac:dyDescent="0.35">
      <c r="A176" s="9" t="s">
        <v>869</v>
      </c>
      <c r="B176" s="1" t="s">
        <v>870</v>
      </c>
      <c r="C176" s="2" t="s">
        <v>15</v>
      </c>
      <c r="D176" s="3" t="s">
        <v>16</v>
      </c>
      <c r="E176" s="3" t="s">
        <v>17</v>
      </c>
      <c r="F176" s="3" t="s">
        <v>18</v>
      </c>
      <c r="G176" s="3" t="s">
        <v>19</v>
      </c>
      <c r="H176" s="4" t="s">
        <v>19</v>
      </c>
      <c r="I176" s="1" t="s">
        <v>871</v>
      </c>
      <c r="J176" s="1" t="s">
        <v>872</v>
      </c>
      <c r="K176" s="1" t="s">
        <v>873</v>
      </c>
      <c r="L176" s="3" t="str">
        <f t="shared" si="0"/>
        <v>Outstanding</v>
      </c>
      <c r="M176" s="11" t="s">
        <v>19</v>
      </c>
    </row>
    <row r="177" spans="1:13" ht="60" customHeight="1" x14ac:dyDescent="0.35">
      <c r="A177" s="9" t="s">
        <v>874</v>
      </c>
      <c r="B177" s="1" t="s">
        <v>875</v>
      </c>
      <c r="C177" s="2" t="s">
        <v>15</v>
      </c>
      <c r="D177" s="3" t="s">
        <v>16</v>
      </c>
      <c r="E177" s="3" t="s">
        <v>17</v>
      </c>
      <c r="F177" s="3" t="s">
        <v>18</v>
      </c>
      <c r="G177" s="3" t="s">
        <v>19</v>
      </c>
      <c r="H177" s="4" t="s">
        <v>19</v>
      </c>
      <c r="I177" s="1" t="s">
        <v>876</v>
      </c>
      <c r="J177" s="1" t="s">
        <v>877</v>
      </c>
      <c r="K177" s="1" t="s">
        <v>878</v>
      </c>
      <c r="L177" s="3" t="str">
        <f t="shared" si="0"/>
        <v>Outstanding</v>
      </c>
      <c r="M177" s="11" t="s">
        <v>19</v>
      </c>
    </row>
    <row r="178" spans="1:13" ht="60" customHeight="1" x14ac:dyDescent="0.35">
      <c r="A178" s="9" t="s">
        <v>879</v>
      </c>
      <c r="B178" s="1" t="s">
        <v>880</v>
      </c>
      <c r="C178" s="2" t="s">
        <v>15</v>
      </c>
      <c r="D178" s="3" t="s">
        <v>16</v>
      </c>
      <c r="E178" s="3" t="s">
        <v>17</v>
      </c>
      <c r="F178" s="3" t="s">
        <v>18</v>
      </c>
      <c r="G178" s="3" t="s">
        <v>19</v>
      </c>
      <c r="H178" s="4" t="s">
        <v>19</v>
      </c>
      <c r="I178" s="1" t="s">
        <v>881</v>
      </c>
      <c r="J178" s="1" t="s">
        <v>882</v>
      </c>
      <c r="K178" s="1" t="s">
        <v>883</v>
      </c>
      <c r="L178" s="3" t="str">
        <f t="shared" si="0"/>
        <v>Outstanding</v>
      </c>
      <c r="M178" s="11" t="s">
        <v>19</v>
      </c>
    </row>
    <row r="179" spans="1:13" ht="60" customHeight="1" x14ac:dyDescent="0.35">
      <c r="A179" s="9" t="s">
        <v>884</v>
      </c>
      <c r="B179" s="1" t="s">
        <v>885</v>
      </c>
      <c r="C179" s="2" t="s">
        <v>15</v>
      </c>
      <c r="D179" s="3" t="s">
        <v>16</v>
      </c>
      <c r="E179" s="3" t="s">
        <v>17</v>
      </c>
      <c r="F179" s="3" t="s">
        <v>18</v>
      </c>
      <c r="G179" s="3" t="s">
        <v>19</v>
      </c>
      <c r="H179" s="4" t="s">
        <v>19</v>
      </c>
      <c r="I179" s="1" t="s">
        <v>886</v>
      </c>
      <c r="J179" s="1" t="s">
        <v>887</v>
      </c>
      <c r="K179" s="1" t="s">
        <v>888</v>
      </c>
      <c r="L179" s="3" t="str">
        <f t="shared" si="0"/>
        <v>Outstanding</v>
      </c>
      <c r="M179" s="11" t="s">
        <v>19</v>
      </c>
    </row>
    <row r="180" spans="1:13" ht="60" customHeight="1" x14ac:dyDescent="0.35">
      <c r="A180" s="9" t="s">
        <v>889</v>
      </c>
      <c r="B180" s="1" t="s">
        <v>890</v>
      </c>
      <c r="C180" s="2" t="s">
        <v>15</v>
      </c>
      <c r="D180" s="3" t="s">
        <v>16</v>
      </c>
      <c r="E180" s="3" t="s">
        <v>17</v>
      </c>
      <c r="F180" s="3" t="s">
        <v>18</v>
      </c>
      <c r="G180" s="3" t="s">
        <v>19</v>
      </c>
      <c r="H180" s="4" t="s">
        <v>19</v>
      </c>
      <c r="I180" s="1" t="s">
        <v>891</v>
      </c>
      <c r="J180" s="1" t="s">
        <v>892</v>
      </c>
      <c r="K180" s="1" t="s">
        <v>893</v>
      </c>
      <c r="L180" s="3" t="str">
        <f t="shared" si="0"/>
        <v>Outstanding</v>
      </c>
      <c r="M180" s="11" t="s">
        <v>19</v>
      </c>
    </row>
    <row r="181" spans="1:13" ht="60" customHeight="1" x14ac:dyDescent="0.35">
      <c r="A181" s="9" t="s">
        <v>894</v>
      </c>
      <c r="B181" s="1" t="s">
        <v>895</v>
      </c>
      <c r="C181" s="2" t="s">
        <v>15</v>
      </c>
      <c r="D181" s="3" t="s">
        <v>16</v>
      </c>
      <c r="E181" s="3" t="s">
        <v>17</v>
      </c>
      <c r="F181" s="3" t="s">
        <v>18</v>
      </c>
      <c r="G181" s="3" t="s">
        <v>19</v>
      </c>
      <c r="H181" s="4" t="s">
        <v>19</v>
      </c>
      <c r="I181" s="1" t="s">
        <v>896</v>
      </c>
      <c r="J181" s="1" t="s">
        <v>897</v>
      </c>
      <c r="K181" s="1" t="s">
        <v>898</v>
      </c>
      <c r="L181" s="3" t="str">
        <f t="shared" si="0"/>
        <v>Outstanding</v>
      </c>
      <c r="M181" s="11" t="s">
        <v>19</v>
      </c>
    </row>
    <row r="182" spans="1:13" ht="60" customHeight="1" x14ac:dyDescent="0.35">
      <c r="A182" s="9" t="s">
        <v>899</v>
      </c>
      <c r="B182" s="1" t="s">
        <v>900</v>
      </c>
      <c r="C182" s="2" t="s">
        <v>15</v>
      </c>
      <c r="D182" s="3" t="s">
        <v>16</v>
      </c>
      <c r="E182" s="3" t="s">
        <v>17</v>
      </c>
      <c r="F182" s="3" t="s">
        <v>18</v>
      </c>
      <c r="G182" s="3" t="s">
        <v>19</v>
      </c>
      <c r="H182" s="4" t="s">
        <v>19</v>
      </c>
      <c r="I182" s="1" t="s">
        <v>901</v>
      </c>
      <c r="J182" s="1" t="s">
        <v>902</v>
      </c>
      <c r="K182" s="1" t="s">
        <v>903</v>
      </c>
      <c r="L182" s="3" t="str">
        <f t="shared" si="0"/>
        <v>Outstanding</v>
      </c>
      <c r="M182" s="11" t="s">
        <v>19</v>
      </c>
    </row>
    <row r="183" spans="1:13" ht="60" customHeight="1" x14ac:dyDescent="0.35">
      <c r="A183" s="9" t="s">
        <v>904</v>
      </c>
      <c r="B183" s="1" t="s">
        <v>905</v>
      </c>
      <c r="C183" s="2" t="s">
        <v>15</v>
      </c>
      <c r="D183" s="3" t="s">
        <v>16</v>
      </c>
      <c r="E183" s="3" t="s">
        <v>17</v>
      </c>
      <c r="F183" s="3" t="s">
        <v>18</v>
      </c>
      <c r="G183" s="3" t="s">
        <v>19</v>
      </c>
      <c r="H183" s="4" t="s">
        <v>19</v>
      </c>
      <c r="I183" s="1" t="s">
        <v>906</v>
      </c>
      <c r="J183" s="1" t="s">
        <v>907</v>
      </c>
      <c r="K183" s="1" t="s">
        <v>908</v>
      </c>
      <c r="L183" s="3" t="str">
        <f t="shared" si="0"/>
        <v>Outstanding</v>
      </c>
      <c r="M183" s="11" t="s">
        <v>19</v>
      </c>
    </row>
    <row r="184" spans="1:13" ht="60" customHeight="1" x14ac:dyDescent="0.35">
      <c r="A184" s="9" t="s">
        <v>909</v>
      </c>
      <c r="B184" s="1" t="s">
        <v>910</v>
      </c>
      <c r="C184" s="2" t="s">
        <v>15</v>
      </c>
      <c r="D184" s="3" t="s">
        <v>16</v>
      </c>
      <c r="E184" s="3" t="s">
        <v>17</v>
      </c>
      <c r="F184" s="3" t="s">
        <v>18</v>
      </c>
      <c r="G184" s="3" t="s">
        <v>19</v>
      </c>
      <c r="H184" s="4" t="s">
        <v>19</v>
      </c>
      <c r="I184" s="1" t="s">
        <v>911</v>
      </c>
      <c r="J184" s="1" t="s">
        <v>912</v>
      </c>
      <c r="K184" s="1" t="s">
        <v>913</v>
      </c>
      <c r="L184" s="3" t="str">
        <f t="shared" si="0"/>
        <v>Outstanding</v>
      </c>
      <c r="M184" s="11" t="s">
        <v>19</v>
      </c>
    </row>
    <row r="185" spans="1:13" ht="60" customHeight="1" x14ac:dyDescent="0.35">
      <c r="A185" s="9" t="s">
        <v>914</v>
      </c>
      <c r="B185" s="1" t="s">
        <v>915</v>
      </c>
      <c r="C185" s="2" t="s">
        <v>15</v>
      </c>
      <c r="D185" s="3" t="s">
        <v>16</v>
      </c>
      <c r="E185" s="3" t="s">
        <v>17</v>
      </c>
      <c r="F185" s="3" t="s">
        <v>18</v>
      </c>
      <c r="G185" s="3" t="s">
        <v>19</v>
      </c>
      <c r="H185" s="4" t="s">
        <v>19</v>
      </c>
      <c r="I185" s="1" t="s">
        <v>916</v>
      </c>
      <c r="J185" s="1" t="s">
        <v>917</v>
      </c>
      <c r="K185" s="1" t="s">
        <v>918</v>
      </c>
      <c r="L185" s="3" t="str">
        <f t="shared" si="0"/>
        <v>Outstanding</v>
      </c>
      <c r="M185" s="11" t="s">
        <v>19</v>
      </c>
    </row>
    <row r="186" spans="1:13" ht="60" customHeight="1" x14ac:dyDescent="0.35">
      <c r="A186" s="9" t="s">
        <v>919</v>
      </c>
      <c r="B186" s="1" t="s">
        <v>920</v>
      </c>
      <c r="C186" s="2" t="s">
        <v>15</v>
      </c>
      <c r="D186" s="3" t="s">
        <v>16</v>
      </c>
      <c r="E186" s="3" t="s">
        <v>17</v>
      </c>
      <c r="F186" s="3" t="s">
        <v>18</v>
      </c>
      <c r="G186" s="3" t="s">
        <v>19</v>
      </c>
      <c r="H186" s="4" t="s">
        <v>19</v>
      </c>
      <c r="I186" s="1" t="s">
        <v>921</v>
      </c>
      <c r="J186" s="1" t="s">
        <v>922</v>
      </c>
      <c r="K186" s="1" t="s">
        <v>923</v>
      </c>
      <c r="L186" s="3" t="str">
        <f t="shared" si="0"/>
        <v>Outstanding</v>
      </c>
      <c r="M186" s="11" t="s">
        <v>19</v>
      </c>
    </row>
    <row r="187" spans="1:13" ht="60" customHeight="1" x14ac:dyDescent="0.35">
      <c r="A187" s="9" t="s">
        <v>924</v>
      </c>
      <c r="B187" s="1" t="s">
        <v>925</v>
      </c>
      <c r="C187" s="2" t="s">
        <v>15</v>
      </c>
      <c r="D187" s="3" t="s">
        <v>16</v>
      </c>
      <c r="E187" s="3" t="s">
        <v>17</v>
      </c>
      <c r="F187" s="3" t="s">
        <v>18</v>
      </c>
      <c r="G187" s="3" t="s">
        <v>19</v>
      </c>
      <c r="H187" s="4" t="s">
        <v>19</v>
      </c>
      <c r="I187" s="1" t="s">
        <v>926</v>
      </c>
      <c r="J187" s="1" t="s">
        <v>927</v>
      </c>
      <c r="K187" s="1" t="s">
        <v>928</v>
      </c>
      <c r="L187" s="3" t="str">
        <f t="shared" si="0"/>
        <v>Outstanding</v>
      </c>
      <c r="M187" s="11" t="s">
        <v>19</v>
      </c>
    </row>
    <row r="188" spans="1:13" ht="60" customHeight="1" x14ac:dyDescent="0.35">
      <c r="A188" s="9" t="s">
        <v>929</v>
      </c>
      <c r="B188" s="1" t="s">
        <v>930</v>
      </c>
      <c r="C188" s="2" t="s">
        <v>35</v>
      </c>
      <c r="D188" s="3" t="s">
        <v>16</v>
      </c>
      <c r="E188" s="3" t="s">
        <v>17</v>
      </c>
      <c r="F188" s="3" t="s">
        <v>18</v>
      </c>
      <c r="G188" s="3" t="s">
        <v>19</v>
      </c>
      <c r="H188" s="4" t="s">
        <v>19</v>
      </c>
      <c r="I188" s="1" t="s">
        <v>931</v>
      </c>
      <c r="J188" s="1" t="s">
        <v>932</v>
      </c>
      <c r="K188" s="1" t="s">
        <v>933</v>
      </c>
      <c r="L188" s="3" t="str">
        <f t="shared" si="0"/>
        <v>Outstanding</v>
      </c>
      <c r="M188" s="11" t="s">
        <v>19</v>
      </c>
    </row>
    <row r="189" spans="1:13" ht="60" customHeight="1" x14ac:dyDescent="0.35">
      <c r="A189" s="9" t="s">
        <v>934</v>
      </c>
      <c r="B189" s="1" t="s">
        <v>935</v>
      </c>
      <c r="C189" s="2" t="s">
        <v>35</v>
      </c>
      <c r="D189" s="3" t="s">
        <v>16</v>
      </c>
      <c r="E189" s="3" t="s">
        <v>17</v>
      </c>
      <c r="F189" s="3" t="s">
        <v>18</v>
      </c>
      <c r="G189" s="3" t="s">
        <v>19</v>
      </c>
      <c r="H189" s="4" t="s">
        <v>19</v>
      </c>
      <c r="I189" s="1" t="s">
        <v>936</v>
      </c>
      <c r="J189" s="1" t="s">
        <v>937</v>
      </c>
      <c r="K189" s="1" t="s">
        <v>938</v>
      </c>
      <c r="L189" s="3" t="str">
        <f t="shared" si="0"/>
        <v>Outstanding</v>
      </c>
      <c r="M189" s="11" t="s">
        <v>19</v>
      </c>
    </row>
    <row r="190" spans="1:13" ht="60" customHeight="1" x14ac:dyDescent="0.35">
      <c r="A190" s="9" t="s">
        <v>939</v>
      </c>
      <c r="B190" s="1" t="s">
        <v>940</v>
      </c>
      <c r="C190" s="2" t="s">
        <v>15</v>
      </c>
      <c r="D190" s="3" t="s">
        <v>16</v>
      </c>
      <c r="E190" s="3" t="s">
        <v>17</v>
      </c>
      <c r="F190" s="3" t="s">
        <v>18</v>
      </c>
      <c r="G190" s="3" t="s">
        <v>19</v>
      </c>
      <c r="H190" s="4" t="s">
        <v>19</v>
      </c>
      <c r="I190" s="1" t="s">
        <v>941</v>
      </c>
      <c r="J190" s="1" t="s">
        <v>942</v>
      </c>
      <c r="K190" s="1" t="s">
        <v>943</v>
      </c>
      <c r="L190" s="3" t="str">
        <f t="shared" si="0"/>
        <v>Outstanding</v>
      </c>
      <c r="M190" s="11" t="s">
        <v>19</v>
      </c>
    </row>
    <row r="191" spans="1:13" ht="60" customHeight="1" x14ac:dyDescent="0.35">
      <c r="A191" s="9" t="s">
        <v>944</v>
      </c>
      <c r="B191" s="1" t="s">
        <v>945</v>
      </c>
      <c r="C191" s="2" t="s">
        <v>15</v>
      </c>
      <c r="D191" s="3" t="s">
        <v>16</v>
      </c>
      <c r="E191" s="3" t="s">
        <v>17</v>
      </c>
      <c r="F191" s="3" t="s">
        <v>18</v>
      </c>
      <c r="G191" s="3" t="s">
        <v>19</v>
      </c>
      <c r="H191" s="4" t="s">
        <v>19</v>
      </c>
      <c r="I191" s="1" t="s">
        <v>946</v>
      </c>
      <c r="J191" s="1" t="s">
        <v>947</v>
      </c>
      <c r="K191" s="1" t="s">
        <v>948</v>
      </c>
      <c r="L191" s="3" t="str">
        <f t="shared" si="0"/>
        <v>Outstanding</v>
      </c>
      <c r="M191" s="11" t="s">
        <v>19</v>
      </c>
    </row>
    <row r="192" spans="1:13" ht="60" customHeight="1" x14ac:dyDescent="0.35">
      <c r="A192" s="9" t="s">
        <v>949</v>
      </c>
      <c r="B192" s="1" t="s">
        <v>950</v>
      </c>
      <c r="C192" s="2" t="s">
        <v>15</v>
      </c>
      <c r="D192" s="3" t="s">
        <v>16</v>
      </c>
      <c r="E192" s="3" t="s">
        <v>17</v>
      </c>
      <c r="F192" s="3" t="s">
        <v>18</v>
      </c>
      <c r="G192" s="3" t="s">
        <v>19</v>
      </c>
      <c r="H192" s="4" t="s">
        <v>19</v>
      </c>
      <c r="I192" s="1" t="s">
        <v>951</v>
      </c>
      <c r="J192" s="1" t="s">
        <v>952</v>
      </c>
      <c r="K192" s="1" t="s">
        <v>953</v>
      </c>
      <c r="L192" s="3" t="str">
        <f t="shared" si="0"/>
        <v>Outstanding</v>
      </c>
      <c r="M192" s="11" t="s">
        <v>19</v>
      </c>
    </row>
    <row r="193" spans="1:13" ht="60" customHeight="1" x14ac:dyDescent="0.35">
      <c r="A193" s="9" t="s">
        <v>954</v>
      </c>
      <c r="B193" s="1" t="s">
        <v>955</v>
      </c>
      <c r="C193" s="2" t="s">
        <v>35</v>
      </c>
      <c r="D193" s="3" t="s">
        <v>16</v>
      </c>
      <c r="E193" s="3" t="s">
        <v>17</v>
      </c>
      <c r="F193" s="3" t="s">
        <v>18</v>
      </c>
      <c r="G193" s="3" t="s">
        <v>19</v>
      </c>
      <c r="H193" s="4" t="s">
        <v>19</v>
      </c>
      <c r="I193" s="1" t="s">
        <v>956</v>
      </c>
      <c r="J193" s="1" t="s">
        <v>952</v>
      </c>
      <c r="K193" s="1" t="s">
        <v>957</v>
      </c>
      <c r="L193" s="3" t="str">
        <f t="shared" si="0"/>
        <v>Outstanding</v>
      </c>
      <c r="M193" s="11" t="s">
        <v>19</v>
      </c>
    </row>
    <row r="194" spans="1:13" ht="60" customHeight="1" x14ac:dyDescent="0.35">
      <c r="A194" s="9" t="s">
        <v>958</v>
      </c>
      <c r="B194" s="1" t="s">
        <v>959</v>
      </c>
      <c r="C194" s="2" t="s">
        <v>35</v>
      </c>
      <c r="D194" s="3" t="s">
        <v>16</v>
      </c>
      <c r="E194" s="3" t="s">
        <v>17</v>
      </c>
      <c r="F194" s="3" t="s">
        <v>18</v>
      </c>
      <c r="G194" s="3" t="s">
        <v>19</v>
      </c>
      <c r="H194" s="4" t="s">
        <v>19</v>
      </c>
      <c r="I194" s="1" t="s">
        <v>960</v>
      </c>
      <c r="J194" s="1" t="s">
        <v>961</v>
      </c>
      <c r="K194" s="1" t="s">
        <v>962</v>
      </c>
      <c r="L194" s="3" t="str">
        <f t="shared" si="0"/>
        <v>Outstanding</v>
      </c>
      <c r="M194" s="11" t="s">
        <v>19</v>
      </c>
    </row>
    <row r="195" spans="1:13" ht="60" customHeight="1" x14ac:dyDescent="0.35">
      <c r="A195" s="9" t="s">
        <v>963</v>
      </c>
      <c r="B195" s="1" t="s">
        <v>964</v>
      </c>
      <c r="C195" s="2" t="s">
        <v>15</v>
      </c>
      <c r="D195" s="3" t="s">
        <v>16</v>
      </c>
      <c r="E195" s="3" t="s">
        <v>17</v>
      </c>
      <c r="F195" s="3" t="s">
        <v>18</v>
      </c>
      <c r="G195" s="3" t="s">
        <v>19</v>
      </c>
      <c r="H195" s="4" t="s">
        <v>19</v>
      </c>
      <c r="I195" s="1" t="s">
        <v>965</v>
      </c>
      <c r="J195" s="1" t="s">
        <v>966</v>
      </c>
      <c r="K195" s="1" t="s">
        <v>967</v>
      </c>
      <c r="L195" s="3" t="str">
        <f t="shared" si="0"/>
        <v>Outstanding</v>
      </c>
      <c r="M195" s="11" t="s">
        <v>19</v>
      </c>
    </row>
    <row r="196" spans="1:13" ht="60" customHeight="1" x14ac:dyDescent="0.35">
      <c r="A196" s="9" t="s">
        <v>968</v>
      </c>
      <c r="B196" s="1" t="s">
        <v>969</v>
      </c>
      <c r="C196" s="2" t="s">
        <v>15</v>
      </c>
      <c r="D196" s="3" t="s">
        <v>16</v>
      </c>
      <c r="E196" s="3" t="s">
        <v>17</v>
      </c>
      <c r="F196" s="3" t="s">
        <v>18</v>
      </c>
      <c r="G196" s="3" t="s">
        <v>19</v>
      </c>
      <c r="H196" s="4" t="s">
        <v>19</v>
      </c>
      <c r="I196" s="1" t="s">
        <v>970</v>
      </c>
      <c r="J196" s="1" t="s">
        <v>971</v>
      </c>
      <c r="K196" s="1" t="s">
        <v>972</v>
      </c>
      <c r="L196" s="3" t="str">
        <f t="shared" si="0"/>
        <v>Outstanding</v>
      </c>
      <c r="M196" s="11" t="s">
        <v>19</v>
      </c>
    </row>
    <row r="197" spans="1:13" ht="60" customHeight="1" x14ac:dyDescent="0.35">
      <c r="A197" s="9" t="s">
        <v>973</v>
      </c>
      <c r="B197" s="1" t="s">
        <v>974</v>
      </c>
      <c r="C197" s="2" t="s">
        <v>15</v>
      </c>
      <c r="D197" s="3" t="s">
        <v>16</v>
      </c>
      <c r="E197" s="3" t="s">
        <v>17</v>
      </c>
      <c r="F197" s="3" t="s">
        <v>18</v>
      </c>
      <c r="G197" s="3" t="s">
        <v>19</v>
      </c>
      <c r="H197" s="4" t="s">
        <v>19</v>
      </c>
      <c r="I197" s="1" t="s">
        <v>975</v>
      </c>
      <c r="J197" s="1" t="s">
        <v>976</v>
      </c>
      <c r="K197" s="1" t="s">
        <v>977</v>
      </c>
      <c r="L197" s="3" t="str">
        <f t="shared" si="0"/>
        <v>Outstanding</v>
      </c>
      <c r="M197" s="11" t="s">
        <v>19</v>
      </c>
    </row>
    <row r="198" spans="1:13" ht="60" customHeight="1" x14ac:dyDescent="0.35">
      <c r="A198" s="9" t="s">
        <v>978</v>
      </c>
      <c r="B198" s="1" t="s">
        <v>979</v>
      </c>
      <c r="C198" s="2" t="s">
        <v>15</v>
      </c>
      <c r="D198" s="3" t="s">
        <v>16</v>
      </c>
      <c r="E198" s="3" t="s">
        <v>17</v>
      </c>
      <c r="F198" s="3" t="s">
        <v>18</v>
      </c>
      <c r="G198" s="3" t="s">
        <v>19</v>
      </c>
      <c r="H198" s="4" t="s">
        <v>19</v>
      </c>
      <c r="I198" s="1" t="s">
        <v>980</v>
      </c>
      <c r="J198" s="1" t="s">
        <v>981</v>
      </c>
      <c r="K198" s="1" t="s">
        <v>982</v>
      </c>
      <c r="L198" s="3" t="str">
        <f t="shared" si="0"/>
        <v>Outstanding</v>
      </c>
      <c r="M198" s="11" t="s">
        <v>19</v>
      </c>
    </row>
    <row r="199" spans="1:13" ht="60" customHeight="1" x14ac:dyDescent="0.35">
      <c r="A199" s="9" t="s">
        <v>983</v>
      </c>
      <c r="B199" s="1" t="s">
        <v>984</v>
      </c>
      <c r="C199" s="2" t="s">
        <v>46</v>
      </c>
      <c r="D199" s="3" t="s">
        <v>16</v>
      </c>
      <c r="E199" s="3" t="s">
        <v>17</v>
      </c>
      <c r="F199" s="3" t="s">
        <v>18</v>
      </c>
      <c r="G199" s="3" t="s">
        <v>19</v>
      </c>
      <c r="H199" s="4" t="s">
        <v>19</v>
      </c>
      <c r="I199" s="1" t="s">
        <v>985</v>
      </c>
      <c r="J199" s="1" t="s">
        <v>986</v>
      </c>
      <c r="K199" s="1" t="s">
        <v>987</v>
      </c>
      <c r="L199" s="3" t="str">
        <f t="shared" si="0"/>
        <v>Outstanding</v>
      </c>
      <c r="M199" s="11" t="s">
        <v>19</v>
      </c>
    </row>
    <row r="200" spans="1:13" ht="60" customHeight="1" x14ac:dyDescent="0.35">
      <c r="A200" s="9" t="s">
        <v>988</v>
      </c>
      <c r="B200" s="1" t="s">
        <v>989</v>
      </c>
      <c r="C200" s="2" t="s">
        <v>46</v>
      </c>
      <c r="D200" s="3" t="s">
        <v>16</v>
      </c>
      <c r="E200" s="3" t="s">
        <v>17</v>
      </c>
      <c r="F200" s="3" t="s">
        <v>18</v>
      </c>
      <c r="G200" s="3" t="s">
        <v>19</v>
      </c>
      <c r="H200" s="4" t="s">
        <v>19</v>
      </c>
      <c r="I200" s="1" t="s">
        <v>990</v>
      </c>
      <c r="J200" s="1" t="s">
        <v>991</v>
      </c>
      <c r="K200" s="1" t="s">
        <v>992</v>
      </c>
      <c r="L200" s="3" t="str">
        <f t="shared" si="0"/>
        <v>Outstanding</v>
      </c>
      <c r="M200" s="11" t="s">
        <v>19</v>
      </c>
    </row>
    <row r="201" spans="1:13" ht="60" customHeight="1" x14ac:dyDescent="0.35">
      <c r="A201" s="9" t="s">
        <v>993</v>
      </c>
      <c r="B201" s="1" t="s">
        <v>994</v>
      </c>
      <c r="C201" s="2" t="s">
        <v>46</v>
      </c>
      <c r="D201" s="3" t="s">
        <v>16</v>
      </c>
      <c r="E201" s="3" t="s">
        <v>17</v>
      </c>
      <c r="F201" s="3" t="s">
        <v>18</v>
      </c>
      <c r="G201" s="3" t="s">
        <v>19</v>
      </c>
      <c r="H201" s="4" t="s">
        <v>19</v>
      </c>
      <c r="I201" s="1" t="s">
        <v>995</v>
      </c>
      <c r="J201" s="1" t="s">
        <v>996</v>
      </c>
      <c r="K201" s="1" t="s">
        <v>997</v>
      </c>
      <c r="L201" s="3" t="str">
        <f t="shared" si="0"/>
        <v>Outstanding</v>
      </c>
      <c r="M201" s="11" t="s">
        <v>19</v>
      </c>
    </row>
    <row r="202" spans="1:13" ht="60" customHeight="1" x14ac:dyDescent="0.35">
      <c r="A202" s="9" t="s">
        <v>998</v>
      </c>
      <c r="B202" s="1" t="s">
        <v>999</v>
      </c>
      <c r="C202" s="2" t="s">
        <v>15</v>
      </c>
      <c r="D202" s="3" t="s">
        <v>16</v>
      </c>
      <c r="E202" s="3" t="s">
        <v>17</v>
      </c>
      <c r="F202" s="3" t="s">
        <v>18</v>
      </c>
      <c r="G202" s="3" t="s">
        <v>19</v>
      </c>
      <c r="H202" s="4" t="s">
        <v>19</v>
      </c>
      <c r="I202" s="1" t="s">
        <v>1000</v>
      </c>
      <c r="J202" s="1" t="s">
        <v>1001</v>
      </c>
      <c r="K202" s="1" t="s">
        <v>1002</v>
      </c>
      <c r="L202" s="3" t="str">
        <f t="shared" si="0"/>
        <v>Outstanding</v>
      </c>
      <c r="M202" s="11" t="s">
        <v>19</v>
      </c>
    </row>
    <row r="203" spans="1:13" ht="60" customHeight="1" x14ac:dyDescent="0.35">
      <c r="A203" s="9" t="s">
        <v>1003</v>
      </c>
      <c r="B203" s="1" t="s">
        <v>1004</v>
      </c>
      <c r="C203" s="2" t="s">
        <v>46</v>
      </c>
      <c r="D203" s="3" t="s">
        <v>16</v>
      </c>
      <c r="E203" s="3" t="s">
        <v>17</v>
      </c>
      <c r="F203" s="3" t="s">
        <v>18</v>
      </c>
      <c r="G203" s="3" t="s">
        <v>19</v>
      </c>
      <c r="H203" s="4" t="s">
        <v>19</v>
      </c>
      <c r="I203" s="1" t="s">
        <v>1005</v>
      </c>
      <c r="J203" s="1" t="s">
        <v>1006</v>
      </c>
      <c r="K203" s="1" t="s">
        <v>1007</v>
      </c>
      <c r="L203" s="3" t="str">
        <f t="shared" si="0"/>
        <v>Outstanding</v>
      </c>
      <c r="M203" s="11" t="s">
        <v>19</v>
      </c>
    </row>
    <row r="204" spans="1:13" ht="60" customHeight="1" x14ac:dyDescent="0.35">
      <c r="A204" s="9" t="s">
        <v>1008</v>
      </c>
      <c r="B204" s="1" t="s">
        <v>1009</v>
      </c>
      <c r="C204" s="2" t="s">
        <v>15</v>
      </c>
      <c r="D204" s="3" t="s">
        <v>16</v>
      </c>
      <c r="E204" s="3" t="s">
        <v>17</v>
      </c>
      <c r="F204" s="3" t="s">
        <v>18</v>
      </c>
      <c r="G204" s="3" t="s">
        <v>19</v>
      </c>
      <c r="H204" s="4" t="s">
        <v>19</v>
      </c>
      <c r="I204" s="1" t="s">
        <v>1010</v>
      </c>
      <c r="J204" s="1" t="s">
        <v>1011</v>
      </c>
      <c r="K204" s="1" t="s">
        <v>1012</v>
      </c>
      <c r="L204" s="3" t="str">
        <f t="shared" si="0"/>
        <v>Outstanding</v>
      </c>
      <c r="M204" s="11" t="s">
        <v>19</v>
      </c>
    </row>
    <row r="205" spans="1:13" ht="60" customHeight="1" x14ac:dyDescent="0.35">
      <c r="A205" s="9" t="s">
        <v>1013</v>
      </c>
      <c r="B205" s="1" t="s">
        <v>1014</v>
      </c>
      <c r="C205" s="2" t="s">
        <v>15</v>
      </c>
      <c r="D205" s="3" t="s">
        <v>16</v>
      </c>
      <c r="E205" s="3" t="s">
        <v>17</v>
      </c>
      <c r="F205" s="3" t="s">
        <v>18</v>
      </c>
      <c r="G205" s="3" t="s">
        <v>19</v>
      </c>
      <c r="H205" s="4" t="s">
        <v>19</v>
      </c>
      <c r="I205" s="1" t="s">
        <v>1015</v>
      </c>
      <c r="J205" s="1" t="s">
        <v>1016</v>
      </c>
      <c r="K205" s="1" t="s">
        <v>1017</v>
      </c>
      <c r="L205" s="3" t="str">
        <f t="shared" si="0"/>
        <v>Outstanding</v>
      </c>
      <c r="M205" s="11" t="s">
        <v>19</v>
      </c>
    </row>
    <row r="206" spans="1:13" ht="60" customHeight="1" x14ac:dyDescent="0.35">
      <c r="A206" s="9" t="s">
        <v>1018</v>
      </c>
      <c r="B206" s="1" t="s">
        <v>1019</v>
      </c>
      <c r="C206" s="2" t="s">
        <v>15</v>
      </c>
      <c r="D206" s="3" t="s">
        <v>16</v>
      </c>
      <c r="E206" s="3" t="s">
        <v>17</v>
      </c>
      <c r="F206" s="3" t="s">
        <v>18</v>
      </c>
      <c r="G206" s="3" t="s">
        <v>19</v>
      </c>
      <c r="H206" s="4" t="s">
        <v>19</v>
      </c>
      <c r="I206" s="1" t="s">
        <v>1020</v>
      </c>
      <c r="J206" s="1" t="s">
        <v>1021</v>
      </c>
      <c r="K206" s="1" t="s">
        <v>1022</v>
      </c>
      <c r="L206" s="3" t="str">
        <f t="shared" si="0"/>
        <v>Outstanding</v>
      </c>
      <c r="M206" s="11" t="s">
        <v>19</v>
      </c>
    </row>
    <row r="207" spans="1:13" ht="60" customHeight="1" x14ac:dyDescent="0.35">
      <c r="A207" s="9" t="s">
        <v>1023</v>
      </c>
      <c r="B207" s="1" t="s">
        <v>1024</v>
      </c>
      <c r="C207" s="2" t="s">
        <v>15</v>
      </c>
      <c r="D207" s="3" t="s">
        <v>16</v>
      </c>
      <c r="E207" s="3" t="s">
        <v>17</v>
      </c>
      <c r="F207" s="3" t="s">
        <v>18</v>
      </c>
      <c r="G207" s="3" t="s">
        <v>19</v>
      </c>
      <c r="H207" s="4" t="s">
        <v>19</v>
      </c>
      <c r="I207" s="1" t="s">
        <v>1025</v>
      </c>
      <c r="J207" s="1" t="s">
        <v>1026</v>
      </c>
      <c r="K207" s="1" t="s">
        <v>1027</v>
      </c>
      <c r="L207" s="3" t="str">
        <f t="shared" si="0"/>
        <v>Outstanding</v>
      </c>
      <c r="M207" s="11" t="s">
        <v>19</v>
      </c>
    </row>
    <row r="208" spans="1:13" ht="60" customHeight="1" x14ac:dyDescent="0.35">
      <c r="A208" s="9" t="s">
        <v>1028</v>
      </c>
      <c r="B208" s="1" t="s">
        <v>1029</v>
      </c>
      <c r="C208" s="2" t="s">
        <v>46</v>
      </c>
      <c r="D208" s="3" t="s">
        <v>16</v>
      </c>
      <c r="E208" s="3" t="s">
        <v>17</v>
      </c>
      <c r="F208" s="3" t="s">
        <v>18</v>
      </c>
      <c r="G208" s="3" t="s">
        <v>19</v>
      </c>
      <c r="H208" s="4" t="s">
        <v>19</v>
      </c>
      <c r="I208" s="1" t="s">
        <v>1030</v>
      </c>
      <c r="J208" s="1" t="s">
        <v>1031</v>
      </c>
      <c r="K208" s="1" t="s">
        <v>1032</v>
      </c>
      <c r="L208" s="3" t="str">
        <f t="shared" si="0"/>
        <v>Outstanding</v>
      </c>
      <c r="M208" s="11" t="s">
        <v>19</v>
      </c>
    </row>
    <row r="209" spans="1:13" ht="60" customHeight="1" x14ac:dyDescent="0.35">
      <c r="A209" s="9" t="s">
        <v>1033</v>
      </c>
      <c r="B209" s="1" t="s">
        <v>1034</v>
      </c>
      <c r="C209" s="2" t="s">
        <v>46</v>
      </c>
      <c r="D209" s="3" t="s">
        <v>16</v>
      </c>
      <c r="E209" s="3" t="s">
        <v>17</v>
      </c>
      <c r="F209" s="3" t="s">
        <v>18</v>
      </c>
      <c r="G209" s="3" t="s">
        <v>19</v>
      </c>
      <c r="H209" s="4" t="s">
        <v>19</v>
      </c>
      <c r="I209" s="1" t="s">
        <v>1035</v>
      </c>
      <c r="J209" s="1" t="s">
        <v>1036</v>
      </c>
      <c r="K209" s="1" t="s">
        <v>1037</v>
      </c>
      <c r="L209" s="3" t="str">
        <f t="shared" si="0"/>
        <v>Outstanding</v>
      </c>
      <c r="M209" s="11" t="s">
        <v>19</v>
      </c>
    </row>
    <row r="210" spans="1:13" ht="60" customHeight="1" x14ac:dyDescent="0.35">
      <c r="A210" s="9" t="s">
        <v>1038</v>
      </c>
      <c r="B210" s="1" t="s">
        <v>1039</v>
      </c>
      <c r="C210" s="2" t="s">
        <v>15</v>
      </c>
      <c r="D210" s="3" t="s">
        <v>16</v>
      </c>
      <c r="E210" s="3" t="s">
        <v>17</v>
      </c>
      <c r="F210" s="3" t="s">
        <v>18</v>
      </c>
      <c r="G210" s="3" t="s">
        <v>19</v>
      </c>
      <c r="H210" s="4" t="s">
        <v>19</v>
      </c>
      <c r="I210" s="1" t="s">
        <v>1040</v>
      </c>
      <c r="J210" s="1" t="s">
        <v>1041</v>
      </c>
      <c r="K210" s="1" t="s">
        <v>1042</v>
      </c>
      <c r="L210" s="3" t="str">
        <f t="shared" si="0"/>
        <v>Outstanding</v>
      </c>
      <c r="M210" s="11" t="s">
        <v>19</v>
      </c>
    </row>
    <row r="211" spans="1:13" ht="60" customHeight="1" x14ac:dyDescent="0.35">
      <c r="A211" s="9" t="s">
        <v>1043</v>
      </c>
      <c r="B211" s="1" t="s">
        <v>1044</v>
      </c>
      <c r="C211" s="2" t="s">
        <v>15</v>
      </c>
      <c r="D211" s="3" t="s">
        <v>16</v>
      </c>
      <c r="E211" s="3" t="s">
        <v>17</v>
      </c>
      <c r="F211" s="3" t="s">
        <v>18</v>
      </c>
      <c r="G211" s="3" t="s">
        <v>19</v>
      </c>
      <c r="H211" s="4" t="s">
        <v>19</v>
      </c>
      <c r="I211" s="1" t="s">
        <v>1045</v>
      </c>
      <c r="J211" s="1" t="s">
        <v>1046</v>
      </c>
      <c r="K211" s="1" t="s">
        <v>1047</v>
      </c>
      <c r="L211" s="3" t="str">
        <f t="shared" si="0"/>
        <v>Outstanding</v>
      </c>
      <c r="M211" s="11" t="s">
        <v>19</v>
      </c>
    </row>
    <row r="212" spans="1:13" ht="60" customHeight="1" x14ac:dyDescent="0.35">
      <c r="A212" s="9" t="s">
        <v>1048</v>
      </c>
      <c r="B212" s="1" t="s">
        <v>1049</v>
      </c>
      <c r="C212" s="2" t="s">
        <v>15</v>
      </c>
      <c r="D212" s="3" t="s">
        <v>16</v>
      </c>
      <c r="E212" s="3" t="s">
        <v>17</v>
      </c>
      <c r="F212" s="3" t="s">
        <v>18</v>
      </c>
      <c r="G212" s="3" t="s">
        <v>19</v>
      </c>
      <c r="H212" s="4" t="s">
        <v>19</v>
      </c>
      <c r="I212" s="1" t="s">
        <v>1050</v>
      </c>
      <c r="J212" s="1" t="s">
        <v>1046</v>
      </c>
      <c r="K212" s="1" t="s">
        <v>1051</v>
      </c>
      <c r="L212" s="3" t="str">
        <f t="shared" si="0"/>
        <v>Outstanding</v>
      </c>
      <c r="M212" s="11" t="s">
        <v>19</v>
      </c>
    </row>
    <row r="213" spans="1:13" ht="60" customHeight="1" x14ac:dyDescent="0.35">
      <c r="A213" s="9" t="s">
        <v>1052</v>
      </c>
      <c r="B213" s="1" t="s">
        <v>1053</v>
      </c>
      <c r="C213" s="2" t="s">
        <v>15</v>
      </c>
      <c r="D213" s="3" t="s">
        <v>16</v>
      </c>
      <c r="E213" s="3" t="s">
        <v>17</v>
      </c>
      <c r="F213" s="3" t="s">
        <v>18</v>
      </c>
      <c r="G213" s="3" t="s">
        <v>19</v>
      </c>
      <c r="H213" s="4" t="s">
        <v>19</v>
      </c>
      <c r="I213" s="1" t="s">
        <v>1054</v>
      </c>
      <c r="J213" s="1" t="s">
        <v>1055</v>
      </c>
      <c r="K213" s="1" t="s">
        <v>1056</v>
      </c>
      <c r="L213" s="3" t="str">
        <f t="shared" si="0"/>
        <v>Outstanding</v>
      </c>
      <c r="M213" s="11" t="s">
        <v>19</v>
      </c>
    </row>
    <row r="214" spans="1:13" ht="60" customHeight="1" x14ac:dyDescent="0.35">
      <c r="A214" s="9" t="s">
        <v>1057</v>
      </c>
      <c r="B214" s="1" t="s">
        <v>1058</v>
      </c>
      <c r="C214" s="2" t="s">
        <v>35</v>
      </c>
      <c r="D214" s="3" t="s">
        <v>16</v>
      </c>
      <c r="E214" s="3" t="s">
        <v>17</v>
      </c>
      <c r="F214" s="3" t="s">
        <v>18</v>
      </c>
      <c r="G214" s="3" t="s">
        <v>19</v>
      </c>
      <c r="H214" s="4" t="s">
        <v>19</v>
      </c>
      <c r="I214" s="1" t="s">
        <v>1059</v>
      </c>
      <c r="J214" s="1" t="s">
        <v>1060</v>
      </c>
      <c r="K214" s="1" t="s">
        <v>1061</v>
      </c>
      <c r="L214" s="3" t="str">
        <f t="shared" si="0"/>
        <v>Outstanding</v>
      </c>
      <c r="M214" s="11" t="s">
        <v>19</v>
      </c>
    </row>
    <row r="215" spans="1:13" ht="60" customHeight="1" x14ac:dyDescent="0.35">
      <c r="A215" s="9" t="s">
        <v>1062</v>
      </c>
      <c r="B215" s="1" t="s">
        <v>1063</v>
      </c>
      <c r="C215" s="2" t="s">
        <v>15</v>
      </c>
      <c r="D215" s="3" t="s">
        <v>16</v>
      </c>
      <c r="E215" s="3" t="s">
        <v>17</v>
      </c>
      <c r="F215" s="3" t="s">
        <v>18</v>
      </c>
      <c r="G215" s="3" t="s">
        <v>19</v>
      </c>
      <c r="H215" s="4" t="s">
        <v>19</v>
      </c>
      <c r="I215" s="1" t="s">
        <v>1064</v>
      </c>
      <c r="J215" s="1" t="s">
        <v>1065</v>
      </c>
      <c r="K215" s="1" t="s">
        <v>1066</v>
      </c>
      <c r="L215" s="3" t="str">
        <f t="shared" si="0"/>
        <v>Outstanding</v>
      </c>
      <c r="M215" s="11" t="s">
        <v>19</v>
      </c>
    </row>
    <row r="216" spans="1:13" ht="60" customHeight="1" x14ac:dyDescent="0.35">
      <c r="A216" s="9" t="s">
        <v>1067</v>
      </c>
      <c r="B216" s="1" t="s">
        <v>1068</v>
      </c>
      <c r="C216" s="2" t="s">
        <v>15</v>
      </c>
      <c r="D216" s="3" t="s">
        <v>16</v>
      </c>
      <c r="E216" s="3" t="s">
        <v>17</v>
      </c>
      <c r="F216" s="3" t="s">
        <v>18</v>
      </c>
      <c r="G216" s="3" t="s">
        <v>19</v>
      </c>
      <c r="H216" s="4" t="s">
        <v>19</v>
      </c>
      <c r="I216" s="1" t="s">
        <v>1069</v>
      </c>
      <c r="J216" s="1" t="s">
        <v>1070</v>
      </c>
      <c r="K216" s="1" t="s">
        <v>1071</v>
      </c>
      <c r="L216" s="3" t="str">
        <f t="shared" si="0"/>
        <v>Outstanding</v>
      </c>
      <c r="M216" s="11" t="s">
        <v>19</v>
      </c>
    </row>
    <row r="217" spans="1:13" ht="60" customHeight="1" x14ac:dyDescent="0.35">
      <c r="A217" s="9" t="s">
        <v>1072</v>
      </c>
      <c r="B217" s="1" t="s">
        <v>1073</v>
      </c>
      <c r="C217" s="2" t="s">
        <v>15</v>
      </c>
      <c r="D217" s="3" t="s">
        <v>16</v>
      </c>
      <c r="E217" s="3" t="s">
        <v>17</v>
      </c>
      <c r="F217" s="3" t="s">
        <v>18</v>
      </c>
      <c r="G217" s="3" t="s">
        <v>19</v>
      </c>
      <c r="H217" s="4" t="s">
        <v>19</v>
      </c>
      <c r="I217" s="1" t="s">
        <v>1074</v>
      </c>
      <c r="J217" s="1" t="s">
        <v>1075</v>
      </c>
      <c r="K217" s="1" t="s">
        <v>1076</v>
      </c>
      <c r="L217" s="3" t="str">
        <f t="shared" si="0"/>
        <v>Outstanding</v>
      </c>
      <c r="M217" s="11" t="s">
        <v>19</v>
      </c>
    </row>
    <row r="218" spans="1:13" ht="60" customHeight="1" x14ac:dyDescent="0.35">
      <c r="A218" s="9" t="s">
        <v>1077</v>
      </c>
      <c r="B218" s="1" t="s">
        <v>1078</v>
      </c>
      <c r="C218" s="2" t="s">
        <v>15</v>
      </c>
      <c r="D218" s="3" t="s">
        <v>16</v>
      </c>
      <c r="E218" s="3" t="s">
        <v>17</v>
      </c>
      <c r="F218" s="3" t="s">
        <v>18</v>
      </c>
      <c r="G218" s="3" t="s">
        <v>19</v>
      </c>
      <c r="H218" s="4" t="s">
        <v>19</v>
      </c>
      <c r="I218" s="1" t="s">
        <v>1079</v>
      </c>
      <c r="J218" s="1" t="s">
        <v>1080</v>
      </c>
      <c r="K218" s="1" t="s">
        <v>1081</v>
      </c>
      <c r="L218" s="3" t="str">
        <f t="shared" si="0"/>
        <v>Outstanding</v>
      </c>
      <c r="M218" s="11" t="s">
        <v>19</v>
      </c>
    </row>
    <row r="219" spans="1:13" ht="60" customHeight="1" x14ac:dyDescent="0.35">
      <c r="A219" s="9" t="s">
        <v>1082</v>
      </c>
      <c r="B219" s="1" t="s">
        <v>1083</v>
      </c>
      <c r="C219" s="2" t="s">
        <v>15</v>
      </c>
      <c r="D219" s="3" t="s">
        <v>16</v>
      </c>
      <c r="E219" s="3" t="s">
        <v>17</v>
      </c>
      <c r="F219" s="3" t="s">
        <v>18</v>
      </c>
      <c r="G219" s="3" t="s">
        <v>19</v>
      </c>
      <c r="H219" s="4" t="s">
        <v>19</v>
      </c>
      <c r="I219" s="1" t="s">
        <v>1084</v>
      </c>
      <c r="J219" s="1" t="s">
        <v>1085</v>
      </c>
      <c r="K219" s="1" t="s">
        <v>1086</v>
      </c>
      <c r="L219" s="3" t="str">
        <f t="shared" si="0"/>
        <v>Outstanding</v>
      </c>
      <c r="M219" s="11" t="s">
        <v>19</v>
      </c>
    </row>
    <row r="220" spans="1:13" ht="60" customHeight="1" x14ac:dyDescent="0.35">
      <c r="A220" s="9" t="s">
        <v>1087</v>
      </c>
      <c r="B220" s="1" t="s">
        <v>1088</v>
      </c>
      <c r="C220" s="2" t="s">
        <v>15</v>
      </c>
      <c r="D220" s="3" t="s">
        <v>16</v>
      </c>
      <c r="E220" s="3" t="s">
        <v>17</v>
      </c>
      <c r="F220" s="3" t="s">
        <v>18</v>
      </c>
      <c r="G220" s="3" t="s">
        <v>19</v>
      </c>
      <c r="H220" s="4" t="s">
        <v>19</v>
      </c>
      <c r="I220" s="1" t="s">
        <v>1089</v>
      </c>
      <c r="J220" s="1" t="s">
        <v>1090</v>
      </c>
      <c r="K220" s="1" t="s">
        <v>1091</v>
      </c>
      <c r="L220" s="3" t="str">
        <f t="shared" si="0"/>
        <v>Outstanding</v>
      </c>
      <c r="M220" s="11" t="s">
        <v>19</v>
      </c>
    </row>
    <row r="221" spans="1:13" ht="60" customHeight="1" x14ac:dyDescent="0.35">
      <c r="A221" s="9" t="s">
        <v>1092</v>
      </c>
      <c r="B221" s="1" t="s">
        <v>1093</v>
      </c>
      <c r="C221" s="2" t="s">
        <v>15</v>
      </c>
      <c r="D221" s="3" t="s">
        <v>16</v>
      </c>
      <c r="E221" s="3" t="s">
        <v>17</v>
      </c>
      <c r="F221" s="3" t="s">
        <v>18</v>
      </c>
      <c r="G221" s="3" t="s">
        <v>19</v>
      </c>
      <c r="H221" s="4" t="s">
        <v>19</v>
      </c>
      <c r="I221" s="1" t="s">
        <v>1094</v>
      </c>
      <c r="J221" s="1" t="s">
        <v>1095</v>
      </c>
      <c r="K221" s="1" t="s">
        <v>1096</v>
      </c>
      <c r="L221" s="3" t="str">
        <f t="shared" si="0"/>
        <v>Outstanding</v>
      </c>
      <c r="M221" s="11" t="s">
        <v>19</v>
      </c>
    </row>
    <row r="222" spans="1:13" ht="60" customHeight="1" x14ac:dyDescent="0.35">
      <c r="A222" s="9" t="s">
        <v>1097</v>
      </c>
      <c r="B222" s="1" t="s">
        <v>1098</v>
      </c>
      <c r="C222" s="2" t="s">
        <v>15</v>
      </c>
      <c r="D222" s="3" t="s">
        <v>16</v>
      </c>
      <c r="E222" s="3" t="s">
        <v>17</v>
      </c>
      <c r="F222" s="3" t="s">
        <v>18</v>
      </c>
      <c r="G222" s="3" t="s">
        <v>19</v>
      </c>
      <c r="H222" s="4" t="s">
        <v>19</v>
      </c>
      <c r="I222" s="1" t="s">
        <v>1099</v>
      </c>
      <c r="J222" s="1" t="s">
        <v>1100</v>
      </c>
      <c r="K222" s="1" t="s">
        <v>1101</v>
      </c>
      <c r="L222" s="3" t="str">
        <f t="shared" si="0"/>
        <v>Outstanding</v>
      </c>
      <c r="M222" s="11" t="s">
        <v>19</v>
      </c>
    </row>
    <row r="223" spans="1:13" ht="60" customHeight="1" x14ac:dyDescent="0.35">
      <c r="A223" s="9" t="s">
        <v>1102</v>
      </c>
      <c r="B223" s="1" t="s">
        <v>1103</v>
      </c>
      <c r="C223" s="2" t="s">
        <v>15</v>
      </c>
      <c r="D223" s="3" t="s">
        <v>16</v>
      </c>
      <c r="E223" s="3" t="s">
        <v>17</v>
      </c>
      <c r="F223" s="3" t="s">
        <v>18</v>
      </c>
      <c r="G223" s="3" t="s">
        <v>19</v>
      </c>
      <c r="H223" s="4" t="s">
        <v>19</v>
      </c>
      <c r="I223" s="1" t="s">
        <v>1104</v>
      </c>
      <c r="J223" s="1" t="s">
        <v>1105</v>
      </c>
      <c r="K223" s="1" t="s">
        <v>1106</v>
      </c>
      <c r="L223" s="3" t="str">
        <f t="shared" si="0"/>
        <v>Outstanding</v>
      </c>
      <c r="M223" s="11" t="s">
        <v>19</v>
      </c>
    </row>
    <row r="224" spans="1:13" ht="60" customHeight="1" x14ac:dyDescent="0.35">
      <c r="A224" s="9" t="s">
        <v>1107</v>
      </c>
      <c r="B224" s="1" t="s">
        <v>1108</v>
      </c>
      <c r="C224" s="2" t="s">
        <v>35</v>
      </c>
      <c r="D224" s="3" t="s">
        <v>16</v>
      </c>
      <c r="E224" s="3" t="s">
        <v>17</v>
      </c>
      <c r="F224" s="3" t="s">
        <v>18</v>
      </c>
      <c r="G224" s="3" t="s">
        <v>19</v>
      </c>
      <c r="H224" s="4" t="s">
        <v>19</v>
      </c>
      <c r="I224" s="1" t="s">
        <v>1109</v>
      </c>
      <c r="J224" s="1" t="s">
        <v>1110</v>
      </c>
      <c r="K224" s="1" t="s">
        <v>1111</v>
      </c>
      <c r="L224" s="3" t="str">
        <f t="shared" si="0"/>
        <v>Outstanding</v>
      </c>
      <c r="M224" s="11" t="s">
        <v>19</v>
      </c>
    </row>
    <row r="225" spans="1:13" ht="60" customHeight="1" x14ac:dyDescent="0.35">
      <c r="A225" s="9" t="s">
        <v>1112</v>
      </c>
      <c r="B225" s="1" t="s">
        <v>1113</v>
      </c>
      <c r="C225" s="2" t="s">
        <v>15</v>
      </c>
      <c r="D225" s="3" t="s">
        <v>16</v>
      </c>
      <c r="E225" s="3" t="s">
        <v>17</v>
      </c>
      <c r="F225" s="3" t="s">
        <v>18</v>
      </c>
      <c r="G225" s="3" t="s">
        <v>19</v>
      </c>
      <c r="H225" s="4" t="s">
        <v>19</v>
      </c>
      <c r="I225" s="1" t="s">
        <v>1114</v>
      </c>
      <c r="J225" s="1" t="s">
        <v>1115</v>
      </c>
      <c r="K225" s="1" t="s">
        <v>1116</v>
      </c>
      <c r="L225" s="3" t="str">
        <f t="shared" si="0"/>
        <v>Outstanding</v>
      </c>
      <c r="M225" s="11" t="s">
        <v>19</v>
      </c>
    </row>
    <row r="226" spans="1:13" ht="60" customHeight="1" x14ac:dyDescent="0.35">
      <c r="A226" s="9" t="s">
        <v>1117</v>
      </c>
      <c r="B226" s="1" t="s">
        <v>1118</v>
      </c>
      <c r="C226" s="2" t="s">
        <v>15</v>
      </c>
      <c r="D226" s="3" t="s">
        <v>16</v>
      </c>
      <c r="E226" s="3" t="s">
        <v>17</v>
      </c>
      <c r="F226" s="3" t="s">
        <v>18</v>
      </c>
      <c r="G226" s="3" t="s">
        <v>19</v>
      </c>
      <c r="H226" s="4" t="s">
        <v>19</v>
      </c>
      <c r="I226" s="1" t="s">
        <v>1119</v>
      </c>
      <c r="J226" s="1" t="s">
        <v>1120</v>
      </c>
      <c r="K226" s="1" t="s">
        <v>1121</v>
      </c>
      <c r="L226" s="3" t="str">
        <f t="shared" si="0"/>
        <v>Outstanding</v>
      </c>
      <c r="M226" s="11" t="s">
        <v>19</v>
      </c>
    </row>
    <row r="227" spans="1:13" ht="60" customHeight="1" x14ac:dyDescent="0.35">
      <c r="A227" s="9" t="s">
        <v>1122</v>
      </c>
      <c r="B227" s="1" t="s">
        <v>1123</v>
      </c>
      <c r="C227" s="2" t="s">
        <v>15</v>
      </c>
      <c r="D227" s="3" t="s">
        <v>16</v>
      </c>
      <c r="E227" s="3" t="s">
        <v>17</v>
      </c>
      <c r="F227" s="3" t="s">
        <v>18</v>
      </c>
      <c r="G227" s="3" t="s">
        <v>19</v>
      </c>
      <c r="H227" s="4" t="s">
        <v>19</v>
      </c>
      <c r="I227" s="1" t="s">
        <v>1124</v>
      </c>
      <c r="J227" s="1" t="s">
        <v>1125</v>
      </c>
      <c r="K227" s="1" t="s">
        <v>1126</v>
      </c>
      <c r="L227" s="3" t="str">
        <f t="shared" si="0"/>
        <v>Outstanding</v>
      </c>
      <c r="M227" s="11" t="s">
        <v>19</v>
      </c>
    </row>
    <row r="228" spans="1:13" ht="60" customHeight="1" x14ac:dyDescent="0.35">
      <c r="A228" s="9" t="s">
        <v>1127</v>
      </c>
      <c r="B228" s="1" t="s">
        <v>1128</v>
      </c>
      <c r="C228" s="2" t="s">
        <v>46</v>
      </c>
      <c r="D228" s="3" t="s">
        <v>16</v>
      </c>
      <c r="E228" s="3" t="s">
        <v>17</v>
      </c>
      <c r="F228" s="3" t="s">
        <v>18</v>
      </c>
      <c r="G228" s="3" t="s">
        <v>19</v>
      </c>
      <c r="H228" s="4" t="s">
        <v>19</v>
      </c>
      <c r="I228" s="1" t="s">
        <v>1129</v>
      </c>
      <c r="J228" s="1" t="s">
        <v>1130</v>
      </c>
      <c r="K228" s="1" t="s">
        <v>1131</v>
      </c>
      <c r="L228" s="3" t="str">
        <f t="shared" si="0"/>
        <v>Outstanding</v>
      </c>
      <c r="M228" s="11" t="s">
        <v>19</v>
      </c>
    </row>
    <row r="229" spans="1:13" ht="60" customHeight="1" x14ac:dyDescent="0.35">
      <c r="A229" s="9" t="s">
        <v>1132</v>
      </c>
      <c r="B229" s="1" t="s">
        <v>1133</v>
      </c>
      <c r="C229" s="2" t="s">
        <v>15</v>
      </c>
      <c r="D229" s="3" t="s">
        <v>16</v>
      </c>
      <c r="E229" s="3" t="s">
        <v>17</v>
      </c>
      <c r="F229" s="3" t="s">
        <v>18</v>
      </c>
      <c r="G229" s="3" t="s">
        <v>19</v>
      </c>
      <c r="H229" s="4" t="s">
        <v>19</v>
      </c>
      <c r="I229" s="1" t="s">
        <v>1134</v>
      </c>
      <c r="J229" s="1" t="s">
        <v>1135</v>
      </c>
      <c r="K229" s="1" t="s">
        <v>1136</v>
      </c>
      <c r="L229" s="3" t="str">
        <f t="shared" si="0"/>
        <v>Outstanding</v>
      </c>
      <c r="M229" s="11" t="s">
        <v>19</v>
      </c>
    </row>
    <row r="230" spans="1:13" ht="60" customHeight="1" x14ac:dyDescent="0.35">
      <c r="A230" s="9" t="s">
        <v>1137</v>
      </c>
      <c r="B230" s="1" t="s">
        <v>1138</v>
      </c>
      <c r="C230" s="2" t="s">
        <v>15</v>
      </c>
      <c r="D230" s="3" t="s">
        <v>16</v>
      </c>
      <c r="E230" s="3" t="s">
        <v>17</v>
      </c>
      <c r="F230" s="3" t="s">
        <v>18</v>
      </c>
      <c r="G230" s="3" t="s">
        <v>19</v>
      </c>
      <c r="H230" s="4" t="s">
        <v>19</v>
      </c>
      <c r="I230" s="1" t="s">
        <v>1139</v>
      </c>
      <c r="J230" s="1" t="s">
        <v>1140</v>
      </c>
      <c r="K230" s="1" t="s">
        <v>1141</v>
      </c>
      <c r="L230" s="3" t="str">
        <f t="shared" si="0"/>
        <v>Outstanding</v>
      </c>
      <c r="M230" s="11" t="s">
        <v>19</v>
      </c>
    </row>
    <row r="231" spans="1:13" ht="60" customHeight="1" x14ac:dyDescent="0.35">
      <c r="A231" s="9" t="s">
        <v>1142</v>
      </c>
      <c r="B231" s="1" t="s">
        <v>1143</v>
      </c>
      <c r="C231" s="2" t="s">
        <v>15</v>
      </c>
      <c r="D231" s="3" t="s">
        <v>16</v>
      </c>
      <c r="E231" s="3" t="s">
        <v>17</v>
      </c>
      <c r="F231" s="3" t="s">
        <v>18</v>
      </c>
      <c r="G231" s="3" t="s">
        <v>19</v>
      </c>
      <c r="H231" s="4" t="s">
        <v>19</v>
      </c>
      <c r="I231" s="1" t="s">
        <v>1144</v>
      </c>
      <c r="J231" s="1" t="s">
        <v>1145</v>
      </c>
      <c r="K231" s="1" t="s">
        <v>1146</v>
      </c>
      <c r="L231" s="3" t="str">
        <f t="shared" si="0"/>
        <v>Outstanding</v>
      </c>
      <c r="M231" s="11" t="s">
        <v>19</v>
      </c>
    </row>
    <row r="232" spans="1:13" ht="60" customHeight="1" x14ac:dyDescent="0.35">
      <c r="A232" s="9" t="s">
        <v>1147</v>
      </c>
      <c r="B232" s="1" t="s">
        <v>1148</v>
      </c>
      <c r="C232" s="2" t="s">
        <v>15</v>
      </c>
      <c r="D232" s="3" t="s">
        <v>16</v>
      </c>
      <c r="E232" s="3" t="s">
        <v>17</v>
      </c>
      <c r="F232" s="3" t="s">
        <v>18</v>
      </c>
      <c r="G232" s="3" t="s">
        <v>19</v>
      </c>
      <c r="H232" s="4" t="s">
        <v>19</v>
      </c>
      <c r="I232" s="1" t="s">
        <v>1149</v>
      </c>
      <c r="J232" s="1" t="s">
        <v>1150</v>
      </c>
      <c r="K232" s="1" t="s">
        <v>1151</v>
      </c>
      <c r="L232" s="3" t="str">
        <f t="shared" si="0"/>
        <v>Outstanding</v>
      </c>
      <c r="M232" s="11" t="s">
        <v>19</v>
      </c>
    </row>
    <row r="233" spans="1:13" ht="60" customHeight="1" x14ac:dyDescent="0.35">
      <c r="A233" s="9" t="s">
        <v>1152</v>
      </c>
      <c r="B233" s="1" t="s">
        <v>1153</v>
      </c>
      <c r="C233" s="2" t="s">
        <v>46</v>
      </c>
      <c r="D233" s="3" t="s">
        <v>16</v>
      </c>
      <c r="E233" s="3" t="s">
        <v>17</v>
      </c>
      <c r="F233" s="3" t="s">
        <v>18</v>
      </c>
      <c r="G233" s="3" t="s">
        <v>19</v>
      </c>
      <c r="H233" s="4" t="s">
        <v>19</v>
      </c>
      <c r="I233" s="1" t="s">
        <v>1154</v>
      </c>
      <c r="J233" s="1" t="s">
        <v>1155</v>
      </c>
      <c r="K233" s="1" t="s">
        <v>1156</v>
      </c>
      <c r="L233" s="3" t="str">
        <f t="shared" si="0"/>
        <v>Outstanding</v>
      </c>
      <c r="M233" s="11" t="s">
        <v>19</v>
      </c>
    </row>
    <row r="234" spans="1:13" ht="60" customHeight="1" x14ac:dyDescent="0.35">
      <c r="A234" s="9" t="s">
        <v>1157</v>
      </c>
      <c r="B234" s="1" t="s">
        <v>1158</v>
      </c>
      <c r="C234" s="2" t="s">
        <v>15</v>
      </c>
      <c r="D234" s="3" t="s">
        <v>16</v>
      </c>
      <c r="E234" s="3" t="s">
        <v>17</v>
      </c>
      <c r="F234" s="3" t="s">
        <v>18</v>
      </c>
      <c r="G234" s="3" t="s">
        <v>19</v>
      </c>
      <c r="H234" s="4" t="s">
        <v>19</v>
      </c>
      <c r="I234" s="1" t="s">
        <v>1159</v>
      </c>
      <c r="J234" s="1" t="s">
        <v>1160</v>
      </c>
      <c r="K234" s="1" t="s">
        <v>1161</v>
      </c>
      <c r="L234" s="3" t="str">
        <f t="shared" si="0"/>
        <v>Outstanding</v>
      </c>
      <c r="M234" s="11" t="s">
        <v>19</v>
      </c>
    </row>
    <row r="235" spans="1:13" ht="60" customHeight="1" x14ac:dyDescent="0.35">
      <c r="A235" s="9" t="s">
        <v>1162</v>
      </c>
      <c r="B235" s="1" t="s">
        <v>1163</v>
      </c>
      <c r="C235" s="2" t="s">
        <v>15</v>
      </c>
      <c r="D235" s="3" t="s">
        <v>16</v>
      </c>
      <c r="E235" s="3" t="s">
        <v>17</v>
      </c>
      <c r="F235" s="3" t="s">
        <v>18</v>
      </c>
      <c r="G235" s="3" t="s">
        <v>19</v>
      </c>
      <c r="H235" s="4" t="s">
        <v>19</v>
      </c>
      <c r="I235" s="1" t="s">
        <v>1164</v>
      </c>
      <c r="J235" s="1" t="s">
        <v>1165</v>
      </c>
      <c r="K235" s="1" t="s">
        <v>1166</v>
      </c>
      <c r="L235" s="3" t="str">
        <f t="shared" si="0"/>
        <v>Outstanding</v>
      </c>
      <c r="M235" s="11" t="s">
        <v>19</v>
      </c>
    </row>
    <row r="236" spans="1:13" ht="60" customHeight="1" x14ac:dyDescent="0.35">
      <c r="A236" s="9" t="s">
        <v>1167</v>
      </c>
      <c r="B236" s="1" t="s">
        <v>1168</v>
      </c>
      <c r="C236" s="2" t="s">
        <v>15</v>
      </c>
      <c r="D236" s="3" t="s">
        <v>16</v>
      </c>
      <c r="E236" s="3" t="s">
        <v>17</v>
      </c>
      <c r="F236" s="3" t="s">
        <v>18</v>
      </c>
      <c r="G236" s="3" t="s">
        <v>19</v>
      </c>
      <c r="H236" s="4" t="s">
        <v>19</v>
      </c>
      <c r="I236" s="1" t="s">
        <v>1169</v>
      </c>
      <c r="J236" s="1" t="s">
        <v>1170</v>
      </c>
      <c r="K236" s="1" t="s">
        <v>1171</v>
      </c>
      <c r="L236" s="3" t="str">
        <f t="shared" si="0"/>
        <v>Outstanding</v>
      </c>
      <c r="M236" s="11" t="s">
        <v>19</v>
      </c>
    </row>
    <row r="237" spans="1:13" ht="60" customHeight="1" x14ac:dyDescent="0.35">
      <c r="A237" s="9" t="s">
        <v>1172</v>
      </c>
      <c r="B237" s="1" t="s">
        <v>1173</v>
      </c>
      <c r="C237" s="2" t="s">
        <v>46</v>
      </c>
      <c r="D237" s="3" t="s">
        <v>16</v>
      </c>
      <c r="E237" s="3" t="s">
        <v>17</v>
      </c>
      <c r="F237" s="3" t="s">
        <v>18</v>
      </c>
      <c r="G237" s="3" t="s">
        <v>19</v>
      </c>
      <c r="H237" s="4" t="s">
        <v>19</v>
      </c>
      <c r="I237" s="1" t="s">
        <v>1174</v>
      </c>
      <c r="J237" s="1" t="s">
        <v>1175</v>
      </c>
      <c r="K237" s="1" t="s">
        <v>1176</v>
      </c>
      <c r="L237" s="3" t="str">
        <f t="shared" si="0"/>
        <v>Outstanding</v>
      </c>
      <c r="M237" s="11" t="s">
        <v>19</v>
      </c>
    </row>
    <row r="238" spans="1:13" ht="60" customHeight="1" x14ac:dyDescent="0.35">
      <c r="A238" s="9" t="s">
        <v>1177</v>
      </c>
      <c r="B238" s="1" t="s">
        <v>1178</v>
      </c>
      <c r="C238" s="2" t="s">
        <v>15</v>
      </c>
      <c r="D238" s="3" t="s">
        <v>16</v>
      </c>
      <c r="E238" s="3" t="s">
        <v>17</v>
      </c>
      <c r="F238" s="3" t="s">
        <v>18</v>
      </c>
      <c r="G238" s="3" t="s">
        <v>19</v>
      </c>
      <c r="H238" s="4" t="s">
        <v>19</v>
      </c>
      <c r="I238" s="1" t="s">
        <v>1179</v>
      </c>
      <c r="J238" s="1" t="s">
        <v>1180</v>
      </c>
      <c r="K238" s="1" t="s">
        <v>1181</v>
      </c>
      <c r="L238" s="3" t="str">
        <f t="shared" si="0"/>
        <v>Outstanding</v>
      </c>
      <c r="M238" s="11" t="s">
        <v>19</v>
      </c>
    </row>
    <row r="239" spans="1:13" ht="60" customHeight="1" x14ac:dyDescent="0.35">
      <c r="A239" s="9" t="s">
        <v>1182</v>
      </c>
      <c r="B239" s="1" t="s">
        <v>1183</v>
      </c>
      <c r="C239" s="2" t="s">
        <v>15</v>
      </c>
      <c r="D239" s="3" t="s">
        <v>16</v>
      </c>
      <c r="E239" s="3" t="s">
        <v>17</v>
      </c>
      <c r="F239" s="3" t="s">
        <v>18</v>
      </c>
      <c r="G239" s="3" t="s">
        <v>19</v>
      </c>
      <c r="H239" s="4" t="s">
        <v>19</v>
      </c>
      <c r="I239" s="1" t="s">
        <v>1184</v>
      </c>
      <c r="J239" s="1" t="s">
        <v>1185</v>
      </c>
      <c r="K239" s="1" t="s">
        <v>1186</v>
      </c>
      <c r="L239" s="3" t="str">
        <f t="shared" si="0"/>
        <v>Outstanding</v>
      </c>
      <c r="M239" s="11" t="s">
        <v>19</v>
      </c>
    </row>
    <row r="240" spans="1:13" ht="60" customHeight="1" x14ac:dyDescent="0.35">
      <c r="A240" s="9" t="s">
        <v>1187</v>
      </c>
      <c r="B240" s="1" t="s">
        <v>1188</v>
      </c>
      <c r="C240" s="2" t="s">
        <v>15</v>
      </c>
      <c r="D240" s="3" t="s">
        <v>16</v>
      </c>
      <c r="E240" s="3" t="s">
        <v>17</v>
      </c>
      <c r="F240" s="3" t="s">
        <v>18</v>
      </c>
      <c r="G240" s="3" t="s">
        <v>19</v>
      </c>
      <c r="H240" s="4" t="s">
        <v>19</v>
      </c>
      <c r="I240" s="1" t="s">
        <v>1189</v>
      </c>
      <c r="J240" s="1" t="s">
        <v>1190</v>
      </c>
      <c r="K240" s="1" t="s">
        <v>1191</v>
      </c>
      <c r="L240" s="3" t="str">
        <f t="shared" si="0"/>
        <v>Outstanding</v>
      </c>
      <c r="M240" s="11" t="s">
        <v>19</v>
      </c>
    </row>
    <row r="241" spans="1:13" ht="60" customHeight="1" x14ac:dyDescent="0.35">
      <c r="A241" s="9" t="s">
        <v>1192</v>
      </c>
      <c r="B241" s="1" t="s">
        <v>1193</v>
      </c>
      <c r="C241" s="2" t="s">
        <v>15</v>
      </c>
      <c r="D241" s="3" t="s">
        <v>16</v>
      </c>
      <c r="E241" s="3" t="s">
        <v>17</v>
      </c>
      <c r="F241" s="3" t="s">
        <v>18</v>
      </c>
      <c r="G241" s="3" t="s">
        <v>19</v>
      </c>
      <c r="H241" s="4" t="s">
        <v>19</v>
      </c>
      <c r="I241" s="1" t="s">
        <v>1194</v>
      </c>
      <c r="J241" s="1" t="s">
        <v>1195</v>
      </c>
      <c r="K241" s="1" t="s">
        <v>1196</v>
      </c>
      <c r="L241" s="3" t="str">
        <f t="shared" si="0"/>
        <v>Outstanding</v>
      </c>
      <c r="M241" s="11" t="s">
        <v>19</v>
      </c>
    </row>
    <row r="242" spans="1:13" ht="60" customHeight="1" x14ac:dyDescent="0.35">
      <c r="A242" s="9" t="s">
        <v>1197</v>
      </c>
      <c r="B242" s="1" t="s">
        <v>1198</v>
      </c>
      <c r="C242" s="2" t="s">
        <v>15</v>
      </c>
      <c r="D242" s="3" t="s">
        <v>16</v>
      </c>
      <c r="E242" s="3" t="s">
        <v>17</v>
      </c>
      <c r="F242" s="3" t="s">
        <v>18</v>
      </c>
      <c r="G242" s="3" t="s">
        <v>19</v>
      </c>
      <c r="H242" s="4" t="s">
        <v>19</v>
      </c>
      <c r="I242" s="1" t="s">
        <v>1199</v>
      </c>
      <c r="J242" s="1" t="s">
        <v>1200</v>
      </c>
      <c r="K242" s="1" t="s">
        <v>1201</v>
      </c>
      <c r="L242" s="3" t="str">
        <f t="shared" si="0"/>
        <v>Outstanding</v>
      </c>
      <c r="M242" s="11" t="s">
        <v>19</v>
      </c>
    </row>
    <row r="243" spans="1:13" ht="60" customHeight="1" x14ac:dyDescent="0.35">
      <c r="A243" s="9" t="s">
        <v>1202</v>
      </c>
      <c r="B243" s="1" t="s">
        <v>1203</v>
      </c>
      <c r="C243" s="2" t="s">
        <v>15</v>
      </c>
      <c r="D243" s="3" t="s">
        <v>16</v>
      </c>
      <c r="E243" s="3" t="s">
        <v>17</v>
      </c>
      <c r="F243" s="3" t="s">
        <v>18</v>
      </c>
      <c r="G243" s="3" t="s">
        <v>19</v>
      </c>
      <c r="H243" s="4" t="s">
        <v>19</v>
      </c>
      <c r="I243" s="1" t="s">
        <v>1204</v>
      </c>
      <c r="J243" s="1" t="s">
        <v>1205</v>
      </c>
      <c r="K243" s="1" t="s">
        <v>1206</v>
      </c>
      <c r="L243" s="3" t="str">
        <f t="shared" si="0"/>
        <v>Outstanding</v>
      </c>
      <c r="M243" s="11" t="s">
        <v>19</v>
      </c>
    </row>
    <row r="244" spans="1:13" ht="60" customHeight="1" x14ac:dyDescent="0.35">
      <c r="A244" s="9" t="s">
        <v>1207</v>
      </c>
      <c r="B244" s="1" t="s">
        <v>1208</v>
      </c>
      <c r="C244" s="2" t="s">
        <v>15</v>
      </c>
      <c r="D244" s="3" t="s">
        <v>16</v>
      </c>
      <c r="E244" s="3" t="s">
        <v>17</v>
      </c>
      <c r="F244" s="3" t="s">
        <v>18</v>
      </c>
      <c r="G244" s="3" t="s">
        <v>19</v>
      </c>
      <c r="H244" s="4" t="s">
        <v>19</v>
      </c>
      <c r="I244" s="1" t="s">
        <v>1209</v>
      </c>
      <c r="J244" s="1" t="s">
        <v>1210</v>
      </c>
      <c r="K244" s="1" t="s">
        <v>1211</v>
      </c>
      <c r="L244" s="3" t="str">
        <f t="shared" si="0"/>
        <v>Outstanding</v>
      </c>
      <c r="M244" s="11" t="s">
        <v>19</v>
      </c>
    </row>
    <row r="245" spans="1:13" ht="60" customHeight="1" x14ac:dyDescent="0.35">
      <c r="A245" s="9" t="s">
        <v>1212</v>
      </c>
      <c r="B245" s="1" t="s">
        <v>1213</v>
      </c>
      <c r="C245" s="2" t="s">
        <v>15</v>
      </c>
      <c r="D245" s="3" t="s">
        <v>16</v>
      </c>
      <c r="E245" s="3" t="s">
        <v>17</v>
      </c>
      <c r="F245" s="3" t="s">
        <v>18</v>
      </c>
      <c r="G245" s="3" t="s">
        <v>19</v>
      </c>
      <c r="H245" s="4" t="s">
        <v>19</v>
      </c>
      <c r="I245" s="1" t="s">
        <v>1214</v>
      </c>
      <c r="J245" s="1" t="s">
        <v>1215</v>
      </c>
      <c r="K245" s="1" t="s">
        <v>1216</v>
      </c>
      <c r="L245" s="3" t="str">
        <f t="shared" si="0"/>
        <v>Outstanding</v>
      </c>
      <c r="M245" s="11" t="s">
        <v>19</v>
      </c>
    </row>
    <row r="246" spans="1:13" ht="60" customHeight="1" x14ac:dyDescent="0.35">
      <c r="A246" s="9" t="s">
        <v>1217</v>
      </c>
      <c r="B246" s="1" t="s">
        <v>1218</v>
      </c>
      <c r="C246" s="2" t="s">
        <v>15</v>
      </c>
      <c r="D246" s="3" t="s">
        <v>16</v>
      </c>
      <c r="E246" s="3" t="s">
        <v>17</v>
      </c>
      <c r="F246" s="3" t="s">
        <v>18</v>
      </c>
      <c r="G246" s="3" t="s">
        <v>19</v>
      </c>
      <c r="H246" s="4" t="s">
        <v>19</v>
      </c>
      <c r="I246" s="1" t="s">
        <v>1219</v>
      </c>
      <c r="J246" s="1" t="s">
        <v>1220</v>
      </c>
      <c r="K246" s="1" t="s">
        <v>1221</v>
      </c>
      <c r="L246" s="3" t="str">
        <f t="shared" si="0"/>
        <v>Outstanding</v>
      </c>
      <c r="M246" s="11" t="s">
        <v>19</v>
      </c>
    </row>
    <row r="247" spans="1:13" ht="60" customHeight="1" x14ac:dyDescent="0.35">
      <c r="A247" s="9" t="s">
        <v>1222</v>
      </c>
      <c r="B247" s="1" t="s">
        <v>1223</v>
      </c>
      <c r="C247" s="2" t="s">
        <v>15</v>
      </c>
      <c r="D247" s="3" t="s">
        <v>16</v>
      </c>
      <c r="E247" s="3" t="s">
        <v>17</v>
      </c>
      <c r="F247" s="3" t="s">
        <v>18</v>
      </c>
      <c r="G247" s="3" t="s">
        <v>19</v>
      </c>
      <c r="H247" s="4" t="s">
        <v>19</v>
      </c>
      <c r="I247" s="1" t="s">
        <v>1224</v>
      </c>
      <c r="J247" s="1" t="s">
        <v>1225</v>
      </c>
      <c r="K247" s="1" t="s">
        <v>1226</v>
      </c>
      <c r="L247" s="3" t="str">
        <f t="shared" si="0"/>
        <v>Outstanding</v>
      </c>
      <c r="M247" s="11" t="s">
        <v>19</v>
      </c>
    </row>
    <row r="248" spans="1:13" ht="60" customHeight="1" x14ac:dyDescent="0.35">
      <c r="A248" s="9" t="s">
        <v>1227</v>
      </c>
      <c r="B248" s="1" t="s">
        <v>1228</v>
      </c>
      <c r="C248" s="2" t="s">
        <v>15</v>
      </c>
      <c r="D248" s="3" t="s">
        <v>16</v>
      </c>
      <c r="E248" s="3" t="s">
        <v>17</v>
      </c>
      <c r="F248" s="3" t="s">
        <v>18</v>
      </c>
      <c r="G248" s="3" t="s">
        <v>19</v>
      </c>
      <c r="H248" s="4" t="s">
        <v>19</v>
      </c>
      <c r="I248" s="1" t="s">
        <v>1229</v>
      </c>
      <c r="J248" s="1" t="s">
        <v>1230</v>
      </c>
      <c r="K248" s="1" t="s">
        <v>1231</v>
      </c>
      <c r="L248" s="3" t="str">
        <f t="shared" si="0"/>
        <v>Outstanding</v>
      </c>
      <c r="M248" s="11" t="s">
        <v>19</v>
      </c>
    </row>
    <row r="249" spans="1:13" ht="60" customHeight="1" x14ac:dyDescent="0.35">
      <c r="A249" s="9" t="s">
        <v>1232</v>
      </c>
      <c r="B249" s="1" t="s">
        <v>1233</v>
      </c>
      <c r="C249" s="2" t="s">
        <v>15</v>
      </c>
      <c r="D249" s="3" t="s">
        <v>16</v>
      </c>
      <c r="E249" s="3" t="s">
        <v>17</v>
      </c>
      <c r="F249" s="3" t="s">
        <v>18</v>
      </c>
      <c r="G249" s="3" t="s">
        <v>19</v>
      </c>
      <c r="H249" s="4" t="s">
        <v>19</v>
      </c>
      <c r="I249" s="1" t="s">
        <v>1234</v>
      </c>
      <c r="J249" s="1" t="s">
        <v>1235</v>
      </c>
      <c r="K249" s="1" t="s">
        <v>1236</v>
      </c>
      <c r="L249" s="3" t="str">
        <f t="shared" si="0"/>
        <v>Outstanding</v>
      </c>
      <c r="M249" s="11" t="s">
        <v>19</v>
      </c>
    </row>
    <row r="250" spans="1:13" ht="60" customHeight="1" x14ac:dyDescent="0.35">
      <c r="A250" s="9" t="s">
        <v>1237</v>
      </c>
      <c r="B250" s="1" t="s">
        <v>1238</v>
      </c>
      <c r="C250" s="2" t="s">
        <v>15</v>
      </c>
      <c r="D250" s="3" t="s">
        <v>16</v>
      </c>
      <c r="E250" s="3" t="s">
        <v>17</v>
      </c>
      <c r="F250" s="3" t="s">
        <v>18</v>
      </c>
      <c r="G250" s="3" t="s">
        <v>19</v>
      </c>
      <c r="H250" s="4" t="s">
        <v>19</v>
      </c>
      <c r="I250" s="1" t="s">
        <v>1239</v>
      </c>
      <c r="J250" s="1" t="s">
        <v>1240</v>
      </c>
      <c r="K250" s="1" t="s">
        <v>1241</v>
      </c>
      <c r="L250" s="3" t="str">
        <f t="shared" si="0"/>
        <v>Outstanding</v>
      </c>
      <c r="M250" s="11" t="s">
        <v>19</v>
      </c>
    </row>
    <row r="251" spans="1:13" ht="60" customHeight="1" x14ac:dyDescent="0.35">
      <c r="A251" s="9" t="s">
        <v>1242</v>
      </c>
      <c r="B251" s="1" t="s">
        <v>1243</v>
      </c>
      <c r="C251" s="2" t="s">
        <v>15</v>
      </c>
      <c r="D251" s="3" t="s">
        <v>16</v>
      </c>
      <c r="E251" s="3" t="s">
        <v>17</v>
      </c>
      <c r="F251" s="3" t="s">
        <v>18</v>
      </c>
      <c r="G251" s="3" t="s">
        <v>19</v>
      </c>
      <c r="H251" s="4" t="s">
        <v>19</v>
      </c>
      <c r="I251" s="1" t="s">
        <v>1244</v>
      </c>
      <c r="J251" s="1" t="s">
        <v>1245</v>
      </c>
      <c r="K251" s="1" t="s">
        <v>1246</v>
      </c>
      <c r="L251" s="3" t="str">
        <f t="shared" si="0"/>
        <v>Outstanding</v>
      </c>
      <c r="M251" s="11" t="s">
        <v>19</v>
      </c>
    </row>
    <row r="252" spans="1:13" ht="60" customHeight="1" x14ac:dyDescent="0.35">
      <c r="A252" s="9" t="s">
        <v>1247</v>
      </c>
      <c r="B252" s="1" t="s">
        <v>1248</v>
      </c>
      <c r="C252" s="2" t="s">
        <v>15</v>
      </c>
      <c r="D252" s="3" t="s">
        <v>16</v>
      </c>
      <c r="E252" s="3" t="s">
        <v>17</v>
      </c>
      <c r="F252" s="3" t="s">
        <v>18</v>
      </c>
      <c r="G252" s="3" t="s">
        <v>19</v>
      </c>
      <c r="H252" s="4" t="s">
        <v>19</v>
      </c>
      <c r="I252" s="1" t="s">
        <v>1249</v>
      </c>
      <c r="J252" s="1" t="s">
        <v>1250</v>
      </c>
      <c r="K252" s="1" t="s">
        <v>1251</v>
      </c>
      <c r="L252" s="3" t="str">
        <f t="shared" si="0"/>
        <v>Outstanding</v>
      </c>
      <c r="M252" s="11" t="s">
        <v>19</v>
      </c>
    </row>
    <row r="253" spans="1:13" ht="60" customHeight="1" x14ac:dyDescent="0.35">
      <c r="A253" s="9" t="s">
        <v>1252</v>
      </c>
      <c r="B253" s="1" t="s">
        <v>1253</v>
      </c>
      <c r="C253" s="2" t="s">
        <v>15</v>
      </c>
      <c r="D253" s="3" t="s">
        <v>16</v>
      </c>
      <c r="E253" s="3" t="s">
        <v>17</v>
      </c>
      <c r="F253" s="3" t="s">
        <v>18</v>
      </c>
      <c r="G253" s="3" t="s">
        <v>19</v>
      </c>
      <c r="H253" s="4" t="s">
        <v>19</v>
      </c>
      <c r="I253" s="1" t="s">
        <v>1254</v>
      </c>
      <c r="J253" s="1" t="s">
        <v>1255</v>
      </c>
      <c r="K253" s="1" t="s">
        <v>1256</v>
      </c>
      <c r="L253" s="3" t="str">
        <f t="shared" si="0"/>
        <v>Outstanding</v>
      </c>
      <c r="M253" s="11" t="s">
        <v>19</v>
      </c>
    </row>
    <row r="254" spans="1:13" ht="60" customHeight="1" x14ac:dyDescent="0.35">
      <c r="A254" s="9" t="s">
        <v>1257</v>
      </c>
      <c r="B254" s="1" t="s">
        <v>1258</v>
      </c>
      <c r="C254" s="2" t="s">
        <v>15</v>
      </c>
      <c r="D254" s="3" t="s">
        <v>16</v>
      </c>
      <c r="E254" s="3" t="s">
        <v>17</v>
      </c>
      <c r="F254" s="3" t="s">
        <v>18</v>
      </c>
      <c r="G254" s="3" t="s">
        <v>19</v>
      </c>
      <c r="H254" s="4" t="s">
        <v>19</v>
      </c>
      <c r="I254" s="1" t="s">
        <v>1259</v>
      </c>
      <c r="J254" s="1" t="s">
        <v>1260</v>
      </c>
      <c r="K254" s="1" t="s">
        <v>1261</v>
      </c>
      <c r="L254" s="3" t="str">
        <f t="shared" si="0"/>
        <v>Outstanding</v>
      </c>
      <c r="M254" s="11" t="s">
        <v>19</v>
      </c>
    </row>
    <row r="255" spans="1:13" ht="60" customHeight="1" x14ac:dyDescent="0.35">
      <c r="A255" s="9" t="s">
        <v>1262</v>
      </c>
      <c r="B255" s="1" t="s">
        <v>1263</v>
      </c>
      <c r="C255" s="2" t="s">
        <v>15</v>
      </c>
      <c r="D255" s="3" t="s">
        <v>16</v>
      </c>
      <c r="E255" s="3" t="s">
        <v>17</v>
      </c>
      <c r="F255" s="3" t="s">
        <v>18</v>
      </c>
      <c r="G255" s="3" t="s">
        <v>19</v>
      </c>
      <c r="H255" s="4" t="s">
        <v>19</v>
      </c>
      <c r="I255" s="1" t="s">
        <v>1264</v>
      </c>
      <c r="J255" s="1" t="s">
        <v>1265</v>
      </c>
      <c r="K255" s="1" t="s">
        <v>1266</v>
      </c>
      <c r="L255" s="3" t="str">
        <f t="shared" si="0"/>
        <v>Outstanding</v>
      </c>
      <c r="M255" s="11" t="s">
        <v>19</v>
      </c>
    </row>
    <row r="256" spans="1:13" ht="60" customHeight="1" x14ac:dyDescent="0.35">
      <c r="A256" s="9" t="s">
        <v>1267</v>
      </c>
      <c r="B256" s="1" t="s">
        <v>1268</v>
      </c>
      <c r="C256" s="2" t="s">
        <v>35</v>
      </c>
      <c r="D256" s="3" t="s">
        <v>16</v>
      </c>
      <c r="E256" s="3" t="s">
        <v>17</v>
      </c>
      <c r="F256" s="3" t="s">
        <v>18</v>
      </c>
      <c r="G256" s="3" t="s">
        <v>19</v>
      </c>
      <c r="H256" s="4" t="s">
        <v>19</v>
      </c>
      <c r="I256" s="1" t="s">
        <v>1269</v>
      </c>
      <c r="J256" s="1" t="s">
        <v>1270</v>
      </c>
      <c r="K256" s="1" t="s">
        <v>1271</v>
      </c>
      <c r="L256" s="3" t="str">
        <f t="shared" si="0"/>
        <v>Outstanding</v>
      </c>
      <c r="M256" s="11" t="s">
        <v>19</v>
      </c>
    </row>
    <row r="257" spans="1:13" ht="60" customHeight="1" x14ac:dyDescent="0.35">
      <c r="A257" s="9" t="s">
        <v>1272</v>
      </c>
      <c r="B257" s="1" t="s">
        <v>1273</v>
      </c>
      <c r="C257" s="2" t="s">
        <v>15</v>
      </c>
      <c r="D257" s="3" t="s">
        <v>16</v>
      </c>
      <c r="E257" s="3" t="s">
        <v>17</v>
      </c>
      <c r="F257" s="3" t="s">
        <v>18</v>
      </c>
      <c r="G257" s="3" t="s">
        <v>19</v>
      </c>
      <c r="H257" s="4" t="s">
        <v>19</v>
      </c>
      <c r="I257" s="1" t="s">
        <v>1274</v>
      </c>
      <c r="J257" s="1" t="s">
        <v>1275</v>
      </c>
      <c r="K257" s="1" t="s">
        <v>1276</v>
      </c>
      <c r="L257" s="3" t="str">
        <f t="shared" ref="L257:L269" si="1">IF(OR(G257="Implemented",G257="Compensated"),"Resolved",IF(OR(G257="Risk Accepted",G257="N/A"),"Excluded",IF(G257="Testing","Testing","Outstanding")))</f>
        <v>Outstanding</v>
      </c>
      <c r="M257" s="11" t="s">
        <v>19</v>
      </c>
    </row>
    <row r="258" spans="1:13" ht="60" customHeight="1" x14ac:dyDescent="0.35">
      <c r="A258" s="9" t="s">
        <v>1277</v>
      </c>
      <c r="B258" s="1" t="s">
        <v>1278</v>
      </c>
      <c r="C258" s="2" t="s">
        <v>15</v>
      </c>
      <c r="D258" s="3" t="s">
        <v>16</v>
      </c>
      <c r="E258" s="3" t="s">
        <v>17</v>
      </c>
      <c r="F258" s="3" t="s">
        <v>18</v>
      </c>
      <c r="G258" s="3" t="s">
        <v>19</v>
      </c>
      <c r="H258" s="4" t="s">
        <v>19</v>
      </c>
      <c r="I258" s="1" t="s">
        <v>1279</v>
      </c>
      <c r="J258" s="1" t="s">
        <v>1280</v>
      </c>
      <c r="K258" s="1" t="s">
        <v>1281</v>
      </c>
      <c r="L258" s="3" t="str">
        <f t="shared" si="1"/>
        <v>Outstanding</v>
      </c>
      <c r="M258" s="11" t="s">
        <v>19</v>
      </c>
    </row>
    <row r="259" spans="1:13" ht="60" customHeight="1" x14ac:dyDescent="0.35">
      <c r="A259" s="9" t="s">
        <v>1282</v>
      </c>
      <c r="B259" s="1" t="s">
        <v>1283</v>
      </c>
      <c r="C259" s="2" t="s">
        <v>15</v>
      </c>
      <c r="D259" s="3" t="s">
        <v>16</v>
      </c>
      <c r="E259" s="3" t="s">
        <v>17</v>
      </c>
      <c r="F259" s="3" t="s">
        <v>18</v>
      </c>
      <c r="G259" s="3" t="s">
        <v>19</v>
      </c>
      <c r="H259" s="4" t="s">
        <v>19</v>
      </c>
      <c r="I259" s="1" t="s">
        <v>1284</v>
      </c>
      <c r="J259" s="1" t="s">
        <v>1285</v>
      </c>
      <c r="K259" s="1" t="s">
        <v>1286</v>
      </c>
      <c r="L259" s="3" t="str">
        <f t="shared" si="1"/>
        <v>Outstanding</v>
      </c>
      <c r="M259" s="11" t="s">
        <v>19</v>
      </c>
    </row>
    <row r="260" spans="1:13" ht="60" customHeight="1" x14ac:dyDescent="0.35">
      <c r="A260" s="9" t="s">
        <v>1287</v>
      </c>
      <c r="B260" s="1" t="s">
        <v>1288</v>
      </c>
      <c r="C260" s="2" t="s">
        <v>15</v>
      </c>
      <c r="D260" s="3" t="s">
        <v>16</v>
      </c>
      <c r="E260" s="3" t="s">
        <v>17</v>
      </c>
      <c r="F260" s="3" t="s">
        <v>18</v>
      </c>
      <c r="G260" s="3" t="s">
        <v>19</v>
      </c>
      <c r="H260" s="4" t="s">
        <v>19</v>
      </c>
      <c r="I260" s="1" t="s">
        <v>1289</v>
      </c>
      <c r="J260" s="1" t="s">
        <v>1290</v>
      </c>
      <c r="K260" s="1" t="s">
        <v>1291</v>
      </c>
      <c r="L260" s="3" t="str">
        <f t="shared" si="1"/>
        <v>Outstanding</v>
      </c>
      <c r="M260" s="11" t="s">
        <v>19</v>
      </c>
    </row>
    <row r="261" spans="1:13" ht="60" customHeight="1" x14ac:dyDescent="0.35">
      <c r="A261" s="9" t="s">
        <v>1292</v>
      </c>
      <c r="B261" s="1" t="s">
        <v>1293</v>
      </c>
      <c r="C261" s="2" t="s">
        <v>15</v>
      </c>
      <c r="D261" s="3" t="s">
        <v>16</v>
      </c>
      <c r="E261" s="3" t="s">
        <v>17</v>
      </c>
      <c r="F261" s="3" t="s">
        <v>18</v>
      </c>
      <c r="G261" s="3" t="s">
        <v>19</v>
      </c>
      <c r="H261" s="4" t="s">
        <v>19</v>
      </c>
      <c r="I261" s="1" t="s">
        <v>1294</v>
      </c>
      <c r="J261" s="1" t="s">
        <v>1295</v>
      </c>
      <c r="K261" s="1" t="s">
        <v>1296</v>
      </c>
      <c r="L261" s="3" t="str">
        <f t="shared" si="1"/>
        <v>Outstanding</v>
      </c>
      <c r="M261" s="11" t="s">
        <v>19</v>
      </c>
    </row>
    <row r="262" spans="1:13" ht="60" customHeight="1" x14ac:dyDescent="0.35">
      <c r="A262" s="9" t="s">
        <v>1297</v>
      </c>
      <c r="B262" s="1" t="s">
        <v>1298</v>
      </c>
      <c r="C262" s="2" t="s">
        <v>15</v>
      </c>
      <c r="D262" s="3" t="s">
        <v>16</v>
      </c>
      <c r="E262" s="3" t="s">
        <v>17</v>
      </c>
      <c r="F262" s="3" t="s">
        <v>18</v>
      </c>
      <c r="G262" s="3" t="s">
        <v>19</v>
      </c>
      <c r="H262" s="4" t="s">
        <v>19</v>
      </c>
      <c r="I262" s="1" t="s">
        <v>1299</v>
      </c>
      <c r="J262" s="1" t="s">
        <v>1300</v>
      </c>
      <c r="K262" s="1" t="s">
        <v>1301</v>
      </c>
      <c r="L262" s="3" t="str">
        <f t="shared" si="1"/>
        <v>Outstanding</v>
      </c>
      <c r="M262" s="11" t="s">
        <v>19</v>
      </c>
    </row>
    <row r="263" spans="1:13" ht="60" customHeight="1" x14ac:dyDescent="0.35">
      <c r="A263" s="9" t="s">
        <v>1302</v>
      </c>
      <c r="B263" s="1" t="s">
        <v>1303</v>
      </c>
      <c r="C263" s="2" t="s">
        <v>15</v>
      </c>
      <c r="D263" s="3" t="s">
        <v>16</v>
      </c>
      <c r="E263" s="3" t="s">
        <v>17</v>
      </c>
      <c r="F263" s="3" t="s">
        <v>18</v>
      </c>
      <c r="G263" s="3" t="s">
        <v>19</v>
      </c>
      <c r="H263" s="4" t="s">
        <v>19</v>
      </c>
      <c r="I263" s="1" t="s">
        <v>1304</v>
      </c>
      <c r="J263" s="1" t="s">
        <v>1300</v>
      </c>
      <c r="K263" s="1" t="s">
        <v>1305</v>
      </c>
      <c r="L263" s="3" t="str">
        <f t="shared" si="1"/>
        <v>Outstanding</v>
      </c>
      <c r="M263" s="11" t="s">
        <v>19</v>
      </c>
    </row>
    <row r="264" spans="1:13" ht="60" customHeight="1" x14ac:dyDescent="0.35">
      <c r="A264" s="9" t="s">
        <v>1306</v>
      </c>
      <c r="B264" s="1" t="s">
        <v>1307</v>
      </c>
      <c r="C264" s="2" t="s">
        <v>15</v>
      </c>
      <c r="D264" s="3" t="s">
        <v>16</v>
      </c>
      <c r="E264" s="3" t="s">
        <v>17</v>
      </c>
      <c r="F264" s="3" t="s">
        <v>18</v>
      </c>
      <c r="G264" s="3" t="s">
        <v>19</v>
      </c>
      <c r="H264" s="4" t="s">
        <v>19</v>
      </c>
      <c r="I264" s="1" t="s">
        <v>1308</v>
      </c>
      <c r="J264" s="1" t="s">
        <v>1300</v>
      </c>
      <c r="K264" s="1" t="s">
        <v>1309</v>
      </c>
      <c r="L264" s="3" t="str">
        <f t="shared" si="1"/>
        <v>Outstanding</v>
      </c>
      <c r="M264" s="11" t="s">
        <v>19</v>
      </c>
    </row>
    <row r="265" spans="1:13" ht="60" customHeight="1" x14ac:dyDescent="0.35">
      <c r="A265" s="9" t="s">
        <v>1310</v>
      </c>
      <c r="B265" s="1" t="s">
        <v>1311</v>
      </c>
      <c r="C265" s="2" t="s">
        <v>15</v>
      </c>
      <c r="D265" s="3" t="s">
        <v>16</v>
      </c>
      <c r="E265" s="3" t="s">
        <v>17</v>
      </c>
      <c r="F265" s="3" t="s">
        <v>18</v>
      </c>
      <c r="G265" s="3" t="s">
        <v>19</v>
      </c>
      <c r="H265" s="4" t="s">
        <v>19</v>
      </c>
      <c r="I265" s="1" t="s">
        <v>1312</v>
      </c>
      <c r="J265" s="1" t="s">
        <v>1300</v>
      </c>
      <c r="K265" s="1" t="s">
        <v>1313</v>
      </c>
      <c r="L265" s="3" t="str">
        <f t="shared" si="1"/>
        <v>Outstanding</v>
      </c>
      <c r="M265" s="11" t="s">
        <v>19</v>
      </c>
    </row>
    <row r="266" spans="1:13" ht="60" customHeight="1" x14ac:dyDescent="0.35">
      <c r="A266" s="9" t="s">
        <v>1314</v>
      </c>
      <c r="B266" s="1" t="s">
        <v>1315</v>
      </c>
      <c r="C266" s="2" t="s">
        <v>15</v>
      </c>
      <c r="D266" s="3" t="s">
        <v>16</v>
      </c>
      <c r="E266" s="3" t="s">
        <v>17</v>
      </c>
      <c r="F266" s="3" t="s">
        <v>18</v>
      </c>
      <c r="G266" s="3" t="s">
        <v>19</v>
      </c>
      <c r="H266" s="4" t="s">
        <v>19</v>
      </c>
      <c r="I266" s="1" t="s">
        <v>1316</v>
      </c>
      <c r="J266" s="1" t="s">
        <v>1300</v>
      </c>
      <c r="K266" s="1" t="s">
        <v>1317</v>
      </c>
      <c r="L266" s="3" t="str">
        <f t="shared" si="1"/>
        <v>Outstanding</v>
      </c>
      <c r="M266" s="11" t="s">
        <v>19</v>
      </c>
    </row>
    <row r="267" spans="1:13" ht="60" customHeight="1" x14ac:dyDescent="0.35">
      <c r="A267" s="9" t="s">
        <v>1318</v>
      </c>
      <c r="B267" s="1" t="s">
        <v>1319</v>
      </c>
      <c r="C267" s="2" t="s">
        <v>15</v>
      </c>
      <c r="D267" s="3" t="s">
        <v>16</v>
      </c>
      <c r="E267" s="3" t="s">
        <v>17</v>
      </c>
      <c r="F267" s="3" t="s">
        <v>18</v>
      </c>
      <c r="G267" s="3" t="s">
        <v>19</v>
      </c>
      <c r="H267" s="4" t="s">
        <v>19</v>
      </c>
      <c r="I267" s="1" t="s">
        <v>1320</v>
      </c>
      <c r="J267" s="1" t="s">
        <v>1300</v>
      </c>
      <c r="K267" s="1" t="s">
        <v>1321</v>
      </c>
      <c r="L267" s="3" t="str">
        <f t="shared" si="1"/>
        <v>Outstanding</v>
      </c>
      <c r="M267" s="11" t="s">
        <v>19</v>
      </c>
    </row>
    <row r="268" spans="1:13" ht="60" customHeight="1" x14ac:dyDescent="0.35">
      <c r="A268" s="9" t="s">
        <v>1322</v>
      </c>
      <c r="B268" s="1" t="s">
        <v>1323</v>
      </c>
      <c r="C268" s="2" t="s">
        <v>15</v>
      </c>
      <c r="D268" s="3" t="s">
        <v>16</v>
      </c>
      <c r="E268" s="3" t="s">
        <v>17</v>
      </c>
      <c r="F268" s="3" t="s">
        <v>18</v>
      </c>
      <c r="G268" s="3" t="s">
        <v>19</v>
      </c>
      <c r="H268" s="4" t="s">
        <v>19</v>
      </c>
      <c r="I268" s="1" t="s">
        <v>1324</v>
      </c>
      <c r="J268" s="1" t="s">
        <v>1300</v>
      </c>
      <c r="K268" s="1" t="s">
        <v>1325</v>
      </c>
      <c r="L268" s="3" t="str">
        <f t="shared" si="1"/>
        <v>Outstanding</v>
      </c>
      <c r="M268" s="11" t="s">
        <v>19</v>
      </c>
    </row>
    <row r="269" spans="1:13" ht="60" customHeight="1" x14ac:dyDescent="0.35">
      <c r="A269" s="10" t="s">
        <v>1326</v>
      </c>
      <c r="B269" s="5" t="s">
        <v>1327</v>
      </c>
      <c r="C269" s="6" t="s">
        <v>15</v>
      </c>
      <c r="D269" s="7" t="s">
        <v>16</v>
      </c>
      <c r="E269" s="7" t="s">
        <v>17</v>
      </c>
      <c r="F269" s="7" t="s">
        <v>18</v>
      </c>
      <c r="G269" s="7" t="s">
        <v>19</v>
      </c>
      <c r="H269" s="8" t="s">
        <v>19</v>
      </c>
      <c r="I269" s="5" t="s">
        <v>1328</v>
      </c>
      <c r="J269" s="5" t="s">
        <v>1300</v>
      </c>
      <c r="K269" s="5" t="s">
        <v>1329</v>
      </c>
      <c r="L269" s="7" t="str">
        <f t="shared" si="1"/>
        <v>Outstanding</v>
      </c>
      <c r="M269" s="12" t="s">
        <v>19</v>
      </c>
    </row>
    <row r="273" spans="1:4" ht="32" customHeight="1" x14ac:dyDescent="0.35">
      <c r="A273" s="288" t="s">
        <v>1330</v>
      </c>
      <c r="B273" s="288"/>
      <c r="C273" s="288"/>
      <c r="D273" s="288"/>
    </row>
  </sheetData>
  <mergeCells count="1">
    <mergeCell ref="A273:D273"/>
  </mergeCells>
  <conditionalFormatting sqref="C2:C269">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6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6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6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69" xr:uid="{00000000-0002-0000-0200-000000000000}">
      <formula1>"Must,Should,Could,Won't,Unassigned"</formula1>
    </dataValidation>
    <dataValidation type="list" showErrorMessage="1" errorTitle="Invalid Value" error="Please select a value from the list: Low, Medium, High, Unassessed." sqref="E2:E269" xr:uid="{00000000-0002-0000-0200-000001000000}">
      <formula1>"Low,Medium,High,Unassessed"</formula1>
    </dataValidation>
    <dataValidation type="list" showErrorMessage="1" errorTitle="Invalid Value" error="Please select a value from the list: Phase1, Phase2, Phase3, Phase4, Phase5, Pending." sqref="F2:F26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69" xr:uid="{00000000-0002-0000-0200-000003000000}">
      <formula1>"Implemented,Testing,Failed,Compensated,Risk Accepted,N/A"</formula1>
    </dataValidation>
  </dataValidations>
  <hyperlinks>
    <hyperlink ref="A27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1479</v>
      </c>
      <c r="C2" s="305" t="s">
        <v>1479</v>
      </c>
      <c r="D2" s="305" t="s">
        <v>1479</v>
      </c>
      <c r="E2" s="305" t="s">
        <v>1479</v>
      </c>
      <c r="F2" s="305" t="s">
        <v>1479</v>
      </c>
      <c r="G2" s="305" t="s">
        <v>1479</v>
      </c>
      <c r="H2" s="309" t="s">
        <v>1480</v>
      </c>
      <c r="I2" s="309" t="s">
        <v>1480</v>
      </c>
      <c r="J2" s="309" t="s">
        <v>1480</v>
      </c>
      <c r="K2" s="309" t="s">
        <v>1480</v>
      </c>
      <c r="L2" s="309" t="s">
        <v>1480</v>
      </c>
      <c r="M2" s="308" t="s">
        <v>1481</v>
      </c>
      <c r="N2" s="308" t="s">
        <v>1481</v>
      </c>
      <c r="O2" s="310" t="s">
        <v>1482</v>
      </c>
      <c r="P2" s="310" t="s">
        <v>1482</v>
      </c>
      <c r="Q2" s="306" t="s">
        <v>11</v>
      </c>
      <c r="R2" s="306" t="s">
        <v>11</v>
      </c>
      <c r="S2" s="306" t="s">
        <v>11</v>
      </c>
      <c r="T2" s="307" t="s">
        <v>1483</v>
      </c>
    </row>
    <row r="3" spans="2:20" ht="35" customHeight="1" x14ac:dyDescent="0.35">
      <c r="B3" s="70" t="s">
        <v>1484</v>
      </c>
      <c r="C3" s="70" t="s">
        <v>1485</v>
      </c>
      <c r="D3" s="70" t="s">
        <v>1486</v>
      </c>
      <c r="E3" s="70" t="s">
        <v>1487</v>
      </c>
      <c r="F3" s="70" t="s">
        <v>1488</v>
      </c>
      <c r="G3" s="70" t="s">
        <v>9</v>
      </c>
      <c r="H3" s="71" t="s">
        <v>1489</v>
      </c>
      <c r="I3" s="71" t="s">
        <v>1490</v>
      </c>
      <c r="J3" s="71" t="s">
        <v>1491</v>
      </c>
      <c r="K3" s="71" t="s">
        <v>1492</v>
      </c>
      <c r="L3" s="71" t="s">
        <v>1424</v>
      </c>
      <c r="M3" s="72" t="s">
        <v>1493</v>
      </c>
      <c r="N3" s="72" t="s">
        <v>1494</v>
      </c>
      <c r="O3" s="73" t="s">
        <v>1495</v>
      </c>
      <c r="P3" s="73" t="s">
        <v>1496</v>
      </c>
      <c r="Q3" s="74" t="s">
        <v>11</v>
      </c>
      <c r="R3" s="74" t="s">
        <v>1497</v>
      </c>
      <c r="S3" s="74" t="s">
        <v>1498</v>
      </c>
      <c r="T3" s="75" t="s">
        <v>1499</v>
      </c>
    </row>
    <row r="4" spans="2:20" ht="60" customHeight="1" x14ac:dyDescent="0.35">
      <c r="B4" s="76" t="s">
        <v>1500</v>
      </c>
      <c r="C4" s="76" t="s">
        <v>1501</v>
      </c>
      <c r="D4" s="76" t="s">
        <v>1502</v>
      </c>
      <c r="E4" s="76" t="s">
        <v>1503</v>
      </c>
      <c r="F4" s="76" t="s">
        <v>1504</v>
      </c>
      <c r="G4" s="76" t="s">
        <v>1505</v>
      </c>
      <c r="H4" s="76" t="s">
        <v>1506</v>
      </c>
      <c r="I4" s="76" t="s">
        <v>1507</v>
      </c>
      <c r="J4" s="76" t="s">
        <v>1508</v>
      </c>
      <c r="K4" s="76" t="s">
        <v>1509</v>
      </c>
      <c r="L4" s="76" t="s">
        <v>1510</v>
      </c>
      <c r="M4" s="76" t="s">
        <v>1511</v>
      </c>
      <c r="N4" s="76" t="s">
        <v>1512</v>
      </c>
      <c r="O4" s="76" t="s">
        <v>1513</v>
      </c>
      <c r="P4" s="76" t="s">
        <v>1514</v>
      </c>
      <c r="Q4" s="76" t="s">
        <v>1515</v>
      </c>
      <c r="R4" s="76" t="s">
        <v>1516</v>
      </c>
      <c r="S4" s="76" t="s">
        <v>1517</v>
      </c>
      <c r="T4" s="76" t="s">
        <v>1518</v>
      </c>
    </row>
    <row r="5" spans="2:20" ht="60" customHeight="1" x14ac:dyDescent="0.35">
      <c r="B5" s="38" t="s">
        <v>1519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1520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1521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1522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1523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1524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1525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1526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1527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1528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1529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1530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1531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1532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1533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1534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1535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1536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1537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1538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1539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1540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1541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1542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1543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1544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1545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1546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1547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1548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1549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1550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1551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1552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1553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1554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1555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1556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1557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1558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1559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1560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1561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1562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1563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1564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1565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1566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1567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1568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1330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1569</v>
      </c>
      <c r="B1" s="104" t="s">
        <v>0</v>
      </c>
      <c r="C1" s="104" t="s">
        <v>1570</v>
      </c>
      <c r="D1" s="104" t="s">
        <v>9</v>
      </c>
      <c r="E1" s="104" t="s">
        <v>1571</v>
      </c>
      <c r="F1" s="104" t="s">
        <v>1572</v>
      </c>
      <c r="G1" s="104" t="s">
        <v>1573</v>
      </c>
      <c r="H1" s="104" t="s">
        <v>1574</v>
      </c>
      <c r="I1" s="104" t="s">
        <v>1575</v>
      </c>
      <c r="J1" s="104" t="s">
        <v>1576</v>
      </c>
      <c r="K1" s="104" t="s">
        <v>1577</v>
      </c>
      <c r="L1" s="104" t="s">
        <v>1578</v>
      </c>
      <c r="M1" s="104" t="s">
        <v>1579</v>
      </c>
      <c r="N1" s="104" t="s">
        <v>1580</v>
      </c>
      <c r="O1" s="104" t="s">
        <v>1581</v>
      </c>
      <c r="P1" s="104" t="s">
        <v>1582</v>
      </c>
      <c r="Q1" s="104" t="s">
        <v>1583</v>
      </c>
      <c r="R1" s="104" t="s">
        <v>1584</v>
      </c>
      <c r="S1" s="104" t="s">
        <v>1585</v>
      </c>
      <c r="T1" s="104" t="s">
        <v>1586</v>
      </c>
      <c r="U1" s="104" t="s">
        <v>1587</v>
      </c>
      <c r="V1" s="104" t="s">
        <v>1588</v>
      </c>
      <c r="W1" s="104" t="s">
        <v>1589</v>
      </c>
      <c r="X1" s="104" t="s">
        <v>1590</v>
      </c>
      <c r="Y1" s="104" t="s">
        <v>1591</v>
      </c>
      <c r="Z1" s="104" t="s">
        <v>1592</v>
      </c>
      <c r="AA1" s="104" t="s">
        <v>1593</v>
      </c>
      <c r="AB1" s="104" t="s">
        <v>1594</v>
      </c>
      <c r="AC1" s="104" t="s">
        <v>1595</v>
      </c>
      <c r="AD1" s="104" t="s">
        <v>1596</v>
      </c>
      <c r="AE1" s="104" t="s">
        <v>1597</v>
      </c>
      <c r="AF1" s="104" t="s">
        <v>1598</v>
      </c>
      <c r="AG1" s="104" t="s">
        <v>1599</v>
      </c>
      <c r="AH1" s="104" t="s">
        <v>1600</v>
      </c>
      <c r="AI1" s="104" t="s">
        <v>1601</v>
      </c>
      <c r="AJ1" s="104" t="s">
        <v>1602</v>
      </c>
      <c r="AK1" s="104" t="s">
        <v>1603</v>
      </c>
      <c r="AL1" s="104" t="s">
        <v>1604</v>
      </c>
      <c r="AM1" s="104" t="s">
        <v>1605</v>
      </c>
      <c r="AN1" s="104" t="s">
        <v>1606</v>
      </c>
      <c r="AO1" s="104" t="s">
        <v>1607</v>
      </c>
      <c r="AP1" s="104" t="s">
        <v>1608</v>
      </c>
      <c r="AQ1" s="104" t="s">
        <v>1609</v>
      </c>
      <c r="AR1" s="104" t="s">
        <v>1610</v>
      </c>
      <c r="AS1" s="104" t="s">
        <v>1611</v>
      </c>
      <c r="AT1" s="104" t="s">
        <v>1612</v>
      </c>
      <c r="AU1" s="104" t="s">
        <v>1613</v>
      </c>
      <c r="AV1" s="104" t="s">
        <v>1614</v>
      </c>
      <c r="AW1" s="105" t="s">
        <v>1615</v>
      </c>
    </row>
    <row r="2" spans="1:49" ht="60" customHeight="1" outlineLevel="1" x14ac:dyDescent="0.35">
      <c r="A2" s="97" t="s">
        <v>1616</v>
      </c>
      <c r="B2" s="80">
        <v>1</v>
      </c>
      <c r="C2" s="82" t="s">
        <v>19</v>
      </c>
      <c r="D2" s="84" t="s">
        <v>1617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1616</v>
      </c>
      <c r="B3" s="81" t="s">
        <v>1618</v>
      </c>
      <c r="C3" s="83" t="s">
        <v>1619</v>
      </c>
      <c r="D3" s="85" t="s">
        <v>1620</v>
      </c>
      <c r="E3" s="85" t="s">
        <v>1621</v>
      </c>
      <c r="F3" s="86" t="s">
        <v>1622</v>
      </c>
      <c r="G3" s="86" t="s">
        <v>1623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1616</v>
      </c>
      <c r="B4" s="81" t="s">
        <v>1624</v>
      </c>
      <c r="C4" s="83" t="s">
        <v>1625</v>
      </c>
      <c r="D4" s="85" t="s">
        <v>1626</v>
      </c>
      <c r="E4" s="85" t="s">
        <v>1627</v>
      </c>
      <c r="F4" s="86" t="s">
        <v>1622</v>
      </c>
      <c r="G4" s="86" t="s">
        <v>1628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1616</v>
      </c>
      <c r="B5" s="81" t="s">
        <v>1629</v>
      </c>
      <c r="C5" s="83" t="s">
        <v>1630</v>
      </c>
      <c r="D5" s="85" t="s">
        <v>1631</v>
      </c>
      <c r="E5" s="85" t="s">
        <v>1632</v>
      </c>
      <c r="F5" s="86" t="s">
        <v>1622</v>
      </c>
      <c r="G5" s="86" t="s">
        <v>1633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1616</v>
      </c>
      <c r="B6" s="81" t="s">
        <v>1634</v>
      </c>
      <c r="C6" s="83" t="s">
        <v>1635</v>
      </c>
      <c r="D6" s="85" t="s">
        <v>1636</v>
      </c>
      <c r="E6" s="85" t="s">
        <v>1637</v>
      </c>
      <c r="F6" s="86" t="s">
        <v>1622</v>
      </c>
      <c r="G6" s="86" t="s">
        <v>1623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1616</v>
      </c>
      <c r="B7" s="81" t="s">
        <v>1638</v>
      </c>
      <c r="C7" s="83" t="s">
        <v>1639</v>
      </c>
      <c r="D7" s="85" t="s">
        <v>1640</v>
      </c>
      <c r="E7" s="85" t="s">
        <v>1641</v>
      </c>
      <c r="F7" s="86" t="s">
        <v>1622</v>
      </c>
      <c r="G7" s="86" t="s">
        <v>1633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1642</v>
      </c>
      <c r="B8" s="80">
        <v>2</v>
      </c>
      <c r="C8" s="82" t="s">
        <v>19</v>
      </c>
      <c r="D8" s="84" t="s">
        <v>1643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1642</v>
      </c>
      <c r="B9" s="81" t="s">
        <v>1644</v>
      </c>
      <c r="C9" s="83" t="s">
        <v>1645</v>
      </c>
      <c r="D9" s="85" t="s">
        <v>1646</v>
      </c>
      <c r="E9" s="85" t="s">
        <v>1647</v>
      </c>
      <c r="F9" s="86" t="s">
        <v>1648</v>
      </c>
      <c r="G9" s="86" t="s">
        <v>1623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1642</v>
      </c>
      <c r="B10" s="81" t="s">
        <v>1649</v>
      </c>
      <c r="C10" s="83" t="s">
        <v>1650</v>
      </c>
      <c r="D10" s="85" t="s">
        <v>1651</v>
      </c>
      <c r="E10" s="85" t="s">
        <v>1652</v>
      </c>
      <c r="F10" s="86" t="s">
        <v>1648</v>
      </c>
      <c r="G10" s="86" t="s">
        <v>1623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1642</v>
      </c>
      <c r="B11" s="81" t="s">
        <v>1653</v>
      </c>
      <c r="C11" s="83" t="s">
        <v>1654</v>
      </c>
      <c r="D11" s="85" t="s">
        <v>1655</v>
      </c>
      <c r="E11" s="85" t="s">
        <v>1656</v>
      </c>
      <c r="F11" s="86" t="s">
        <v>1648</v>
      </c>
      <c r="G11" s="86" t="s">
        <v>1628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1642</v>
      </c>
      <c r="B12" s="81" t="s">
        <v>1657</v>
      </c>
      <c r="C12" s="83" t="s">
        <v>1658</v>
      </c>
      <c r="D12" s="85" t="s">
        <v>1659</v>
      </c>
      <c r="E12" s="85" t="s">
        <v>1660</v>
      </c>
      <c r="F12" s="86" t="s">
        <v>1648</v>
      </c>
      <c r="G12" s="86" t="s">
        <v>1633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1642</v>
      </c>
      <c r="B13" s="81" t="s">
        <v>1661</v>
      </c>
      <c r="C13" s="83" t="s">
        <v>1662</v>
      </c>
      <c r="D13" s="85" t="s">
        <v>1663</v>
      </c>
      <c r="E13" s="85" t="s">
        <v>1664</v>
      </c>
      <c r="F13" s="86" t="s">
        <v>1648</v>
      </c>
      <c r="G13" s="86" t="s">
        <v>1665</v>
      </c>
      <c r="H13" s="86">
        <v>2</v>
      </c>
      <c r="I13" s="88">
        <f>IF(COUNTIF(J13:AW13,"&lt;&gt;")=0,"",SUMPRODUCT(((Recommendations[ImplStatus]="Implemented")+(Recommendations[ImplStatus]="Compensated"))*ISNUMBER(MATCH(Recommendations[Id],J13:AW13,0)))/COUNTIF(J13:AW13,"&lt;&gt;"))</f>
        <v>0</v>
      </c>
      <c r="J13" s="90" t="s">
        <v>782</v>
      </c>
      <c r="K13" s="90" t="s">
        <v>792</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1642</v>
      </c>
      <c r="B14" s="81" t="s">
        <v>1666</v>
      </c>
      <c r="C14" s="83" t="s">
        <v>1667</v>
      </c>
      <c r="D14" s="85" t="s">
        <v>1668</v>
      </c>
      <c r="E14" s="85" t="s">
        <v>1669</v>
      </c>
      <c r="F14" s="86" t="s">
        <v>1648</v>
      </c>
      <c r="G14" s="86" t="s">
        <v>1665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1642</v>
      </c>
      <c r="B15" s="81" t="s">
        <v>1670</v>
      </c>
      <c r="C15" s="83" t="s">
        <v>1671</v>
      </c>
      <c r="D15" s="85" t="s">
        <v>1672</v>
      </c>
      <c r="E15" s="85" t="s">
        <v>1673</v>
      </c>
      <c r="F15" s="86" t="s">
        <v>1648</v>
      </c>
      <c r="G15" s="86" t="s">
        <v>1665</v>
      </c>
      <c r="H15" s="86">
        <v>3</v>
      </c>
      <c r="I15" s="88">
        <f>IF(COUNTIF(J15:AW15,"&lt;&gt;")=0,"",SUMPRODUCT(((Recommendations[ImplStatus]="Implemented")+(Recommendations[ImplStatus]="Compensated"))*ISNUMBER(MATCH(Recommendations[Id],J15:AW15,0)))/COUNTIF(J15:AW15,"&lt;&gt;"))</f>
        <v>0</v>
      </c>
      <c r="J15" s="90" t="s">
        <v>167</v>
      </c>
      <c r="K15" s="90" t="s">
        <v>802</v>
      </c>
      <c r="L15" s="90" t="s">
        <v>1262</v>
      </c>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1674</v>
      </c>
      <c r="B16" s="80">
        <v>3</v>
      </c>
      <c r="C16" s="82" t="s">
        <v>19</v>
      </c>
      <c r="D16" s="84" t="s">
        <v>1675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1674</v>
      </c>
      <c r="B17" s="81" t="s">
        <v>1676</v>
      </c>
      <c r="C17" s="83" t="s">
        <v>1677</v>
      </c>
      <c r="D17" s="85" t="s">
        <v>1678</v>
      </c>
      <c r="E17" s="85" t="s">
        <v>1679</v>
      </c>
      <c r="F17" s="86" t="s">
        <v>1680</v>
      </c>
      <c r="G17" s="86" t="s">
        <v>1681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1674</v>
      </c>
      <c r="B18" s="81" t="s">
        <v>1682</v>
      </c>
      <c r="C18" s="83" t="s">
        <v>1683</v>
      </c>
      <c r="D18" s="85" t="s">
        <v>1684</v>
      </c>
      <c r="E18" s="85" t="s">
        <v>1685</v>
      </c>
      <c r="F18" s="86" t="s">
        <v>1680</v>
      </c>
      <c r="G18" s="86" t="s">
        <v>1623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1674</v>
      </c>
      <c r="B19" s="81" t="s">
        <v>1686</v>
      </c>
      <c r="C19" s="83" t="s">
        <v>1687</v>
      </c>
      <c r="D19" s="85" t="s">
        <v>1688</v>
      </c>
      <c r="E19" s="85" t="s">
        <v>1689</v>
      </c>
      <c r="F19" s="86" t="s">
        <v>1680</v>
      </c>
      <c r="G19" s="86" t="s">
        <v>1665</v>
      </c>
      <c r="H19" s="86">
        <v>1</v>
      </c>
      <c r="I19" s="88">
        <f>IF(COUNTIF(J19:AW19,"&lt;&gt;")=0,"",SUMPRODUCT(((Recommendations[ImplStatus]="Implemented")+(Recommendations[ImplStatus]="Compensated"))*ISNUMBER(MATCH(Recommendations[Id],J19:AW19,0)))/COUNTIF(J19:AW19,"&lt;&gt;"))</f>
        <v>0</v>
      </c>
      <c r="J19" s="90" t="s">
        <v>75</v>
      </c>
      <c r="K19" s="90" t="s">
        <v>85</v>
      </c>
      <c r="L19" s="90" t="s">
        <v>100</v>
      </c>
      <c r="M19" s="90" t="s">
        <v>120</v>
      </c>
      <c r="N19" s="90" t="s">
        <v>1057</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1674</v>
      </c>
      <c r="B20" s="81" t="s">
        <v>1690</v>
      </c>
      <c r="C20" s="83" t="s">
        <v>1691</v>
      </c>
      <c r="D20" s="85" t="s">
        <v>1692</v>
      </c>
      <c r="E20" s="85" t="s">
        <v>1693</v>
      </c>
      <c r="F20" s="86" t="s">
        <v>1680</v>
      </c>
      <c r="G20" s="86" t="s">
        <v>1665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1674</v>
      </c>
      <c r="B21" s="81" t="s">
        <v>1694</v>
      </c>
      <c r="C21" s="83" t="s">
        <v>1695</v>
      </c>
      <c r="D21" s="85" t="s">
        <v>1696</v>
      </c>
      <c r="E21" s="85" t="s">
        <v>1697</v>
      </c>
      <c r="F21" s="86" t="s">
        <v>1680</v>
      </c>
      <c r="G21" s="86" t="s">
        <v>1665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1674</v>
      </c>
      <c r="B22" s="81" t="s">
        <v>1698</v>
      </c>
      <c r="C22" s="83" t="s">
        <v>1699</v>
      </c>
      <c r="D22" s="85" t="s">
        <v>1700</v>
      </c>
      <c r="E22" s="85" t="s">
        <v>1701</v>
      </c>
      <c r="F22" s="86" t="s">
        <v>1680</v>
      </c>
      <c r="G22" s="86" t="s">
        <v>1665</v>
      </c>
      <c r="H22" s="86">
        <v>1</v>
      </c>
      <c r="I22" s="88">
        <f>IF(COUNTIF(J22:AW22,"&lt;&gt;")=0,"",SUMPRODUCT(((Recommendations[ImplStatus]="Implemented")+(Recommendations[ImplStatus]="Compensated"))*ISNUMBER(MATCH(Recommendations[Id],J22:AW22,0)))/COUNTIF(J22:AW22,"&lt;&gt;"))</f>
        <v>0</v>
      </c>
      <c r="J22" s="90" t="s">
        <v>44</v>
      </c>
      <c r="K22" s="90" t="s">
        <v>50</v>
      </c>
      <c r="L22" s="90" t="s">
        <v>55</v>
      </c>
      <c r="M22" s="90" t="s">
        <v>777</v>
      </c>
      <c r="N22" s="90" t="s">
        <v>1028</v>
      </c>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1674</v>
      </c>
      <c r="B23" s="81" t="s">
        <v>1702</v>
      </c>
      <c r="C23" s="83" t="s">
        <v>1703</v>
      </c>
      <c r="D23" s="85" t="s">
        <v>1704</v>
      </c>
      <c r="E23" s="85" t="s">
        <v>1705</v>
      </c>
      <c r="F23" s="86" t="s">
        <v>1680</v>
      </c>
      <c r="G23" s="86" t="s">
        <v>1623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1674</v>
      </c>
      <c r="B24" s="81" t="s">
        <v>1706</v>
      </c>
      <c r="C24" s="83" t="s">
        <v>1707</v>
      </c>
      <c r="D24" s="85" t="s">
        <v>1708</v>
      </c>
      <c r="E24" s="85" t="s">
        <v>1709</v>
      </c>
      <c r="F24" s="86" t="s">
        <v>1680</v>
      </c>
      <c r="G24" s="86" t="s">
        <v>1623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1674</v>
      </c>
      <c r="B25" s="81" t="s">
        <v>1710</v>
      </c>
      <c r="C25" s="83" t="s">
        <v>1711</v>
      </c>
      <c r="D25" s="85" t="s">
        <v>1712</v>
      </c>
      <c r="E25" s="85" t="s">
        <v>1713</v>
      </c>
      <c r="F25" s="86" t="s">
        <v>1680</v>
      </c>
      <c r="G25" s="86" t="s">
        <v>1665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1674</v>
      </c>
      <c r="B26" s="81" t="s">
        <v>1714</v>
      </c>
      <c r="C26" s="83" t="s">
        <v>1715</v>
      </c>
      <c r="D26" s="85" t="s">
        <v>1716</v>
      </c>
      <c r="E26" s="85" t="s">
        <v>1717</v>
      </c>
      <c r="F26" s="86" t="s">
        <v>1680</v>
      </c>
      <c r="G26" s="86" t="s">
        <v>1665</v>
      </c>
      <c r="H26" s="86">
        <v>2</v>
      </c>
      <c r="I26" s="88">
        <f>IF(COUNTIF(J26:AW26,"&lt;&gt;")=0,"",SUMPRODUCT(((Recommendations[ImplStatus]="Implemented")+(Recommendations[ImplStatus]="Compensated"))*ISNUMBER(MATCH(Recommendations[Id],J26:AW26,0)))/COUNTIF(J26:AW26,"&lt;&gt;"))</f>
        <v>0</v>
      </c>
      <c r="J26" s="90" t="s">
        <v>172</v>
      </c>
      <c r="K26" s="90" t="s">
        <v>177</v>
      </c>
      <c r="L26" s="90" t="s">
        <v>182</v>
      </c>
      <c r="M26" s="90" t="s">
        <v>517</v>
      </c>
      <c r="N26" s="90" t="s">
        <v>968</v>
      </c>
      <c r="O26" s="90" t="s">
        <v>973</v>
      </c>
      <c r="P26" s="90" t="s">
        <v>978</v>
      </c>
      <c r="Q26" s="90" t="s">
        <v>988</v>
      </c>
      <c r="R26" s="90" t="s">
        <v>993</v>
      </c>
      <c r="S26" s="90" t="s">
        <v>1013</v>
      </c>
      <c r="T26" s="90" t="s">
        <v>1018</v>
      </c>
      <c r="U26" s="90" t="s">
        <v>1023</v>
      </c>
      <c r="V26" s="90" t="s">
        <v>1033</v>
      </c>
      <c r="W26" s="90" t="s">
        <v>1043</v>
      </c>
      <c r="X26" s="90" t="s">
        <v>1048</v>
      </c>
      <c r="Y26" s="90" t="s">
        <v>1052</v>
      </c>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1674</v>
      </c>
      <c r="B27" s="81" t="s">
        <v>1718</v>
      </c>
      <c r="C27" s="83" t="s">
        <v>1719</v>
      </c>
      <c r="D27" s="85" t="s">
        <v>1720</v>
      </c>
      <c r="E27" s="85" t="s">
        <v>1721</v>
      </c>
      <c r="F27" s="86" t="s">
        <v>1680</v>
      </c>
      <c r="G27" s="86" t="s">
        <v>1665</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1674</v>
      </c>
      <c r="B28" s="81" t="s">
        <v>1722</v>
      </c>
      <c r="C28" s="83" t="s">
        <v>1723</v>
      </c>
      <c r="D28" s="85" t="s">
        <v>1724</v>
      </c>
      <c r="E28" s="85" t="s">
        <v>1725</v>
      </c>
      <c r="F28" s="86" t="s">
        <v>1680</v>
      </c>
      <c r="G28" s="86" t="s">
        <v>1665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1674</v>
      </c>
      <c r="B29" s="81" t="s">
        <v>1726</v>
      </c>
      <c r="C29" s="83" t="s">
        <v>1727</v>
      </c>
      <c r="D29" s="85" t="s">
        <v>1728</v>
      </c>
      <c r="E29" s="85" t="s">
        <v>1729</v>
      </c>
      <c r="F29" s="86" t="s">
        <v>1680</v>
      </c>
      <c r="G29" s="86" t="s">
        <v>1665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1674</v>
      </c>
      <c r="B30" s="81" t="s">
        <v>1730</v>
      </c>
      <c r="C30" s="83" t="s">
        <v>1731</v>
      </c>
      <c r="D30" s="85" t="s">
        <v>1732</v>
      </c>
      <c r="E30" s="85" t="s">
        <v>1733</v>
      </c>
      <c r="F30" s="86" t="s">
        <v>1680</v>
      </c>
      <c r="G30" s="86" t="s">
        <v>1633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1734</v>
      </c>
      <c r="B31" s="80">
        <v>4</v>
      </c>
      <c r="C31" s="82" t="s">
        <v>19</v>
      </c>
      <c r="D31" s="84" t="s">
        <v>1735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1734</v>
      </c>
      <c r="B32" s="81" t="s">
        <v>1736</v>
      </c>
      <c r="C32" s="83" t="s">
        <v>1737</v>
      </c>
      <c r="D32" s="85" t="s">
        <v>1738</v>
      </c>
      <c r="E32" s="85" t="s">
        <v>1739</v>
      </c>
      <c r="F32" s="86" t="s">
        <v>1740</v>
      </c>
      <c r="G32" s="86" t="s">
        <v>1681</v>
      </c>
      <c r="H32" s="86">
        <v>1</v>
      </c>
      <c r="I32" s="88">
        <f>IF(COUNTIF(J32:AW32,"&lt;&gt;")=0,"",SUMPRODUCT(((Recommendations[ImplStatus]="Implemented")+(Recommendations[ImplStatus]="Compensated"))*ISNUMBER(MATCH(Recommendations[Id],J32:AW32,0)))/COUNTIF(J32:AW32,"&lt;&gt;"))</f>
        <v>0</v>
      </c>
      <c r="J32" s="90" t="s">
        <v>39</v>
      </c>
      <c r="K32" s="90" t="s">
        <v>60</v>
      </c>
      <c r="L32" s="90" t="s">
        <v>80</v>
      </c>
      <c r="M32" s="90" t="s">
        <v>191</v>
      </c>
      <c r="N32" s="90" t="s">
        <v>210</v>
      </c>
      <c r="O32" s="90" t="s">
        <v>250</v>
      </c>
      <c r="P32" s="90" t="s">
        <v>472</v>
      </c>
      <c r="Q32" s="90" t="s">
        <v>547</v>
      </c>
      <c r="R32" s="90" t="s">
        <v>572</v>
      </c>
      <c r="S32" s="90" t="s">
        <v>577</v>
      </c>
      <c r="T32" s="90" t="s">
        <v>582</v>
      </c>
      <c r="U32" s="90" t="s">
        <v>587</v>
      </c>
      <c r="V32" s="90" t="s">
        <v>627</v>
      </c>
      <c r="W32" s="90" t="s">
        <v>632</v>
      </c>
      <c r="X32" s="90" t="s">
        <v>657</v>
      </c>
      <c r="Y32" s="90" t="s">
        <v>667</v>
      </c>
      <c r="Z32" s="90" t="s">
        <v>672</v>
      </c>
      <c r="AA32" s="90" t="s">
        <v>677</v>
      </c>
      <c r="AB32" s="90" t="s">
        <v>697</v>
      </c>
      <c r="AC32" s="90" t="s">
        <v>742</v>
      </c>
      <c r="AD32" s="90" t="s">
        <v>747</v>
      </c>
      <c r="AE32" s="90" t="s">
        <v>752</v>
      </c>
      <c r="AF32" s="90" t="s">
        <v>757</v>
      </c>
      <c r="AG32" s="90" t="s">
        <v>762</v>
      </c>
      <c r="AH32" s="90" t="s">
        <v>849</v>
      </c>
      <c r="AI32" s="90" t="s">
        <v>894</v>
      </c>
      <c r="AJ32" s="90" t="s">
        <v>983</v>
      </c>
      <c r="AK32" s="90" t="s">
        <v>998</v>
      </c>
      <c r="AL32" s="90" t="s">
        <v>1003</v>
      </c>
      <c r="AM32" s="90" t="s">
        <v>1008</v>
      </c>
      <c r="AN32" s="90" t="s">
        <v>1117</v>
      </c>
      <c r="AO32" s="90" t="s">
        <v>1122</v>
      </c>
      <c r="AP32" s="90" t="s">
        <v>1127</v>
      </c>
      <c r="AQ32" s="90" t="s">
        <v>1132</v>
      </c>
      <c r="AR32" s="90" t="s">
        <v>1137</v>
      </c>
      <c r="AS32" s="90" t="s">
        <v>1142</v>
      </c>
      <c r="AT32" s="90" t="s">
        <v>1147</v>
      </c>
      <c r="AU32" s="90" t="s">
        <v>1152</v>
      </c>
      <c r="AV32" s="90" t="s">
        <v>1157</v>
      </c>
      <c r="AW32" s="101" t="s">
        <v>1162</v>
      </c>
    </row>
    <row r="33" spans="1:49" ht="60" customHeight="1" x14ac:dyDescent="0.35">
      <c r="A33" s="98" t="s">
        <v>1734</v>
      </c>
      <c r="B33" s="81" t="s">
        <v>1741</v>
      </c>
      <c r="C33" s="83" t="s">
        <v>1742</v>
      </c>
      <c r="D33" s="85" t="s">
        <v>1743</v>
      </c>
      <c r="E33" s="85" t="s">
        <v>1744</v>
      </c>
      <c r="F33" s="86" t="s">
        <v>1740</v>
      </c>
      <c r="G33" s="86" t="s">
        <v>1681</v>
      </c>
      <c r="H33" s="86">
        <v>1</v>
      </c>
      <c r="I33" s="88">
        <f>IF(COUNTIF(J33:AW33,"&lt;&gt;")=0,"",SUMPRODUCT(((Recommendations[ImplStatus]="Implemented")+(Recommendations[ImplStatus]="Compensated"))*ISNUMBER(MATCH(Recommendations[Id],J33:AW33,0)))/COUNTIF(J33:AW33,"&lt;&gt;"))</f>
        <v>0</v>
      </c>
      <c r="J33" s="90" t="s">
        <v>467</v>
      </c>
      <c r="K33" s="90" t="s">
        <v>477</v>
      </c>
      <c r="L33" s="90" t="s">
        <v>597</v>
      </c>
      <c r="M33" s="90" t="s">
        <v>602</v>
      </c>
      <c r="N33" s="90" t="s">
        <v>797</v>
      </c>
      <c r="O33" s="90" t="s">
        <v>834</v>
      </c>
      <c r="P33" s="90" t="s">
        <v>854</v>
      </c>
      <c r="Q33" s="90" t="s">
        <v>944</v>
      </c>
      <c r="R33" s="90" t="s">
        <v>949</v>
      </c>
      <c r="S33" s="90" t="s">
        <v>954</v>
      </c>
      <c r="T33" s="90" t="s">
        <v>1107</v>
      </c>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1734</v>
      </c>
      <c r="B34" s="81" t="s">
        <v>1745</v>
      </c>
      <c r="C34" s="83" t="s">
        <v>1746</v>
      </c>
      <c r="D34" s="85" t="s">
        <v>1747</v>
      </c>
      <c r="E34" s="85" t="s">
        <v>1748</v>
      </c>
      <c r="F34" s="86" t="s">
        <v>1622</v>
      </c>
      <c r="G34" s="86" t="s">
        <v>1665</v>
      </c>
      <c r="H34" s="86">
        <v>1</v>
      </c>
      <c r="I34" s="88">
        <f>IF(COUNTIF(J34:AW34,"&lt;&gt;")=0,"",SUMPRODUCT(((Recommendations[ImplStatus]="Implemented")+(Recommendations[ImplStatus]="Compensated"))*ISNUMBER(MATCH(Recommendations[Id],J34:AW34,0)))/COUNTIF(J34:AW34,"&lt;&gt;"))</f>
        <v>0</v>
      </c>
      <c r="J34" s="90" t="s">
        <v>467</v>
      </c>
      <c r="K34" s="90" t="s">
        <v>477</v>
      </c>
      <c r="L34" s="90" t="s">
        <v>597</v>
      </c>
      <c r="M34" s="90" t="s">
        <v>602</v>
      </c>
      <c r="N34" s="90" t="s">
        <v>607</v>
      </c>
      <c r="O34" s="90" t="s">
        <v>612</v>
      </c>
      <c r="P34" s="90" t="s">
        <v>797</v>
      </c>
      <c r="Q34" s="90" t="s">
        <v>834</v>
      </c>
      <c r="R34" s="90" t="s">
        <v>854</v>
      </c>
      <c r="S34" s="90" t="s">
        <v>944</v>
      </c>
      <c r="T34" s="90" t="s">
        <v>1107</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1734</v>
      </c>
      <c r="B35" s="81" t="s">
        <v>1749</v>
      </c>
      <c r="C35" s="83" t="s">
        <v>1750</v>
      </c>
      <c r="D35" s="85" t="s">
        <v>1751</v>
      </c>
      <c r="E35" s="85" t="s">
        <v>1752</v>
      </c>
      <c r="F35" s="86" t="s">
        <v>1622</v>
      </c>
      <c r="G35" s="86" t="s">
        <v>1665</v>
      </c>
      <c r="H35" s="86">
        <v>1</v>
      </c>
      <c r="I35" s="88">
        <f>IF(COUNTIF(J35:AW35,"&lt;&gt;")=0,"",SUMPRODUCT(((Recommendations[ImplStatus]="Implemented")+(Recommendations[ImplStatus]="Compensated"))*ISNUMBER(MATCH(Recommendations[Id],J35:AW35,0)))/COUNTIF(J35:AW35,"&lt;&gt;"))</f>
        <v>0</v>
      </c>
      <c r="J35" s="90" t="s">
        <v>152</v>
      </c>
      <c r="K35" s="90" t="s">
        <v>157</v>
      </c>
      <c r="L35" s="90" t="s">
        <v>617</v>
      </c>
      <c r="M35" s="90" t="s">
        <v>622</v>
      </c>
      <c r="N35" s="90" t="s">
        <v>742</v>
      </c>
      <c r="O35" s="90" t="s">
        <v>747</v>
      </c>
      <c r="P35" s="90" t="s">
        <v>752</v>
      </c>
      <c r="Q35" s="90" t="s">
        <v>757</v>
      </c>
      <c r="R35" s="90" t="s">
        <v>762</v>
      </c>
      <c r="S35" s="90" t="s">
        <v>807</v>
      </c>
      <c r="T35" s="90" t="s">
        <v>811</v>
      </c>
      <c r="U35" s="90" t="s">
        <v>816</v>
      </c>
      <c r="V35" s="90" t="s">
        <v>820</v>
      </c>
      <c r="W35" s="90" t="s">
        <v>824</v>
      </c>
      <c r="X35" s="90" t="s">
        <v>829</v>
      </c>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1734</v>
      </c>
      <c r="B36" s="81" t="s">
        <v>1753</v>
      </c>
      <c r="C36" s="83" t="s">
        <v>1754</v>
      </c>
      <c r="D36" s="85" t="s">
        <v>1755</v>
      </c>
      <c r="E36" s="85" t="s">
        <v>1756</v>
      </c>
      <c r="F36" s="86" t="s">
        <v>1622</v>
      </c>
      <c r="G36" s="86" t="s">
        <v>1665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1734</v>
      </c>
      <c r="B37" s="81" t="s">
        <v>1757</v>
      </c>
      <c r="C37" s="83" t="s">
        <v>1758</v>
      </c>
      <c r="D37" s="85" t="s">
        <v>1759</v>
      </c>
      <c r="E37" s="85" t="s">
        <v>1760</v>
      </c>
      <c r="F37" s="86" t="s">
        <v>1622</v>
      </c>
      <c r="G37" s="86" t="s">
        <v>1665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1734</v>
      </c>
      <c r="B38" s="81" t="s">
        <v>1761</v>
      </c>
      <c r="C38" s="83" t="s">
        <v>1762</v>
      </c>
      <c r="D38" s="85" t="s">
        <v>1763</v>
      </c>
      <c r="E38" s="85" t="s">
        <v>1764</v>
      </c>
      <c r="F38" s="86" t="s">
        <v>1765</v>
      </c>
      <c r="G38" s="86" t="s">
        <v>1665</v>
      </c>
      <c r="H38" s="86">
        <v>1</v>
      </c>
      <c r="I38" s="88">
        <f>IF(COUNTIF(J38:AW38,"&lt;&gt;")=0,"",SUMPRODUCT(((Recommendations[ImplStatus]="Implemented")+(Recommendations[ImplStatus]="Compensated"))*ISNUMBER(MATCH(Recommendations[Id],J38:AW38,0)))/COUNTIF(J38:AW38,"&lt;&gt;"))</f>
        <v>0</v>
      </c>
      <c r="J38" s="90" t="s">
        <v>90</v>
      </c>
      <c r="K38" s="90" t="s">
        <v>95</v>
      </c>
      <c r="L38" s="90" t="s">
        <v>110</v>
      </c>
      <c r="M38" s="90" t="s">
        <v>884</v>
      </c>
      <c r="N38" s="90" t="s">
        <v>889</v>
      </c>
      <c r="O38" s="90" t="s">
        <v>899</v>
      </c>
      <c r="P38" s="90" t="s">
        <v>904</v>
      </c>
      <c r="Q38" s="90" t="s">
        <v>1102</v>
      </c>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1734</v>
      </c>
      <c r="B39" s="81" t="s">
        <v>1766</v>
      </c>
      <c r="C39" s="83" t="s">
        <v>1767</v>
      </c>
      <c r="D39" s="85" t="s">
        <v>1768</v>
      </c>
      <c r="E39" s="85" t="s">
        <v>1769</v>
      </c>
      <c r="F39" s="86" t="s">
        <v>1622</v>
      </c>
      <c r="G39" s="86" t="s">
        <v>1665</v>
      </c>
      <c r="H39" s="86">
        <v>2</v>
      </c>
      <c r="I39" s="88">
        <f>IF(COUNTIF(J39:AW39,"&lt;&gt;")=0,"",SUMPRODUCT(((Recommendations[ImplStatus]="Implemented")+(Recommendations[ImplStatus]="Compensated"))*ISNUMBER(MATCH(Recommendations[Id],J39:AW39,0)))/COUNTIF(J39:AW39,"&lt;&gt;"))</f>
        <v>0</v>
      </c>
      <c r="J39" s="90" t="s">
        <v>125</v>
      </c>
      <c r="K39" s="90" t="s">
        <v>130</v>
      </c>
      <c r="L39" s="90" t="s">
        <v>135</v>
      </c>
      <c r="M39" s="90" t="s">
        <v>139</v>
      </c>
      <c r="N39" s="90" t="s">
        <v>143</v>
      </c>
      <c r="O39" s="90" t="s">
        <v>196</v>
      </c>
      <c r="P39" s="90" t="s">
        <v>201</v>
      </c>
      <c r="Q39" s="90" t="s">
        <v>205</v>
      </c>
      <c r="R39" s="90" t="s">
        <v>522</v>
      </c>
      <c r="S39" s="90" t="s">
        <v>542</v>
      </c>
      <c r="T39" s="90" t="s">
        <v>617</v>
      </c>
      <c r="U39" s="90" t="s">
        <v>622</v>
      </c>
      <c r="V39" s="90" t="s">
        <v>717</v>
      </c>
      <c r="W39" s="90" t="s">
        <v>727</v>
      </c>
      <c r="X39" s="90" t="s">
        <v>782</v>
      </c>
      <c r="Y39" s="90" t="s">
        <v>792</v>
      </c>
      <c r="Z39" s="90" t="s">
        <v>844</v>
      </c>
      <c r="AA39" s="90" t="s">
        <v>1272</v>
      </c>
      <c r="AB39" s="90" t="s">
        <v>1287</v>
      </c>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1734</v>
      </c>
      <c r="B40" s="81" t="s">
        <v>1770</v>
      </c>
      <c r="C40" s="83" t="s">
        <v>1771</v>
      </c>
      <c r="D40" s="85" t="s">
        <v>1772</v>
      </c>
      <c r="E40" s="85" t="s">
        <v>1773</v>
      </c>
      <c r="F40" s="86" t="s">
        <v>1622</v>
      </c>
      <c r="G40" s="86" t="s">
        <v>1665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1734</v>
      </c>
      <c r="B41" s="81" t="s">
        <v>1774</v>
      </c>
      <c r="C41" s="83" t="s">
        <v>1775</v>
      </c>
      <c r="D41" s="85" t="s">
        <v>1776</v>
      </c>
      <c r="E41" s="85" t="s">
        <v>1777</v>
      </c>
      <c r="F41" s="86" t="s">
        <v>1622</v>
      </c>
      <c r="G41" s="86" t="s">
        <v>1665</v>
      </c>
      <c r="H41" s="86">
        <v>2</v>
      </c>
      <c r="I41" s="88">
        <f>IF(COUNTIF(J41:AW41,"&lt;&gt;")=0,"",SUMPRODUCT(((Recommendations[ImplStatus]="Implemented")+(Recommendations[ImplStatus]="Compensated"))*ISNUMBER(MATCH(Recommendations[Id],J41:AW41,0)))/COUNTIF(J41:AW41,"&lt;&gt;"))</f>
        <v>0</v>
      </c>
      <c r="J41" s="90" t="s">
        <v>220</v>
      </c>
      <c r="K41" s="90" t="s">
        <v>225</v>
      </c>
      <c r="L41" s="90" t="s">
        <v>230</v>
      </c>
      <c r="M41" s="90" t="s">
        <v>298</v>
      </c>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1734</v>
      </c>
      <c r="B42" s="81" t="s">
        <v>1778</v>
      </c>
      <c r="C42" s="83" t="s">
        <v>1779</v>
      </c>
      <c r="D42" s="85" t="s">
        <v>1780</v>
      </c>
      <c r="E42" s="85" t="s">
        <v>1781</v>
      </c>
      <c r="F42" s="86" t="s">
        <v>1680</v>
      </c>
      <c r="G42" s="86" t="s">
        <v>1665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1734</v>
      </c>
      <c r="B43" s="81" t="s">
        <v>1782</v>
      </c>
      <c r="C43" s="83" t="s">
        <v>1783</v>
      </c>
      <c r="D43" s="85" t="s">
        <v>1784</v>
      </c>
      <c r="E43" s="85" t="s">
        <v>1785</v>
      </c>
      <c r="F43" s="86" t="s">
        <v>1680</v>
      </c>
      <c r="G43" s="86" t="s">
        <v>1665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1786</v>
      </c>
      <c r="B44" s="80">
        <v>5</v>
      </c>
      <c r="C44" s="82" t="s">
        <v>19</v>
      </c>
      <c r="D44" s="84" t="s">
        <v>1787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1786</v>
      </c>
      <c r="B45" s="81" t="s">
        <v>1788</v>
      </c>
      <c r="C45" s="83" t="s">
        <v>1789</v>
      </c>
      <c r="D45" s="85" t="s">
        <v>1790</v>
      </c>
      <c r="E45" s="85" t="s">
        <v>1791</v>
      </c>
      <c r="F45" s="86" t="s">
        <v>1765</v>
      </c>
      <c r="G45" s="86" t="s">
        <v>1623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1786</v>
      </c>
      <c r="B46" s="81" t="s">
        <v>1792</v>
      </c>
      <c r="C46" s="83" t="s">
        <v>1793</v>
      </c>
      <c r="D46" s="85" t="s">
        <v>1794</v>
      </c>
      <c r="E46" s="85" t="s">
        <v>1795</v>
      </c>
      <c r="F46" s="86" t="s">
        <v>1765</v>
      </c>
      <c r="G46" s="86" t="s">
        <v>1665</v>
      </c>
      <c r="H46" s="86">
        <v>1</v>
      </c>
      <c r="I46" s="88">
        <f>IF(COUNTIF(J46:AW46,"&lt;&gt;")=0,"",SUMPRODUCT(((Recommendations[ImplStatus]="Implemented")+(Recommendations[ImplStatus]="Compensated"))*ISNUMBER(MATCH(Recommendations[Id],J46:AW46,0)))/COUNTIF(J46:AW46,"&lt;&gt;"))</f>
        <v>0</v>
      </c>
      <c r="J46" s="90" t="s">
        <v>115</v>
      </c>
      <c r="K46" s="90" t="s">
        <v>235</v>
      </c>
      <c r="L46" s="90" t="s">
        <v>240</v>
      </c>
      <c r="M46" s="90" t="s">
        <v>245</v>
      </c>
      <c r="N46" s="90" t="s">
        <v>255</v>
      </c>
      <c r="O46" s="90" t="s">
        <v>260</v>
      </c>
      <c r="P46" s="90" t="s">
        <v>934</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1786</v>
      </c>
      <c r="B47" s="81" t="s">
        <v>1796</v>
      </c>
      <c r="C47" s="83" t="s">
        <v>1797</v>
      </c>
      <c r="D47" s="85" t="s">
        <v>1798</v>
      </c>
      <c r="E47" s="85" t="s">
        <v>1799</v>
      </c>
      <c r="F47" s="86" t="s">
        <v>1765</v>
      </c>
      <c r="G47" s="86" t="s">
        <v>1665</v>
      </c>
      <c r="H47" s="86">
        <v>1</v>
      </c>
      <c r="I47" s="88">
        <f>IF(COUNTIF(J47:AW47,"&lt;&gt;")=0,"",SUMPRODUCT(((Recommendations[ImplStatus]="Implemented")+(Recommendations[ImplStatus]="Compensated"))*ISNUMBER(MATCH(Recommendations[Id],J47:AW47,0)))/COUNTIF(J47:AW47,"&lt;&gt;"))</f>
        <v>0</v>
      </c>
      <c r="J47" s="90" t="s">
        <v>274</v>
      </c>
      <c r="K47" s="90" t="s">
        <v>279</v>
      </c>
      <c r="L47" s="90" t="s">
        <v>284</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1786</v>
      </c>
      <c r="B48" s="81" t="s">
        <v>1800</v>
      </c>
      <c r="C48" s="83" t="s">
        <v>1801</v>
      </c>
      <c r="D48" s="85" t="s">
        <v>1802</v>
      </c>
      <c r="E48" s="85" t="s">
        <v>1803</v>
      </c>
      <c r="F48" s="86" t="s">
        <v>1765</v>
      </c>
      <c r="G48" s="86" t="s">
        <v>1665</v>
      </c>
      <c r="H48" s="86">
        <v>1</v>
      </c>
      <c r="I48" s="88">
        <f>IF(COUNTIF(J48:AW48,"&lt;&gt;")=0,"",SUMPRODUCT(((Recommendations[ImplStatus]="Implemented")+(Recommendations[ImplStatus]="Compensated"))*ISNUMBER(MATCH(Recommendations[Id],J48:AW48,0)))/COUNTIF(J48:AW48,"&lt;&gt;"))</f>
        <v>0</v>
      </c>
      <c r="J48" s="90" t="s">
        <v>90</v>
      </c>
      <c r="K48" s="90" t="s">
        <v>95</v>
      </c>
      <c r="L48" s="90" t="s">
        <v>110</v>
      </c>
      <c r="M48" s="90" t="s">
        <v>186</v>
      </c>
      <c r="N48" s="90" t="s">
        <v>191</v>
      </c>
      <c r="O48" s="90" t="s">
        <v>502</v>
      </c>
      <c r="P48" s="90" t="s">
        <v>662</v>
      </c>
      <c r="Q48" s="90" t="s">
        <v>787</v>
      </c>
      <c r="R48" s="90" t="s">
        <v>884</v>
      </c>
      <c r="S48" s="90" t="s">
        <v>889</v>
      </c>
      <c r="T48" s="90" t="s">
        <v>899</v>
      </c>
      <c r="U48" s="90" t="s">
        <v>904</v>
      </c>
      <c r="V48" s="90" t="s">
        <v>1062</v>
      </c>
      <c r="W48" s="90" t="s">
        <v>1067</v>
      </c>
      <c r="X48" s="90" t="s">
        <v>1077</v>
      </c>
      <c r="Y48" s="90" t="s">
        <v>1082</v>
      </c>
      <c r="Z48" s="90" t="s">
        <v>1087</v>
      </c>
      <c r="AA48" s="90" t="s">
        <v>1092</v>
      </c>
      <c r="AB48" s="90" t="s">
        <v>1097</v>
      </c>
      <c r="AC48" s="90" t="s">
        <v>1102</v>
      </c>
      <c r="AD48" s="90" t="s">
        <v>1117</v>
      </c>
      <c r="AE48" s="90" t="s">
        <v>1122</v>
      </c>
      <c r="AF48" s="90" t="s">
        <v>1127</v>
      </c>
      <c r="AG48" s="90" t="s">
        <v>1132</v>
      </c>
      <c r="AH48" s="90" t="s">
        <v>1137</v>
      </c>
      <c r="AI48" s="90" t="s">
        <v>1142</v>
      </c>
      <c r="AJ48" s="90" t="s">
        <v>1147</v>
      </c>
      <c r="AK48" s="90" t="s">
        <v>1152</v>
      </c>
      <c r="AL48" s="90" t="s">
        <v>1157</v>
      </c>
      <c r="AM48" s="90" t="s">
        <v>1162</v>
      </c>
      <c r="AN48" s="90" t="s">
        <v>1167</v>
      </c>
      <c r="AO48" s="90" t="s">
        <v>1172</v>
      </c>
      <c r="AP48" s="90" t="s">
        <v>1177</v>
      </c>
      <c r="AQ48" s="90" t="s">
        <v>1182</v>
      </c>
      <c r="AR48" s="90" t="s">
        <v>1187</v>
      </c>
      <c r="AS48" s="90" t="s">
        <v>1192</v>
      </c>
      <c r="AT48" s="90" t="s">
        <v>1197</v>
      </c>
      <c r="AU48" s="90" t="s">
        <v>1202</v>
      </c>
      <c r="AV48" s="90" t="s">
        <v>1207</v>
      </c>
      <c r="AW48" s="101" t="s">
        <v>1212</v>
      </c>
    </row>
    <row r="49" spans="1:49" ht="60" customHeight="1" x14ac:dyDescent="0.35">
      <c r="A49" s="98" t="s">
        <v>1786</v>
      </c>
      <c r="B49" s="81" t="s">
        <v>1804</v>
      </c>
      <c r="C49" s="83" t="s">
        <v>1805</v>
      </c>
      <c r="D49" s="85" t="s">
        <v>1806</v>
      </c>
      <c r="E49" s="85" t="s">
        <v>1807</v>
      </c>
      <c r="F49" s="86" t="s">
        <v>1765</v>
      </c>
      <c r="G49" s="86" t="s">
        <v>1623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1786</v>
      </c>
      <c r="B50" s="81" t="s">
        <v>1808</v>
      </c>
      <c r="C50" s="83" t="s">
        <v>1809</v>
      </c>
      <c r="D50" s="85" t="s">
        <v>1810</v>
      </c>
      <c r="E50" s="85" t="s">
        <v>1811</v>
      </c>
      <c r="F50" s="86" t="s">
        <v>1765</v>
      </c>
      <c r="G50" s="86" t="s">
        <v>1681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1812</v>
      </c>
      <c r="B51" s="80">
        <v>6</v>
      </c>
      <c r="C51" s="82" t="s">
        <v>19</v>
      </c>
      <c r="D51" s="84" t="s">
        <v>1813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1812</v>
      </c>
      <c r="B52" s="81" t="s">
        <v>1814</v>
      </c>
      <c r="C52" s="83" t="s">
        <v>1815</v>
      </c>
      <c r="D52" s="85" t="s">
        <v>1816</v>
      </c>
      <c r="E52" s="85" t="s">
        <v>1817</v>
      </c>
      <c r="F52" s="86" t="s">
        <v>1740</v>
      </c>
      <c r="G52" s="86" t="s">
        <v>1681</v>
      </c>
      <c r="H52" s="86">
        <v>1</v>
      </c>
      <c r="I52" s="88">
        <f>IF(COUNTIF(J52:AW52,"&lt;&gt;")=0,"",SUMPRODUCT(((Recommendations[ImplStatus]="Implemented")+(Recommendations[ImplStatus]="Compensated"))*ISNUMBER(MATCH(Recommendations[Id],J52:AW52,0)))/COUNTIF(J52:AW52,"&lt;&gt;"))</f>
        <v>0</v>
      </c>
      <c r="J52" s="90" t="s">
        <v>120</v>
      </c>
      <c r="K52" s="90" t="s">
        <v>1057</v>
      </c>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1812</v>
      </c>
      <c r="B53" s="81" t="s">
        <v>1818</v>
      </c>
      <c r="C53" s="83" t="s">
        <v>1819</v>
      </c>
      <c r="D53" s="85" t="s">
        <v>1820</v>
      </c>
      <c r="E53" s="85" t="s">
        <v>1821</v>
      </c>
      <c r="F53" s="86" t="s">
        <v>1740</v>
      </c>
      <c r="G53" s="86" t="s">
        <v>1681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1812</v>
      </c>
      <c r="B54" s="81" t="s">
        <v>1822</v>
      </c>
      <c r="C54" s="83" t="s">
        <v>1823</v>
      </c>
      <c r="D54" s="85" t="s">
        <v>1824</v>
      </c>
      <c r="E54" s="85" t="s">
        <v>1825</v>
      </c>
      <c r="F54" s="86" t="s">
        <v>1765</v>
      </c>
      <c r="G54" s="86" t="s">
        <v>1665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1812</v>
      </c>
      <c r="B55" s="81" t="s">
        <v>1826</v>
      </c>
      <c r="C55" s="83" t="s">
        <v>1827</v>
      </c>
      <c r="D55" s="85" t="s">
        <v>1828</v>
      </c>
      <c r="E55" s="85" t="s">
        <v>1829</v>
      </c>
      <c r="F55" s="86" t="s">
        <v>1765</v>
      </c>
      <c r="G55" s="86" t="s">
        <v>1665</v>
      </c>
      <c r="H55" s="86">
        <v>1</v>
      </c>
      <c r="I55" s="88">
        <f>IF(COUNTIF(J55:AW55,"&lt;&gt;")=0,"",SUMPRODUCT(((Recommendations[ImplStatus]="Implemented")+(Recommendations[ImplStatus]="Compensated"))*ISNUMBER(MATCH(Recommendations[Id],J55:AW55,0)))/COUNTIF(J55:AW55,"&lt;&gt;"))</f>
        <v>0</v>
      </c>
      <c r="J55" s="90" t="s">
        <v>983</v>
      </c>
      <c r="K55" s="90" t="s">
        <v>998</v>
      </c>
      <c r="L55" s="90" t="s">
        <v>1003</v>
      </c>
      <c r="M55" s="90" t="s">
        <v>1008</v>
      </c>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1812</v>
      </c>
      <c r="B56" s="81" t="s">
        <v>1830</v>
      </c>
      <c r="C56" s="83" t="s">
        <v>1831</v>
      </c>
      <c r="D56" s="85" t="s">
        <v>1832</v>
      </c>
      <c r="E56" s="85" t="s">
        <v>1833</v>
      </c>
      <c r="F56" s="86" t="s">
        <v>1765</v>
      </c>
      <c r="G56" s="86" t="s">
        <v>1665</v>
      </c>
      <c r="H56" s="86">
        <v>1</v>
      </c>
      <c r="I56" s="88">
        <f>IF(COUNTIF(J56:AW56,"&lt;&gt;")=0,"",SUMPRODUCT(((Recommendations[ImplStatus]="Implemented")+(Recommendations[ImplStatus]="Compensated"))*ISNUMBER(MATCH(Recommendations[Id],J56:AW56,0)))/COUNTIF(J56:AW56,"&lt;&gt;"))</f>
        <v>0</v>
      </c>
      <c r="J56" s="90" t="s">
        <v>50</v>
      </c>
      <c r="K56" s="90" t="s">
        <v>55</v>
      </c>
      <c r="L56" s="90" t="s">
        <v>652</v>
      </c>
      <c r="M56" s="90" t="s">
        <v>737</v>
      </c>
      <c r="N56" s="90" t="s">
        <v>839</v>
      </c>
      <c r="O56" s="90" t="s">
        <v>963</v>
      </c>
      <c r="P56" s="90" t="s">
        <v>1072</v>
      </c>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1812</v>
      </c>
      <c r="B57" s="81" t="s">
        <v>1834</v>
      </c>
      <c r="C57" s="83" t="s">
        <v>1835</v>
      </c>
      <c r="D57" s="85" t="s">
        <v>1836</v>
      </c>
      <c r="E57" s="85" t="s">
        <v>1837</v>
      </c>
      <c r="F57" s="86" t="s">
        <v>1648</v>
      </c>
      <c r="G57" s="86" t="s">
        <v>1623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1812</v>
      </c>
      <c r="B58" s="81" t="s">
        <v>1838</v>
      </c>
      <c r="C58" s="83" t="s">
        <v>1839</v>
      </c>
      <c r="D58" s="85" t="s">
        <v>1840</v>
      </c>
      <c r="E58" s="85" t="s">
        <v>1841</v>
      </c>
      <c r="F58" s="86" t="s">
        <v>1765</v>
      </c>
      <c r="G58" s="86" t="s">
        <v>1665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1812</v>
      </c>
      <c r="B59" s="81" t="s">
        <v>1842</v>
      </c>
      <c r="C59" s="83" t="s">
        <v>1843</v>
      </c>
      <c r="D59" s="85" t="s">
        <v>1844</v>
      </c>
      <c r="E59" s="85" t="s">
        <v>1845</v>
      </c>
      <c r="F59" s="86" t="s">
        <v>1765</v>
      </c>
      <c r="G59" s="86" t="s">
        <v>1681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1846</v>
      </c>
      <c r="B60" s="80">
        <v>7</v>
      </c>
      <c r="C60" s="82" t="s">
        <v>19</v>
      </c>
      <c r="D60" s="84" t="s">
        <v>1847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1846</v>
      </c>
      <c r="B61" s="81" t="s">
        <v>1848</v>
      </c>
      <c r="C61" s="83" t="s">
        <v>1849</v>
      </c>
      <c r="D61" s="85" t="s">
        <v>1850</v>
      </c>
      <c r="E61" s="85" t="s">
        <v>1851</v>
      </c>
      <c r="F61" s="86" t="s">
        <v>1740</v>
      </c>
      <c r="G61" s="86" t="s">
        <v>1681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1846</v>
      </c>
      <c r="B62" s="81" t="s">
        <v>1852</v>
      </c>
      <c r="C62" s="83" t="s">
        <v>1853</v>
      </c>
      <c r="D62" s="85" t="s">
        <v>1854</v>
      </c>
      <c r="E62" s="85" t="s">
        <v>1855</v>
      </c>
      <c r="F62" s="86" t="s">
        <v>1740</v>
      </c>
      <c r="G62" s="86" t="s">
        <v>1681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1846</v>
      </c>
      <c r="B63" s="81" t="s">
        <v>1856</v>
      </c>
      <c r="C63" s="83" t="s">
        <v>1857</v>
      </c>
      <c r="D63" s="85" t="s">
        <v>1858</v>
      </c>
      <c r="E63" s="85" t="s">
        <v>1859</v>
      </c>
      <c r="F63" s="86" t="s">
        <v>1648</v>
      </c>
      <c r="G63" s="86" t="s">
        <v>1665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1846</v>
      </c>
      <c r="B64" s="81" t="s">
        <v>1860</v>
      </c>
      <c r="C64" s="83" t="s">
        <v>1861</v>
      </c>
      <c r="D64" s="85" t="s">
        <v>1862</v>
      </c>
      <c r="E64" s="85" t="s">
        <v>1863</v>
      </c>
      <c r="F64" s="86" t="s">
        <v>1648</v>
      </c>
      <c r="G64" s="86" t="s">
        <v>1665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1846</v>
      </c>
      <c r="B65" s="81" t="s">
        <v>1864</v>
      </c>
      <c r="C65" s="83" t="s">
        <v>1865</v>
      </c>
      <c r="D65" s="85" t="s">
        <v>1866</v>
      </c>
      <c r="E65" s="85" t="s">
        <v>1867</v>
      </c>
      <c r="F65" s="86" t="s">
        <v>1648</v>
      </c>
      <c r="G65" s="86" t="s">
        <v>1623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1846</v>
      </c>
      <c r="B66" s="81" t="s">
        <v>1868</v>
      </c>
      <c r="C66" s="83" t="s">
        <v>1869</v>
      </c>
      <c r="D66" s="85" t="s">
        <v>1870</v>
      </c>
      <c r="E66" s="85" t="s">
        <v>1871</v>
      </c>
      <c r="F66" s="86" t="s">
        <v>1648</v>
      </c>
      <c r="G66" s="86" t="s">
        <v>1623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1846</v>
      </c>
      <c r="B67" s="81" t="s">
        <v>1872</v>
      </c>
      <c r="C67" s="83" t="s">
        <v>1873</v>
      </c>
      <c r="D67" s="85" t="s">
        <v>1874</v>
      </c>
      <c r="E67" s="85" t="s">
        <v>1875</v>
      </c>
      <c r="F67" s="86" t="s">
        <v>1648</v>
      </c>
      <c r="G67" s="86" t="s">
        <v>1628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1876</v>
      </c>
      <c r="B68" s="80">
        <v>8</v>
      </c>
      <c r="C68" s="82" t="s">
        <v>19</v>
      </c>
      <c r="D68" s="84" t="s">
        <v>1877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1876</v>
      </c>
      <c r="B69" s="81" t="s">
        <v>1878</v>
      </c>
      <c r="C69" s="83" t="s">
        <v>1879</v>
      </c>
      <c r="D69" s="85" t="s">
        <v>1880</v>
      </c>
      <c r="E69" s="85" t="s">
        <v>1881</v>
      </c>
      <c r="F69" s="86" t="s">
        <v>1740</v>
      </c>
      <c r="G69" s="86" t="s">
        <v>1681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1876</v>
      </c>
      <c r="B70" s="81" t="s">
        <v>1882</v>
      </c>
      <c r="C70" s="83" t="s">
        <v>1883</v>
      </c>
      <c r="D70" s="85" t="s">
        <v>1884</v>
      </c>
      <c r="E70" s="85" t="s">
        <v>1885</v>
      </c>
      <c r="F70" s="86" t="s">
        <v>1680</v>
      </c>
      <c r="G70" s="86" t="s">
        <v>1633</v>
      </c>
      <c r="H70" s="86">
        <v>1</v>
      </c>
      <c r="I70" s="88">
        <f>IF(COUNTIF(J70:AW70,"&lt;&gt;")=0,"",SUMPRODUCT(((Recommendations[ImplStatus]="Implemented")+(Recommendations[ImplStatus]="Compensated"))*ISNUMBER(MATCH(Recommendations[Id],J70:AW70,0)))/COUNTIF(J70:AW70,"&lt;&gt;"))</f>
        <v>0</v>
      </c>
      <c r="J70" s="90" t="s">
        <v>265</v>
      </c>
      <c r="K70" s="90" t="s">
        <v>270</v>
      </c>
      <c r="L70" s="90" t="s">
        <v>274</v>
      </c>
      <c r="M70" s="90" t="s">
        <v>279</v>
      </c>
      <c r="N70" s="90" t="s">
        <v>284</v>
      </c>
      <c r="O70" s="90" t="s">
        <v>288</v>
      </c>
      <c r="P70" s="90" t="s">
        <v>293</v>
      </c>
      <c r="Q70" s="90" t="s">
        <v>303</v>
      </c>
      <c r="R70" s="90" t="s">
        <v>308</v>
      </c>
      <c r="S70" s="90" t="s">
        <v>313</v>
      </c>
      <c r="T70" s="90" t="s">
        <v>318</v>
      </c>
      <c r="U70" s="90" t="s">
        <v>322</v>
      </c>
      <c r="V70" s="90" t="s">
        <v>327</v>
      </c>
      <c r="W70" s="90" t="s">
        <v>332</v>
      </c>
      <c r="X70" s="90" t="s">
        <v>336</v>
      </c>
      <c r="Y70" s="90" t="s">
        <v>341</v>
      </c>
      <c r="Z70" s="90" t="s">
        <v>345</v>
      </c>
      <c r="AA70" s="90" t="s">
        <v>350</v>
      </c>
      <c r="AB70" s="90" t="s">
        <v>354</v>
      </c>
      <c r="AC70" s="90" t="s">
        <v>359</v>
      </c>
      <c r="AD70" s="90" t="s">
        <v>364</v>
      </c>
      <c r="AE70" s="90" t="s">
        <v>369</v>
      </c>
      <c r="AF70" s="90" t="s">
        <v>374</v>
      </c>
      <c r="AG70" s="90" t="s">
        <v>378</v>
      </c>
      <c r="AH70" s="90" t="s">
        <v>383</v>
      </c>
      <c r="AI70" s="90" t="s">
        <v>388</v>
      </c>
      <c r="AJ70" s="90" t="s">
        <v>392</v>
      </c>
      <c r="AK70" s="90" t="s">
        <v>397</v>
      </c>
      <c r="AL70" s="90" t="s">
        <v>402</v>
      </c>
      <c r="AM70" s="90" t="s">
        <v>407</v>
      </c>
      <c r="AN70" s="90" t="s">
        <v>439</v>
      </c>
      <c r="AO70" s="90" t="s">
        <v>444</v>
      </c>
      <c r="AP70" s="90" t="s">
        <v>449</v>
      </c>
      <c r="AQ70" s="90" t="s">
        <v>453</v>
      </c>
      <c r="AR70" s="90" t="s">
        <v>458</v>
      </c>
      <c r="AS70" s="90" t="s">
        <v>463</v>
      </c>
      <c r="AT70" s="90" t="s">
        <v>552</v>
      </c>
      <c r="AU70" s="90" t="s">
        <v>909</v>
      </c>
      <c r="AV70" s="90" t="s">
        <v>1297</v>
      </c>
      <c r="AW70" s="101" t="s">
        <v>1302</v>
      </c>
    </row>
    <row r="71" spans="1:49" ht="60" customHeight="1" x14ac:dyDescent="0.35">
      <c r="A71" s="98" t="s">
        <v>1876</v>
      </c>
      <c r="B71" s="81" t="s">
        <v>1886</v>
      </c>
      <c r="C71" s="83" t="s">
        <v>1887</v>
      </c>
      <c r="D71" s="85" t="s">
        <v>1888</v>
      </c>
      <c r="E71" s="85" t="s">
        <v>1889</v>
      </c>
      <c r="F71" s="86" t="s">
        <v>1680</v>
      </c>
      <c r="G71" s="86" t="s">
        <v>1665</v>
      </c>
      <c r="H71" s="86">
        <v>1</v>
      </c>
      <c r="I71" s="88">
        <f>IF(COUNTIF(J71:AW71,"&lt;&gt;")=0,"",SUMPRODUCT(((Recommendations[ImplStatus]="Implemented")+(Recommendations[ImplStatus]="Compensated"))*ISNUMBER(MATCH(Recommendations[Id],J71:AW71,0)))/COUNTIF(J71:AW71,"&lt;&gt;"))</f>
        <v>0</v>
      </c>
      <c r="J71" s="90" t="s">
        <v>327</v>
      </c>
      <c r="K71" s="90" t="s">
        <v>332</v>
      </c>
      <c r="L71" s="90" t="s">
        <v>336</v>
      </c>
      <c r="M71" s="90" t="s">
        <v>341</v>
      </c>
      <c r="N71" s="90" t="s">
        <v>345</v>
      </c>
      <c r="O71" s="90" t="s">
        <v>350</v>
      </c>
      <c r="P71" s="90" t="s">
        <v>411</v>
      </c>
      <c r="Q71" s="90" t="s">
        <v>416</v>
      </c>
      <c r="R71" s="90" t="s">
        <v>420</v>
      </c>
      <c r="S71" s="90" t="s">
        <v>424</v>
      </c>
      <c r="T71" s="90" t="s">
        <v>429</v>
      </c>
      <c r="U71" s="90" t="s">
        <v>434</v>
      </c>
      <c r="V71" s="90" t="s">
        <v>453</v>
      </c>
      <c r="W71" s="90" t="s">
        <v>879</v>
      </c>
      <c r="X71" s="90" t="s">
        <v>1297</v>
      </c>
      <c r="Y71" s="90" t="s">
        <v>1302</v>
      </c>
      <c r="Z71" s="90" t="s">
        <v>1306</v>
      </c>
      <c r="AA71" s="90" t="s">
        <v>1310</v>
      </c>
      <c r="AB71" s="90" t="s">
        <v>1314</v>
      </c>
      <c r="AC71" s="90" t="s">
        <v>1318</v>
      </c>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1876</v>
      </c>
      <c r="B72" s="81" t="s">
        <v>1890</v>
      </c>
      <c r="C72" s="83" t="s">
        <v>1891</v>
      </c>
      <c r="D72" s="85" t="s">
        <v>1892</v>
      </c>
      <c r="E72" s="85" t="s">
        <v>1893</v>
      </c>
      <c r="F72" s="86" t="s">
        <v>1894</v>
      </c>
      <c r="G72" s="86" t="s">
        <v>1665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1876</v>
      </c>
      <c r="B73" s="81" t="s">
        <v>1895</v>
      </c>
      <c r="C73" s="83" t="s">
        <v>1896</v>
      </c>
      <c r="D73" s="85" t="s">
        <v>1897</v>
      </c>
      <c r="E73" s="85" t="s">
        <v>1898</v>
      </c>
      <c r="F73" s="86" t="s">
        <v>1680</v>
      </c>
      <c r="G73" s="86" t="s">
        <v>1633</v>
      </c>
      <c r="H73" s="86">
        <v>2</v>
      </c>
      <c r="I73" s="88">
        <f>IF(COUNTIF(J73:AW73,"&lt;&gt;")=0,"",SUMPRODUCT(((Recommendations[ImplStatus]="Implemented")+(Recommendations[ImplStatus]="Compensated"))*ISNUMBER(MATCH(Recommendations[Id],J73:AW73,0)))/COUNTIF(J73:AW73,"&lt;&gt;"))</f>
        <v>0</v>
      </c>
      <c r="J73" s="90" t="s">
        <v>265</v>
      </c>
      <c r="K73" s="90" t="s">
        <v>270</v>
      </c>
      <c r="L73" s="90" t="s">
        <v>274</v>
      </c>
      <c r="M73" s="90" t="s">
        <v>279</v>
      </c>
      <c r="N73" s="90" t="s">
        <v>284</v>
      </c>
      <c r="O73" s="90" t="s">
        <v>288</v>
      </c>
      <c r="P73" s="90" t="s">
        <v>293</v>
      </c>
      <c r="Q73" s="90" t="s">
        <v>303</v>
      </c>
      <c r="R73" s="90" t="s">
        <v>308</v>
      </c>
      <c r="S73" s="90" t="s">
        <v>313</v>
      </c>
      <c r="T73" s="90" t="s">
        <v>318</v>
      </c>
      <c r="U73" s="90" t="s">
        <v>322</v>
      </c>
      <c r="V73" s="90" t="s">
        <v>327</v>
      </c>
      <c r="W73" s="90" t="s">
        <v>332</v>
      </c>
      <c r="X73" s="90" t="s">
        <v>336</v>
      </c>
      <c r="Y73" s="90" t="s">
        <v>341</v>
      </c>
      <c r="Z73" s="90" t="s">
        <v>345</v>
      </c>
      <c r="AA73" s="90" t="s">
        <v>350</v>
      </c>
      <c r="AB73" s="90" t="s">
        <v>354</v>
      </c>
      <c r="AC73" s="90" t="s">
        <v>359</v>
      </c>
      <c r="AD73" s="90" t="s">
        <v>364</v>
      </c>
      <c r="AE73" s="90" t="s">
        <v>369</v>
      </c>
      <c r="AF73" s="90" t="s">
        <v>374</v>
      </c>
      <c r="AG73" s="90" t="s">
        <v>378</v>
      </c>
      <c r="AH73" s="90" t="s">
        <v>383</v>
      </c>
      <c r="AI73" s="90" t="s">
        <v>388</v>
      </c>
      <c r="AJ73" s="90" t="s">
        <v>392</v>
      </c>
      <c r="AK73" s="90" t="s">
        <v>397</v>
      </c>
      <c r="AL73" s="90" t="s">
        <v>402</v>
      </c>
      <c r="AM73" s="90" t="s">
        <v>407</v>
      </c>
      <c r="AN73" s="90" t="s">
        <v>439</v>
      </c>
      <c r="AO73" s="90" t="s">
        <v>444</v>
      </c>
      <c r="AP73" s="90" t="s">
        <v>449</v>
      </c>
      <c r="AQ73" s="90" t="s">
        <v>453</v>
      </c>
      <c r="AR73" s="90" t="s">
        <v>458</v>
      </c>
      <c r="AS73" s="90" t="s">
        <v>463</v>
      </c>
      <c r="AT73" s="90" t="s">
        <v>552</v>
      </c>
      <c r="AU73" s="90" t="s">
        <v>909</v>
      </c>
      <c r="AV73" s="90" t="s">
        <v>1227</v>
      </c>
      <c r="AW73" s="101" t="s">
        <v>1297</v>
      </c>
    </row>
    <row r="74" spans="1:49" ht="60" customHeight="1" x14ac:dyDescent="0.35">
      <c r="A74" s="98" t="s">
        <v>1876</v>
      </c>
      <c r="B74" s="81" t="s">
        <v>1899</v>
      </c>
      <c r="C74" s="83" t="s">
        <v>1900</v>
      </c>
      <c r="D74" s="85" t="s">
        <v>1901</v>
      </c>
      <c r="E74" s="85" t="s">
        <v>1902</v>
      </c>
      <c r="F74" s="86" t="s">
        <v>1680</v>
      </c>
      <c r="G74" s="86" t="s">
        <v>1633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1876</v>
      </c>
      <c r="B75" s="81" t="s">
        <v>1903</v>
      </c>
      <c r="C75" s="83" t="s">
        <v>1904</v>
      </c>
      <c r="D75" s="85" t="s">
        <v>1905</v>
      </c>
      <c r="E75" s="85" t="s">
        <v>1906</v>
      </c>
      <c r="F75" s="86" t="s">
        <v>1680</v>
      </c>
      <c r="G75" s="86" t="s">
        <v>1633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1876</v>
      </c>
      <c r="B76" s="81" t="s">
        <v>1907</v>
      </c>
      <c r="C76" s="83" t="s">
        <v>1908</v>
      </c>
      <c r="D76" s="85" t="s">
        <v>1909</v>
      </c>
      <c r="E76" s="85" t="s">
        <v>1910</v>
      </c>
      <c r="F76" s="86" t="s">
        <v>1680</v>
      </c>
      <c r="G76" s="86" t="s">
        <v>1633</v>
      </c>
      <c r="H76" s="86">
        <v>2</v>
      </c>
      <c r="I76" s="88">
        <f>IF(COUNTIF(J76:AW76,"&lt;&gt;")=0,"",SUMPRODUCT(((Recommendations[ImplStatus]="Implemented")+(Recommendations[ImplStatus]="Compensated"))*ISNUMBER(MATCH(Recommendations[Id],J76:AW76,0)))/COUNTIF(J76:AW76,"&lt;&gt;"))</f>
        <v>0</v>
      </c>
      <c r="J76" s="90" t="s">
        <v>167</v>
      </c>
      <c r="K76" s="90" t="s">
        <v>354</v>
      </c>
      <c r="L76" s="90" t="s">
        <v>359</v>
      </c>
      <c r="M76" s="90" t="s">
        <v>364</v>
      </c>
      <c r="N76" s="90" t="s">
        <v>439</v>
      </c>
      <c r="O76" s="90" t="s">
        <v>458</v>
      </c>
      <c r="P76" s="90" t="s">
        <v>463</v>
      </c>
      <c r="Q76" s="90" t="s">
        <v>547</v>
      </c>
      <c r="R76" s="90" t="s">
        <v>572</v>
      </c>
      <c r="S76" s="90" t="s">
        <v>802</v>
      </c>
      <c r="T76" s="90" t="s">
        <v>1262</v>
      </c>
      <c r="U76" s="90" t="s">
        <v>1277</v>
      </c>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1876</v>
      </c>
      <c r="B77" s="81" t="s">
        <v>1911</v>
      </c>
      <c r="C77" s="83" t="s">
        <v>1912</v>
      </c>
      <c r="D77" s="85" t="s">
        <v>1913</v>
      </c>
      <c r="E77" s="85" t="s">
        <v>1914</v>
      </c>
      <c r="F77" s="86" t="s">
        <v>1680</v>
      </c>
      <c r="G77" s="86" t="s">
        <v>1633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1876</v>
      </c>
      <c r="B78" s="81" t="s">
        <v>1915</v>
      </c>
      <c r="C78" s="83" t="s">
        <v>1916</v>
      </c>
      <c r="D78" s="85" t="s">
        <v>1917</v>
      </c>
      <c r="E78" s="85" t="s">
        <v>1918</v>
      </c>
      <c r="F78" s="86" t="s">
        <v>1680</v>
      </c>
      <c r="G78" s="86" t="s">
        <v>1665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1876</v>
      </c>
      <c r="B79" s="81" t="s">
        <v>1919</v>
      </c>
      <c r="C79" s="83" t="s">
        <v>1920</v>
      </c>
      <c r="D79" s="85" t="s">
        <v>1921</v>
      </c>
      <c r="E79" s="85" t="s">
        <v>1922</v>
      </c>
      <c r="F79" s="86" t="s">
        <v>1680</v>
      </c>
      <c r="G79" s="86" t="s">
        <v>1633</v>
      </c>
      <c r="H79" s="86">
        <v>2</v>
      </c>
      <c r="I79" s="88">
        <f>IF(COUNTIF(J79:AW79,"&lt;&gt;")=0,"",SUMPRODUCT(((Recommendations[ImplStatus]="Implemented")+(Recommendations[ImplStatus]="Compensated"))*ISNUMBER(MATCH(Recommendations[Id],J79:AW79,0)))/COUNTIF(J79:AW79,"&lt;&gt;"))</f>
        <v>0</v>
      </c>
      <c r="J79" s="90" t="s">
        <v>265</v>
      </c>
      <c r="K79" s="90" t="s">
        <v>270</v>
      </c>
      <c r="L79" s="90" t="s">
        <v>303</v>
      </c>
      <c r="M79" s="90" t="s">
        <v>308</v>
      </c>
      <c r="N79" s="90" t="s">
        <v>313</v>
      </c>
      <c r="O79" s="90" t="s">
        <v>318</v>
      </c>
      <c r="P79" s="90" t="s">
        <v>322</v>
      </c>
      <c r="Q79" s="90" t="s">
        <v>444</v>
      </c>
      <c r="R79" s="90" t="s">
        <v>449</v>
      </c>
      <c r="S79" s="90" t="s">
        <v>1297</v>
      </c>
      <c r="T79" s="90" t="s">
        <v>1302</v>
      </c>
      <c r="U79" s="90" t="s">
        <v>1306</v>
      </c>
      <c r="V79" s="90" t="s">
        <v>1310</v>
      </c>
      <c r="W79" s="90" t="s">
        <v>1314</v>
      </c>
      <c r="X79" s="90" t="s">
        <v>1318</v>
      </c>
      <c r="Y79" s="90" t="s">
        <v>1322</v>
      </c>
      <c r="Z79" s="90" t="s">
        <v>1326</v>
      </c>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1876</v>
      </c>
      <c r="B80" s="81" t="s">
        <v>1923</v>
      </c>
      <c r="C80" s="83" t="s">
        <v>1924</v>
      </c>
      <c r="D80" s="85" t="s">
        <v>1925</v>
      </c>
      <c r="E80" s="85" t="s">
        <v>1926</v>
      </c>
      <c r="F80" s="86" t="s">
        <v>1680</v>
      </c>
      <c r="G80" s="86" t="s">
        <v>1633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1927</v>
      </c>
      <c r="B81" s="80">
        <v>9</v>
      </c>
      <c r="C81" s="82" t="s">
        <v>19</v>
      </c>
      <c r="D81" s="84" t="s">
        <v>1928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1927</v>
      </c>
      <c r="B82" s="81" t="s">
        <v>1929</v>
      </c>
      <c r="C82" s="83" t="s">
        <v>1930</v>
      </c>
      <c r="D82" s="85" t="s">
        <v>1931</v>
      </c>
      <c r="E82" s="85" t="s">
        <v>1932</v>
      </c>
      <c r="F82" s="86" t="s">
        <v>1648</v>
      </c>
      <c r="G82" s="86" t="s">
        <v>1665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1927</v>
      </c>
      <c r="B83" s="81" t="s">
        <v>1933</v>
      </c>
      <c r="C83" s="83" t="s">
        <v>1934</v>
      </c>
      <c r="D83" s="85" t="s">
        <v>1935</v>
      </c>
      <c r="E83" s="85" t="s">
        <v>1936</v>
      </c>
      <c r="F83" s="86" t="s">
        <v>1622</v>
      </c>
      <c r="G83" s="86" t="s">
        <v>1665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1927</v>
      </c>
      <c r="B84" s="81" t="s">
        <v>1937</v>
      </c>
      <c r="C84" s="83" t="s">
        <v>1938</v>
      </c>
      <c r="D84" s="85" t="s">
        <v>1939</v>
      </c>
      <c r="E84" s="85" t="s">
        <v>1940</v>
      </c>
      <c r="F84" s="86" t="s">
        <v>1894</v>
      </c>
      <c r="G84" s="86" t="s">
        <v>1665</v>
      </c>
      <c r="H84" s="86">
        <v>2</v>
      </c>
      <c r="I84" s="88">
        <f>IF(COUNTIF(J84:AW84,"&lt;&gt;")=0,"",SUMPRODUCT(((Recommendations[ImplStatus]="Implemented")+(Recommendations[ImplStatus]="Compensated"))*ISNUMBER(MATCH(Recommendations[Id],J84:AW84,0)))/COUNTIF(J84:AW84,"&lt;&gt;"))</f>
        <v>0</v>
      </c>
      <c r="J84" s="90" t="s">
        <v>767</v>
      </c>
      <c r="K84" s="90" t="s">
        <v>772</v>
      </c>
      <c r="L84" s="90" t="s">
        <v>1112</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1927</v>
      </c>
      <c r="B85" s="81" t="s">
        <v>1941</v>
      </c>
      <c r="C85" s="83" t="s">
        <v>1942</v>
      </c>
      <c r="D85" s="85" t="s">
        <v>1943</v>
      </c>
      <c r="E85" s="85" t="s">
        <v>1944</v>
      </c>
      <c r="F85" s="86" t="s">
        <v>1648</v>
      </c>
      <c r="G85" s="86" t="s">
        <v>1665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1927</v>
      </c>
      <c r="B86" s="81" t="s">
        <v>1945</v>
      </c>
      <c r="C86" s="83" t="s">
        <v>1946</v>
      </c>
      <c r="D86" s="85" t="s">
        <v>1947</v>
      </c>
      <c r="E86" s="85" t="s">
        <v>1948</v>
      </c>
      <c r="F86" s="86" t="s">
        <v>1894</v>
      </c>
      <c r="G86" s="86" t="s">
        <v>1665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1927</v>
      </c>
      <c r="B87" s="81" t="s">
        <v>1949</v>
      </c>
      <c r="C87" s="83" t="s">
        <v>1950</v>
      </c>
      <c r="D87" s="85" t="s">
        <v>1951</v>
      </c>
      <c r="E87" s="85" t="s">
        <v>1952</v>
      </c>
      <c r="F87" s="86" t="s">
        <v>1894</v>
      </c>
      <c r="G87" s="86" t="s">
        <v>1665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1927</v>
      </c>
      <c r="B88" s="81" t="s">
        <v>1953</v>
      </c>
      <c r="C88" s="83" t="s">
        <v>1954</v>
      </c>
      <c r="D88" s="85" t="s">
        <v>1955</v>
      </c>
      <c r="E88" s="85" t="s">
        <v>1956</v>
      </c>
      <c r="F88" s="86" t="s">
        <v>1894</v>
      </c>
      <c r="G88" s="86" t="s">
        <v>1665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1957</v>
      </c>
      <c r="B89" s="80">
        <v>10</v>
      </c>
      <c r="C89" s="82" t="s">
        <v>19</v>
      </c>
      <c r="D89" s="84" t="s">
        <v>1958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1957</v>
      </c>
      <c r="B90" s="81" t="s">
        <v>1959</v>
      </c>
      <c r="C90" s="83" t="s">
        <v>1960</v>
      </c>
      <c r="D90" s="85" t="s">
        <v>1961</v>
      </c>
      <c r="E90" s="85" t="s">
        <v>1962</v>
      </c>
      <c r="F90" s="86" t="s">
        <v>1622</v>
      </c>
      <c r="G90" s="86" t="s">
        <v>1633</v>
      </c>
      <c r="H90" s="86">
        <v>1</v>
      </c>
      <c r="I90" s="88">
        <f>IF(COUNTIF(J90:AW90,"&lt;&gt;")=0,"",SUMPRODUCT(((Recommendations[ImplStatus]="Implemented")+(Recommendations[ImplStatus]="Compensated"))*ISNUMBER(MATCH(Recommendations[Id],J90:AW90,0)))/COUNTIF(J90:AW90,"&lt;&gt;"))</f>
        <v>0</v>
      </c>
      <c r="J90" s="90" t="s">
        <v>70</v>
      </c>
      <c r="K90" s="90" t="s">
        <v>682</v>
      </c>
      <c r="L90" s="90" t="s">
        <v>702</v>
      </c>
      <c r="M90" s="90" t="s">
        <v>707</v>
      </c>
      <c r="N90" s="90" t="s">
        <v>722</v>
      </c>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1957</v>
      </c>
      <c r="B91" s="81" t="s">
        <v>1963</v>
      </c>
      <c r="C91" s="83" t="s">
        <v>1964</v>
      </c>
      <c r="D91" s="85" t="s">
        <v>1965</v>
      </c>
      <c r="E91" s="85" t="s">
        <v>1966</v>
      </c>
      <c r="F91" s="86" t="s">
        <v>1622</v>
      </c>
      <c r="G91" s="86" t="s">
        <v>1665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1957</v>
      </c>
      <c r="B92" s="81" t="s">
        <v>1967</v>
      </c>
      <c r="C92" s="83" t="s">
        <v>1968</v>
      </c>
      <c r="D92" s="85" t="s">
        <v>1969</v>
      </c>
      <c r="E92" s="85" t="s">
        <v>1970</v>
      </c>
      <c r="F92" s="86" t="s">
        <v>1622</v>
      </c>
      <c r="G92" s="86" t="s">
        <v>1665</v>
      </c>
      <c r="H92" s="86">
        <v>1</v>
      </c>
      <c r="I92" s="88">
        <f>IF(COUNTIF(J92:AW92,"&lt;&gt;")=0,"",SUMPRODUCT(((Recommendations[ImplStatus]="Implemented")+(Recommendations[ImplStatus]="Compensated"))*ISNUMBER(MATCH(Recommendations[Id],J92:AW92,0)))/COUNTIF(J92:AW92,"&lt;&gt;"))</f>
        <v>0</v>
      </c>
      <c r="J92" s="90" t="s">
        <v>637</v>
      </c>
      <c r="K92" s="90" t="s">
        <v>642</v>
      </c>
      <c r="L92" s="90" t="s">
        <v>647</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1957</v>
      </c>
      <c r="B93" s="81" t="s">
        <v>1971</v>
      </c>
      <c r="C93" s="83" t="s">
        <v>1972</v>
      </c>
      <c r="D93" s="85" t="s">
        <v>1973</v>
      </c>
      <c r="E93" s="85" t="s">
        <v>1974</v>
      </c>
      <c r="F93" s="86" t="s">
        <v>1622</v>
      </c>
      <c r="G93" s="86" t="s">
        <v>1633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1957</v>
      </c>
      <c r="B94" s="81" t="s">
        <v>1975</v>
      </c>
      <c r="C94" s="83" t="s">
        <v>1976</v>
      </c>
      <c r="D94" s="85" t="s">
        <v>1977</v>
      </c>
      <c r="E94" s="85" t="s">
        <v>1978</v>
      </c>
      <c r="F94" s="86" t="s">
        <v>1622</v>
      </c>
      <c r="G94" s="86" t="s">
        <v>1665</v>
      </c>
      <c r="H94" s="86">
        <v>2</v>
      </c>
      <c r="I94" s="88">
        <f>IF(COUNTIF(J94:AW94,"&lt;&gt;")=0,"",SUMPRODUCT(((Recommendations[ImplStatus]="Implemented")+(Recommendations[ImplStatus]="Compensated"))*ISNUMBER(MATCH(Recommendations[Id],J94:AW94,0)))/COUNTIF(J94:AW94,"&lt;&gt;"))</f>
        <v>0</v>
      </c>
      <c r="J94" s="90" t="s">
        <v>13</v>
      </c>
      <c r="K94" s="90" t="s">
        <v>23</v>
      </c>
      <c r="L94" s="90" t="s">
        <v>28</v>
      </c>
      <c r="M94" s="90" t="s">
        <v>33</v>
      </c>
      <c r="N94" s="90" t="s">
        <v>65</v>
      </c>
      <c r="O94" s="90" t="s">
        <v>105</v>
      </c>
      <c r="P94" s="90" t="s">
        <v>162</v>
      </c>
      <c r="Q94" s="90" t="s">
        <v>215</v>
      </c>
      <c r="R94" s="90" t="s">
        <v>507</v>
      </c>
      <c r="S94" s="90" t="s">
        <v>512</v>
      </c>
      <c r="T94" s="90" t="s">
        <v>557</v>
      </c>
      <c r="U94" s="90" t="s">
        <v>562</v>
      </c>
      <c r="V94" s="90" t="s">
        <v>567</v>
      </c>
      <c r="W94" s="90" t="s">
        <v>687</v>
      </c>
      <c r="X94" s="90" t="s">
        <v>692</v>
      </c>
      <c r="Y94" s="90" t="s">
        <v>732</v>
      </c>
      <c r="Z94" s="90" t="s">
        <v>958</v>
      </c>
      <c r="AA94" s="90" t="s">
        <v>1038</v>
      </c>
      <c r="AB94" s="90" t="s">
        <v>1267</v>
      </c>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1957</v>
      </c>
      <c r="B95" s="81" t="s">
        <v>1979</v>
      </c>
      <c r="C95" s="83" t="s">
        <v>1980</v>
      </c>
      <c r="D95" s="85" t="s">
        <v>1981</v>
      </c>
      <c r="E95" s="85" t="s">
        <v>1982</v>
      </c>
      <c r="F95" s="86" t="s">
        <v>1622</v>
      </c>
      <c r="G95" s="86" t="s">
        <v>1665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1957</v>
      </c>
      <c r="B96" s="81" t="s">
        <v>1983</v>
      </c>
      <c r="C96" s="83" t="s">
        <v>1984</v>
      </c>
      <c r="D96" s="85" t="s">
        <v>1985</v>
      </c>
      <c r="E96" s="85" t="s">
        <v>1986</v>
      </c>
      <c r="F96" s="86" t="s">
        <v>1622</v>
      </c>
      <c r="G96" s="86" t="s">
        <v>1633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1987</v>
      </c>
      <c r="B97" s="80">
        <v>11</v>
      </c>
      <c r="C97" s="82" t="s">
        <v>19</v>
      </c>
      <c r="D97" s="84" t="s">
        <v>1988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1987</v>
      </c>
      <c r="B98" s="81" t="s">
        <v>1989</v>
      </c>
      <c r="C98" s="83" t="s">
        <v>1990</v>
      </c>
      <c r="D98" s="85" t="s">
        <v>1991</v>
      </c>
      <c r="E98" s="85" t="s">
        <v>1992</v>
      </c>
      <c r="F98" s="86" t="s">
        <v>1740</v>
      </c>
      <c r="G98" s="86" t="s">
        <v>1681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1987</v>
      </c>
      <c r="B99" s="81" t="s">
        <v>1993</v>
      </c>
      <c r="C99" s="83" t="s">
        <v>1994</v>
      </c>
      <c r="D99" s="85" t="s">
        <v>1995</v>
      </c>
      <c r="E99" s="85" t="s">
        <v>1996</v>
      </c>
      <c r="F99" s="86" t="s">
        <v>1680</v>
      </c>
      <c r="G99" s="86" t="s">
        <v>1997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1987</v>
      </c>
      <c r="B100" s="81" t="s">
        <v>1998</v>
      </c>
      <c r="C100" s="83" t="s">
        <v>1999</v>
      </c>
      <c r="D100" s="85" t="s">
        <v>2000</v>
      </c>
      <c r="E100" s="85" t="s">
        <v>2001</v>
      </c>
      <c r="F100" s="86" t="s">
        <v>1680</v>
      </c>
      <c r="G100" s="86" t="s">
        <v>1665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1987</v>
      </c>
      <c r="B101" s="81" t="s">
        <v>2002</v>
      </c>
      <c r="C101" s="83" t="s">
        <v>2003</v>
      </c>
      <c r="D101" s="85" t="s">
        <v>2004</v>
      </c>
      <c r="E101" s="85" t="s">
        <v>2005</v>
      </c>
      <c r="F101" s="86" t="s">
        <v>1680</v>
      </c>
      <c r="G101" s="86" t="s">
        <v>1997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1987</v>
      </c>
      <c r="B102" s="81" t="s">
        <v>2006</v>
      </c>
      <c r="C102" s="83" t="s">
        <v>2007</v>
      </c>
      <c r="D102" s="85" t="s">
        <v>2008</v>
      </c>
      <c r="E102" s="85" t="s">
        <v>2009</v>
      </c>
      <c r="F102" s="86" t="s">
        <v>1680</v>
      </c>
      <c r="G102" s="86" t="s">
        <v>1997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2010</v>
      </c>
      <c r="B103" s="80">
        <v>12</v>
      </c>
      <c r="C103" s="82" t="s">
        <v>19</v>
      </c>
      <c r="D103" s="84" t="s">
        <v>2011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2010</v>
      </c>
      <c r="B104" s="81" t="s">
        <v>2012</v>
      </c>
      <c r="C104" s="83" t="s">
        <v>2013</v>
      </c>
      <c r="D104" s="85" t="s">
        <v>2014</v>
      </c>
      <c r="E104" s="85" t="s">
        <v>2015</v>
      </c>
      <c r="F104" s="86" t="s">
        <v>1894</v>
      </c>
      <c r="G104" s="86" t="s">
        <v>1665</v>
      </c>
      <c r="H104" s="86">
        <v>1</v>
      </c>
      <c r="I104" s="88">
        <f>IF(COUNTIF(J104:AW104,"&lt;&gt;")=0,"",SUMPRODUCT(((Recommendations[ImplStatus]="Implemented")+(Recommendations[ImplStatus]="Compensated"))*ISNUMBER(MATCH(Recommendations[Id],J104:AW104,0)))/COUNTIF(J104:AW104,"&lt;&gt;"))</f>
        <v>0</v>
      </c>
      <c r="J104" s="90" t="s">
        <v>152</v>
      </c>
      <c r="K104" s="90" t="s">
        <v>157</v>
      </c>
      <c r="L104" s="90" t="s">
        <v>196</v>
      </c>
      <c r="M104" s="90" t="s">
        <v>201</v>
      </c>
      <c r="N104" s="90" t="s">
        <v>205</v>
      </c>
      <c r="O104" s="90" t="s">
        <v>482</v>
      </c>
      <c r="P104" s="90" t="s">
        <v>487</v>
      </c>
      <c r="Q104" s="90" t="s">
        <v>492</v>
      </c>
      <c r="R104" s="90" t="s">
        <v>497</v>
      </c>
      <c r="S104" s="90" t="s">
        <v>527</v>
      </c>
      <c r="T104" s="90" t="s">
        <v>532</v>
      </c>
      <c r="U104" s="90" t="s">
        <v>537</v>
      </c>
      <c r="V104" s="90" t="s">
        <v>914</v>
      </c>
      <c r="W104" s="90" t="s">
        <v>919</v>
      </c>
      <c r="X104" s="90" t="s">
        <v>924</v>
      </c>
      <c r="Y104" s="90" t="s">
        <v>929</v>
      </c>
      <c r="Z104" s="90" t="s">
        <v>939</v>
      </c>
      <c r="AA104" s="90" t="s">
        <v>1257</v>
      </c>
      <c r="AB104" s="90" t="s">
        <v>1282</v>
      </c>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2010</v>
      </c>
      <c r="B105" s="81" t="s">
        <v>2016</v>
      </c>
      <c r="C105" s="83" t="s">
        <v>2017</v>
      </c>
      <c r="D105" s="85" t="s">
        <v>2018</v>
      </c>
      <c r="E105" s="85" t="s">
        <v>2019</v>
      </c>
      <c r="F105" s="86" t="s">
        <v>1894</v>
      </c>
      <c r="G105" s="86" t="s">
        <v>1665</v>
      </c>
      <c r="H105" s="86">
        <v>2</v>
      </c>
      <c r="I105" s="88">
        <f>IF(COUNTIF(J105:AW105,"&lt;&gt;")=0,"",SUMPRODUCT(((Recommendations[ImplStatus]="Implemented")+(Recommendations[ImplStatus]="Compensated"))*ISNUMBER(MATCH(Recommendations[Id],J105:AW105,0)))/COUNTIF(J105:AW105,"&lt;&gt;"))</f>
        <v>0</v>
      </c>
      <c r="J105" s="90" t="s">
        <v>482</v>
      </c>
      <c r="K105" s="90" t="s">
        <v>487</v>
      </c>
      <c r="L105" s="90" t="s">
        <v>492</v>
      </c>
      <c r="M105" s="90" t="s">
        <v>497</v>
      </c>
      <c r="N105" s="90" t="s">
        <v>527</v>
      </c>
      <c r="O105" s="90" t="s">
        <v>532</v>
      </c>
      <c r="P105" s="90" t="s">
        <v>537</v>
      </c>
      <c r="Q105" s="90" t="s">
        <v>1257</v>
      </c>
      <c r="R105" s="90" t="s">
        <v>1282</v>
      </c>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2010</v>
      </c>
      <c r="B106" s="81" t="s">
        <v>2020</v>
      </c>
      <c r="C106" s="83" t="s">
        <v>2021</v>
      </c>
      <c r="D106" s="85" t="s">
        <v>2022</v>
      </c>
      <c r="E106" s="85" t="s">
        <v>2023</v>
      </c>
      <c r="F106" s="86" t="s">
        <v>1894</v>
      </c>
      <c r="G106" s="86" t="s">
        <v>1665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2010</v>
      </c>
      <c r="B107" s="81" t="s">
        <v>2024</v>
      </c>
      <c r="C107" s="83" t="s">
        <v>2025</v>
      </c>
      <c r="D107" s="85" t="s">
        <v>2026</v>
      </c>
      <c r="E107" s="85" t="s">
        <v>2027</v>
      </c>
      <c r="F107" s="86" t="s">
        <v>1740</v>
      </c>
      <c r="G107" s="86" t="s">
        <v>1681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2010</v>
      </c>
      <c r="B108" s="81" t="s">
        <v>2028</v>
      </c>
      <c r="C108" s="83" t="s">
        <v>2029</v>
      </c>
      <c r="D108" s="85" t="s">
        <v>2030</v>
      </c>
      <c r="E108" s="85" t="s">
        <v>2031</v>
      </c>
      <c r="F108" s="86" t="s">
        <v>1894</v>
      </c>
      <c r="G108" s="86" t="s">
        <v>1665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2010</v>
      </c>
      <c r="B109" s="81" t="s">
        <v>2032</v>
      </c>
      <c r="C109" s="83" t="s">
        <v>2033</v>
      </c>
      <c r="D109" s="85" t="s">
        <v>2034</v>
      </c>
      <c r="E109" s="85" t="s">
        <v>2035</v>
      </c>
      <c r="F109" s="86" t="s">
        <v>1894</v>
      </c>
      <c r="G109" s="86" t="s">
        <v>1665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2010</v>
      </c>
      <c r="B110" s="81" t="s">
        <v>2036</v>
      </c>
      <c r="C110" s="83" t="s">
        <v>2037</v>
      </c>
      <c r="D110" s="85" t="s">
        <v>2038</v>
      </c>
      <c r="E110" s="85" t="s">
        <v>2039</v>
      </c>
      <c r="F110" s="86" t="s">
        <v>1622</v>
      </c>
      <c r="G110" s="86" t="s">
        <v>1665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2010</v>
      </c>
      <c r="B111" s="81" t="s">
        <v>2040</v>
      </c>
      <c r="C111" s="83" t="s">
        <v>2041</v>
      </c>
      <c r="D111" s="85" t="s">
        <v>2042</v>
      </c>
      <c r="E111" s="85" t="s">
        <v>2043</v>
      </c>
      <c r="F111" s="86" t="s">
        <v>1622</v>
      </c>
      <c r="G111" s="86" t="s">
        <v>1665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2044</v>
      </c>
      <c r="B112" s="80">
        <v>13</v>
      </c>
      <c r="C112" s="82" t="s">
        <v>19</v>
      </c>
      <c r="D112" s="84" t="s">
        <v>2045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2044</v>
      </c>
      <c r="B113" s="81" t="s">
        <v>2046</v>
      </c>
      <c r="C113" s="83" t="s">
        <v>2047</v>
      </c>
      <c r="D113" s="85" t="s">
        <v>2048</v>
      </c>
      <c r="E113" s="85" t="s">
        <v>2049</v>
      </c>
      <c r="F113" s="86" t="s">
        <v>1894</v>
      </c>
      <c r="G113" s="86" t="s">
        <v>1633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2044</v>
      </c>
      <c r="B114" s="81" t="s">
        <v>2050</v>
      </c>
      <c r="C114" s="83" t="s">
        <v>2051</v>
      </c>
      <c r="D114" s="85" t="s">
        <v>2052</v>
      </c>
      <c r="E114" s="85" t="s">
        <v>2053</v>
      </c>
      <c r="F114" s="86" t="s">
        <v>1622</v>
      </c>
      <c r="G114" s="86" t="s">
        <v>1633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2044</v>
      </c>
      <c r="B115" s="81" t="s">
        <v>2054</v>
      </c>
      <c r="C115" s="83" t="s">
        <v>2055</v>
      </c>
      <c r="D115" s="85" t="s">
        <v>2056</v>
      </c>
      <c r="E115" s="85" t="s">
        <v>2057</v>
      </c>
      <c r="F115" s="86" t="s">
        <v>1894</v>
      </c>
      <c r="G115" s="86" t="s">
        <v>1633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2044</v>
      </c>
      <c r="B116" s="81" t="s">
        <v>2058</v>
      </c>
      <c r="C116" s="83" t="s">
        <v>2059</v>
      </c>
      <c r="D116" s="85" t="s">
        <v>2060</v>
      </c>
      <c r="E116" s="85" t="s">
        <v>2061</v>
      </c>
      <c r="F116" s="86" t="s">
        <v>1894</v>
      </c>
      <c r="G116" s="86" t="s">
        <v>1665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2044</v>
      </c>
      <c r="B117" s="81" t="s">
        <v>2062</v>
      </c>
      <c r="C117" s="83" t="s">
        <v>2063</v>
      </c>
      <c r="D117" s="85" t="s">
        <v>2064</v>
      </c>
      <c r="E117" s="85" t="s">
        <v>2065</v>
      </c>
      <c r="F117" s="86" t="s">
        <v>1622</v>
      </c>
      <c r="G117" s="86" t="s">
        <v>1665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2044</v>
      </c>
      <c r="B118" s="81" t="s">
        <v>2066</v>
      </c>
      <c r="C118" s="83" t="s">
        <v>2067</v>
      </c>
      <c r="D118" s="85" t="s">
        <v>2068</v>
      </c>
      <c r="E118" s="85" t="s">
        <v>2069</v>
      </c>
      <c r="F118" s="86" t="s">
        <v>1894</v>
      </c>
      <c r="G118" s="86" t="s">
        <v>1633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2044</v>
      </c>
      <c r="B119" s="81" t="s">
        <v>2070</v>
      </c>
      <c r="C119" s="83" t="s">
        <v>2071</v>
      </c>
      <c r="D119" s="85" t="s">
        <v>2072</v>
      </c>
      <c r="E119" s="85" t="s">
        <v>2073</v>
      </c>
      <c r="F119" s="86" t="s">
        <v>1622</v>
      </c>
      <c r="G119" s="86" t="s">
        <v>1665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2044</v>
      </c>
      <c r="B120" s="81" t="s">
        <v>2074</v>
      </c>
      <c r="C120" s="83" t="s">
        <v>2075</v>
      </c>
      <c r="D120" s="85" t="s">
        <v>2076</v>
      </c>
      <c r="E120" s="85" t="s">
        <v>2077</v>
      </c>
      <c r="F120" s="86" t="s">
        <v>1894</v>
      </c>
      <c r="G120" s="86" t="s">
        <v>1665</v>
      </c>
      <c r="H120" s="86">
        <v>3</v>
      </c>
      <c r="I120" s="88">
        <f>IF(COUNTIF(J120:AW120,"&lt;&gt;")=0,"",SUMPRODUCT(((Recommendations[ImplStatus]="Implemented")+(Recommendations[ImplStatus]="Compensated"))*ISNUMBER(MATCH(Recommendations[Id],J120:AW120,0)))/COUNTIF(J120:AW120,"&lt;&gt;"))</f>
        <v>0</v>
      </c>
      <c r="J120" s="90" t="s">
        <v>147</v>
      </c>
      <c r="K120" s="90" t="s">
        <v>592</v>
      </c>
      <c r="L120" s="90" t="s">
        <v>712</v>
      </c>
      <c r="M120" s="90" t="s">
        <v>859</v>
      </c>
      <c r="N120" s="90" t="s">
        <v>864</v>
      </c>
      <c r="O120" s="90" t="s">
        <v>869</v>
      </c>
      <c r="P120" s="90" t="s">
        <v>874</v>
      </c>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2044</v>
      </c>
      <c r="B121" s="81" t="s">
        <v>2078</v>
      </c>
      <c r="C121" s="83" t="s">
        <v>2079</v>
      </c>
      <c r="D121" s="85" t="s">
        <v>2080</v>
      </c>
      <c r="E121" s="85" t="s">
        <v>2081</v>
      </c>
      <c r="F121" s="86" t="s">
        <v>1894</v>
      </c>
      <c r="G121" s="86" t="s">
        <v>1665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2044</v>
      </c>
      <c r="B122" s="81" t="s">
        <v>2082</v>
      </c>
      <c r="C122" s="83" t="s">
        <v>2083</v>
      </c>
      <c r="D122" s="85" t="s">
        <v>2084</v>
      </c>
      <c r="E122" s="85" t="s">
        <v>2085</v>
      </c>
      <c r="F122" s="86" t="s">
        <v>1894</v>
      </c>
      <c r="G122" s="86" t="s">
        <v>1665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2044</v>
      </c>
      <c r="B123" s="81" t="s">
        <v>2086</v>
      </c>
      <c r="C123" s="83" t="s">
        <v>2087</v>
      </c>
      <c r="D123" s="85" t="s">
        <v>2088</v>
      </c>
      <c r="E123" s="85" t="s">
        <v>2089</v>
      </c>
      <c r="F123" s="86" t="s">
        <v>1894</v>
      </c>
      <c r="G123" s="86" t="s">
        <v>1633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2090</v>
      </c>
      <c r="B124" s="80">
        <v>14</v>
      </c>
      <c r="C124" s="82" t="s">
        <v>19</v>
      </c>
      <c r="D124" s="84" t="s">
        <v>2091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2090</v>
      </c>
      <c r="B125" s="81" t="s">
        <v>2092</v>
      </c>
      <c r="C125" s="83" t="s">
        <v>2093</v>
      </c>
      <c r="D125" s="85" t="s">
        <v>2094</v>
      </c>
      <c r="E125" s="85" t="s">
        <v>2095</v>
      </c>
      <c r="F125" s="86" t="s">
        <v>1740</v>
      </c>
      <c r="G125" s="86" t="s">
        <v>1681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2090</v>
      </c>
      <c r="B126" s="81" t="s">
        <v>2096</v>
      </c>
      <c r="C126" s="83" t="s">
        <v>2097</v>
      </c>
      <c r="D126" s="85" t="s">
        <v>2098</v>
      </c>
      <c r="E126" s="85" t="s">
        <v>2099</v>
      </c>
      <c r="F126" s="86" t="s">
        <v>1765</v>
      </c>
      <c r="G126" s="86" t="s">
        <v>1665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2090</v>
      </c>
      <c r="B127" s="81" t="s">
        <v>2100</v>
      </c>
      <c r="C127" s="83" t="s">
        <v>2101</v>
      </c>
      <c r="D127" s="85" t="s">
        <v>2102</v>
      </c>
      <c r="E127" s="85" t="s">
        <v>2103</v>
      </c>
      <c r="F127" s="86" t="s">
        <v>1765</v>
      </c>
      <c r="G127" s="86" t="s">
        <v>1665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2090</v>
      </c>
      <c r="B128" s="81" t="s">
        <v>2104</v>
      </c>
      <c r="C128" s="83" t="s">
        <v>2105</v>
      </c>
      <c r="D128" s="85" t="s">
        <v>2106</v>
      </c>
      <c r="E128" s="85" t="s">
        <v>2107</v>
      </c>
      <c r="F128" s="86" t="s">
        <v>1765</v>
      </c>
      <c r="G128" s="86" t="s">
        <v>1665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2090</v>
      </c>
      <c r="B129" s="81" t="s">
        <v>2108</v>
      </c>
      <c r="C129" s="83" t="s">
        <v>2109</v>
      </c>
      <c r="D129" s="85" t="s">
        <v>2110</v>
      </c>
      <c r="E129" s="85" t="s">
        <v>2111</v>
      </c>
      <c r="F129" s="86" t="s">
        <v>1765</v>
      </c>
      <c r="G129" s="86" t="s">
        <v>1665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2090</v>
      </c>
      <c r="B130" s="81" t="s">
        <v>2112</v>
      </c>
      <c r="C130" s="83" t="s">
        <v>2113</v>
      </c>
      <c r="D130" s="85" t="s">
        <v>2114</v>
      </c>
      <c r="E130" s="85" t="s">
        <v>2115</v>
      </c>
      <c r="F130" s="86" t="s">
        <v>1765</v>
      </c>
      <c r="G130" s="86" t="s">
        <v>1665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2090</v>
      </c>
      <c r="B131" s="81" t="s">
        <v>2116</v>
      </c>
      <c r="C131" s="83" t="s">
        <v>2117</v>
      </c>
      <c r="D131" s="85" t="s">
        <v>2118</v>
      </c>
      <c r="E131" s="85" t="s">
        <v>2119</v>
      </c>
      <c r="F131" s="86" t="s">
        <v>1765</v>
      </c>
      <c r="G131" s="86" t="s">
        <v>1665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2090</v>
      </c>
      <c r="B132" s="81" t="s">
        <v>2120</v>
      </c>
      <c r="C132" s="83" t="s">
        <v>2121</v>
      </c>
      <c r="D132" s="85" t="s">
        <v>2122</v>
      </c>
      <c r="E132" s="85" t="s">
        <v>2123</v>
      </c>
      <c r="F132" s="86" t="s">
        <v>1765</v>
      </c>
      <c r="G132" s="86" t="s">
        <v>1665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2090</v>
      </c>
      <c r="B133" s="81" t="s">
        <v>2124</v>
      </c>
      <c r="C133" s="83" t="s">
        <v>2125</v>
      </c>
      <c r="D133" s="85" t="s">
        <v>2126</v>
      </c>
      <c r="E133" s="85" t="s">
        <v>2127</v>
      </c>
      <c r="F133" s="86" t="s">
        <v>1765</v>
      </c>
      <c r="G133" s="86" t="s">
        <v>1665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2128</v>
      </c>
      <c r="B134" s="80">
        <v>15</v>
      </c>
      <c r="C134" s="82" t="s">
        <v>19</v>
      </c>
      <c r="D134" s="84" t="s">
        <v>2129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2128</v>
      </c>
      <c r="B135" s="81" t="s">
        <v>2130</v>
      </c>
      <c r="C135" s="83" t="s">
        <v>2131</v>
      </c>
      <c r="D135" s="85" t="s">
        <v>2132</v>
      </c>
      <c r="E135" s="85" t="s">
        <v>2133</v>
      </c>
      <c r="F135" s="86" t="s">
        <v>1765</v>
      </c>
      <c r="G135" s="86" t="s">
        <v>1623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2128</v>
      </c>
      <c r="B136" s="81" t="s">
        <v>2134</v>
      </c>
      <c r="C136" s="83" t="s">
        <v>2135</v>
      </c>
      <c r="D136" s="85" t="s">
        <v>2136</v>
      </c>
      <c r="E136" s="85" t="s">
        <v>2137</v>
      </c>
      <c r="F136" s="86" t="s">
        <v>1740</v>
      </c>
      <c r="G136" s="86" t="s">
        <v>1681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2128</v>
      </c>
      <c r="B137" s="81" t="s">
        <v>2138</v>
      </c>
      <c r="C137" s="83" t="s">
        <v>2139</v>
      </c>
      <c r="D137" s="85" t="s">
        <v>2140</v>
      </c>
      <c r="E137" s="85" t="s">
        <v>2141</v>
      </c>
      <c r="F137" s="86" t="s">
        <v>1765</v>
      </c>
      <c r="G137" s="86" t="s">
        <v>1681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2128</v>
      </c>
      <c r="B138" s="81" t="s">
        <v>2142</v>
      </c>
      <c r="C138" s="83" t="s">
        <v>2143</v>
      </c>
      <c r="D138" s="85" t="s">
        <v>2144</v>
      </c>
      <c r="E138" s="85" t="s">
        <v>2145</v>
      </c>
      <c r="F138" s="86" t="s">
        <v>1740</v>
      </c>
      <c r="G138" s="86" t="s">
        <v>1681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2128</v>
      </c>
      <c r="B139" s="81" t="s">
        <v>2146</v>
      </c>
      <c r="C139" s="83" t="s">
        <v>2147</v>
      </c>
      <c r="D139" s="85" t="s">
        <v>2148</v>
      </c>
      <c r="E139" s="85" t="s">
        <v>2149</v>
      </c>
      <c r="F139" s="86" t="s">
        <v>1765</v>
      </c>
      <c r="G139" s="86" t="s">
        <v>1681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2128</v>
      </c>
      <c r="B140" s="81" t="s">
        <v>2150</v>
      </c>
      <c r="C140" s="83" t="s">
        <v>2151</v>
      </c>
      <c r="D140" s="85" t="s">
        <v>2152</v>
      </c>
      <c r="E140" s="85" t="s">
        <v>2153</v>
      </c>
      <c r="F140" s="86" t="s">
        <v>1680</v>
      </c>
      <c r="G140" s="86" t="s">
        <v>1681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2128</v>
      </c>
      <c r="B141" s="81" t="s">
        <v>2154</v>
      </c>
      <c r="C141" s="83" t="s">
        <v>2155</v>
      </c>
      <c r="D141" s="85" t="s">
        <v>2156</v>
      </c>
      <c r="E141" s="85" t="s">
        <v>2157</v>
      </c>
      <c r="F141" s="86" t="s">
        <v>1680</v>
      </c>
      <c r="G141" s="86" t="s">
        <v>1665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2158</v>
      </c>
      <c r="B142" s="80">
        <v>16</v>
      </c>
      <c r="C142" s="82" t="s">
        <v>19</v>
      </c>
      <c r="D142" s="84" t="s">
        <v>2159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2158</v>
      </c>
      <c r="B143" s="81" t="s">
        <v>2160</v>
      </c>
      <c r="C143" s="83" t="s">
        <v>2161</v>
      </c>
      <c r="D143" s="85" t="s">
        <v>2162</v>
      </c>
      <c r="E143" s="85" t="s">
        <v>2163</v>
      </c>
      <c r="F143" s="86" t="s">
        <v>1740</v>
      </c>
      <c r="G143" s="86" t="s">
        <v>1681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2158</v>
      </c>
      <c r="B144" s="81" t="s">
        <v>2164</v>
      </c>
      <c r="C144" s="83" t="s">
        <v>2165</v>
      </c>
      <c r="D144" s="85" t="s">
        <v>2166</v>
      </c>
      <c r="E144" s="85" t="s">
        <v>2167</v>
      </c>
      <c r="F144" s="86" t="s">
        <v>1740</v>
      </c>
      <c r="G144" s="86" t="s">
        <v>1681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2158</v>
      </c>
      <c r="B145" s="81" t="s">
        <v>2168</v>
      </c>
      <c r="C145" s="83" t="s">
        <v>2169</v>
      </c>
      <c r="D145" s="85" t="s">
        <v>2170</v>
      </c>
      <c r="E145" s="85" t="s">
        <v>2171</v>
      </c>
      <c r="F145" s="86" t="s">
        <v>1648</v>
      </c>
      <c r="G145" s="86" t="s">
        <v>1633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2158</v>
      </c>
      <c r="B146" s="81" t="s">
        <v>2172</v>
      </c>
      <c r="C146" s="83" t="s">
        <v>2173</v>
      </c>
      <c r="D146" s="85" t="s">
        <v>2174</v>
      </c>
      <c r="E146" s="85" t="s">
        <v>2175</v>
      </c>
      <c r="F146" s="86" t="s">
        <v>1648</v>
      </c>
      <c r="G146" s="86" t="s">
        <v>1623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2158</v>
      </c>
      <c r="B147" s="81" t="s">
        <v>2176</v>
      </c>
      <c r="C147" s="83" t="s">
        <v>2177</v>
      </c>
      <c r="D147" s="85" t="s">
        <v>2178</v>
      </c>
      <c r="E147" s="85" t="s">
        <v>2179</v>
      </c>
      <c r="F147" s="86" t="s">
        <v>1648</v>
      </c>
      <c r="G147" s="86" t="s">
        <v>1665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2158</v>
      </c>
      <c r="B148" s="81" t="s">
        <v>2180</v>
      </c>
      <c r="C148" s="83" t="s">
        <v>2181</v>
      </c>
      <c r="D148" s="85" t="s">
        <v>2182</v>
      </c>
      <c r="E148" s="85" t="s">
        <v>2183</v>
      </c>
      <c r="F148" s="86" t="s">
        <v>1740</v>
      </c>
      <c r="G148" s="86" t="s">
        <v>1681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2158</v>
      </c>
      <c r="B149" s="81" t="s">
        <v>2184</v>
      </c>
      <c r="C149" s="83" t="s">
        <v>2185</v>
      </c>
      <c r="D149" s="85" t="s">
        <v>2186</v>
      </c>
      <c r="E149" s="85" t="s">
        <v>2187</v>
      </c>
      <c r="F149" s="86" t="s">
        <v>1648</v>
      </c>
      <c r="G149" s="86" t="s">
        <v>1665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2158</v>
      </c>
      <c r="B150" s="81" t="s">
        <v>2188</v>
      </c>
      <c r="C150" s="83" t="s">
        <v>2189</v>
      </c>
      <c r="D150" s="85" t="s">
        <v>2190</v>
      </c>
      <c r="E150" s="85" t="s">
        <v>2191</v>
      </c>
      <c r="F150" s="86" t="s">
        <v>1894</v>
      </c>
      <c r="G150" s="86" t="s">
        <v>1665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2158</v>
      </c>
      <c r="B151" s="81" t="s">
        <v>2192</v>
      </c>
      <c r="C151" s="83" t="s">
        <v>2193</v>
      </c>
      <c r="D151" s="85" t="s">
        <v>2194</v>
      </c>
      <c r="E151" s="85" t="s">
        <v>2195</v>
      </c>
      <c r="F151" s="86" t="s">
        <v>1765</v>
      </c>
      <c r="G151" s="86" t="s">
        <v>1665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2158</v>
      </c>
      <c r="B152" s="81" t="s">
        <v>2196</v>
      </c>
      <c r="C152" s="83" t="s">
        <v>2197</v>
      </c>
      <c r="D152" s="85" t="s">
        <v>2198</v>
      </c>
      <c r="E152" s="85" t="s">
        <v>2199</v>
      </c>
      <c r="F152" s="86" t="s">
        <v>1648</v>
      </c>
      <c r="G152" s="86" t="s">
        <v>1665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2158</v>
      </c>
      <c r="B153" s="81" t="s">
        <v>2200</v>
      </c>
      <c r="C153" s="83" t="s">
        <v>2201</v>
      </c>
      <c r="D153" s="85" t="s">
        <v>2202</v>
      </c>
      <c r="E153" s="85" t="s">
        <v>2203</v>
      </c>
      <c r="F153" s="86" t="s">
        <v>1648</v>
      </c>
      <c r="G153" s="86" t="s">
        <v>1665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2158</v>
      </c>
      <c r="B154" s="81" t="s">
        <v>2204</v>
      </c>
      <c r="C154" s="83" t="s">
        <v>2205</v>
      </c>
      <c r="D154" s="85" t="s">
        <v>2206</v>
      </c>
      <c r="E154" s="85" t="s">
        <v>2207</v>
      </c>
      <c r="F154" s="86" t="s">
        <v>1648</v>
      </c>
      <c r="G154" s="86" t="s">
        <v>1665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2158</v>
      </c>
      <c r="B155" s="81" t="s">
        <v>2208</v>
      </c>
      <c r="C155" s="83" t="s">
        <v>2209</v>
      </c>
      <c r="D155" s="85" t="s">
        <v>2210</v>
      </c>
      <c r="E155" s="85" t="s">
        <v>2211</v>
      </c>
      <c r="F155" s="86" t="s">
        <v>1648</v>
      </c>
      <c r="G155" s="86" t="s">
        <v>1633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2158</v>
      </c>
      <c r="B156" s="81" t="s">
        <v>2212</v>
      </c>
      <c r="C156" s="83" t="s">
        <v>2213</v>
      </c>
      <c r="D156" s="85" t="s">
        <v>2214</v>
      </c>
      <c r="E156" s="85" t="s">
        <v>2215</v>
      </c>
      <c r="F156" s="86" t="s">
        <v>1648</v>
      </c>
      <c r="G156" s="86" t="s">
        <v>1665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2216</v>
      </c>
      <c r="B157" s="80">
        <v>17</v>
      </c>
      <c r="C157" s="82" t="s">
        <v>19</v>
      </c>
      <c r="D157" s="84" t="s">
        <v>2217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2216</v>
      </c>
      <c r="B158" s="81" t="s">
        <v>2218</v>
      </c>
      <c r="C158" s="83" t="s">
        <v>2219</v>
      </c>
      <c r="D158" s="85" t="s">
        <v>2220</v>
      </c>
      <c r="E158" s="85" t="s">
        <v>2221</v>
      </c>
      <c r="F158" s="86" t="s">
        <v>1765</v>
      </c>
      <c r="G158" s="86" t="s">
        <v>1628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2216</v>
      </c>
      <c r="B159" s="81" t="s">
        <v>2222</v>
      </c>
      <c r="C159" s="83" t="s">
        <v>2223</v>
      </c>
      <c r="D159" s="85" t="s">
        <v>2224</v>
      </c>
      <c r="E159" s="85" t="s">
        <v>2225</v>
      </c>
      <c r="F159" s="86" t="s">
        <v>1740</v>
      </c>
      <c r="G159" s="86" t="s">
        <v>1681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2216</v>
      </c>
      <c r="B160" s="81" t="s">
        <v>2226</v>
      </c>
      <c r="C160" s="83" t="s">
        <v>2227</v>
      </c>
      <c r="D160" s="85" t="s">
        <v>2228</v>
      </c>
      <c r="E160" s="85" t="s">
        <v>2229</v>
      </c>
      <c r="F160" s="86" t="s">
        <v>1740</v>
      </c>
      <c r="G160" s="86" t="s">
        <v>1681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2216</v>
      </c>
      <c r="B161" s="81" t="s">
        <v>2230</v>
      </c>
      <c r="C161" s="83" t="s">
        <v>2231</v>
      </c>
      <c r="D161" s="85" t="s">
        <v>2232</v>
      </c>
      <c r="E161" s="85" t="s">
        <v>2233</v>
      </c>
      <c r="F161" s="86" t="s">
        <v>1740</v>
      </c>
      <c r="G161" s="86" t="s">
        <v>1681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2216</v>
      </c>
      <c r="B162" s="81" t="s">
        <v>2234</v>
      </c>
      <c r="C162" s="83" t="s">
        <v>2235</v>
      </c>
      <c r="D162" s="85" t="s">
        <v>2236</v>
      </c>
      <c r="E162" s="85" t="s">
        <v>2237</v>
      </c>
      <c r="F162" s="86" t="s">
        <v>1765</v>
      </c>
      <c r="G162" s="86" t="s">
        <v>1628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2216</v>
      </c>
      <c r="B163" s="81" t="s">
        <v>2238</v>
      </c>
      <c r="C163" s="83" t="s">
        <v>2239</v>
      </c>
      <c r="D163" s="85" t="s">
        <v>2240</v>
      </c>
      <c r="E163" s="85" t="s">
        <v>2241</v>
      </c>
      <c r="F163" s="86" t="s">
        <v>1765</v>
      </c>
      <c r="G163" s="86" t="s">
        <v>1628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2216</v>
      </c>
      <c r="B164" s="81" t="s">
        <v>2242</v>
      </c>
      <c r="C164" s="83" t="s">
        <v>2243</v>
      </c>
      <c r="D164" s="85" t="s">
        <v>2244</v>
      </c>
      <c r="E164" s="85" t="s">
        <v>2245</v>
      </c>
      <c r="F164" s="86" t="s">
        <v>1765</v>
      </c>
      <c r="G164" s="86" t="s">
        <v>1997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2216</v>
      </c>
      <c r="B165" s="81" t="s">
        <v>2246</v>
      </c>
      <c r="C165" s="83" t="s">
        <v>2247</v>
      </c>
      <c r="D165" s="85" t="s">
        <v>2248</v>
      </c>
      <c r="E165" s="85" t="s">
        <v>2249</v>
      </c>
      <c r="F165" s="86" t="s">
        <v>1765</v>
      </c>
      <c r="G165" s="86" t="s">
        <v>1997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2216</v>
      </c>
      <c r="B166" s="81" t="s">
        <v>2250</v>
      </c>
      <c r="C166" s="83" t="s">
        <v>2251</v>
      </c>
      <c r="D166" s="85" t="s">
        <v>2252</v>
      </c>
      <c r="E166" s="85" t="s">
        <v>2253</v>
      </c>
      <c r="F166" s="86" t="s">
        <v>1740</v>
      </c>
      <c r="G166" s="86" t="s">
        <v>1997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2254</v>
      </c>
      <c r="B167" s="80">
        <v>18</v>
      </c>
      <c r="C167" s="82" t="s">
        <v>19</v>
      </c>
      <c r="D167" s="84" t="s">
        <v>2255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2254</v>
      </c>
      <c r="B168" s="81" t="s">
        <v>2256</v>
      </c>
      <c r="C168" s="83" t="s">
        <v>2257</v>
      </c>
      <c r="D168" s="85" t="s">
        <v>2258</v>
      </c>
      <c r="E168" s="85" t="s">
        <v>2259</v>
      </c>
      <c r="F168" s="86" t="s">
        <v>1740</v>
      </c>
      <c r="G168" s="86" t="s">
        <v>1681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2254</v>
      </c>
      <c r="B169" s="81" t="s">
        <v>2260</v>
      </c>
      <c r="C169" s="83" t="s">
        <v>2261</v>
      </c>
      <c r="D169" s="85" t="s">
        <v>2262</v>
      </c>
      <c r="E169" s="85" t="s">
        <v>2263</v>
      </c>
      <c r="F169" s="86" t="s">
        <v>1894</v>
      </c>
      <c r="G169" s="86" t="s">
        <v>1633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2254</v>
      </c>
      <c r="B170" s="81" t="s">
        <v>2264</v>
      </c>
      <c r="C170" s="83" t="s">
        <v>2265</v>
      </c>
      <c r="D170" s="85" t="s">
        <v>2266</v>
      </c>
      <c r="E170" s="85" t="s">
        <v>2267</v>
      </c>
      <c r="F170" s="86" t="s">
        <v>1894</v>
      </c>
      <c r="G170" s="86" t="s">
        <v>1665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2254</v>
      </c>
      <c r="B171" s="81" t="s">
        <v>2268</v>
      </c>
      <c r="C171" s="83" t="s">
        <v>2269</v>
      </c>
      <c r="D171" s="85" t="s">
        <v>2270</v>
      </c>
      <c r="E171" s="85" t="s">
        <v>2271</v>
      </c>
      <c r="F171" s="86" t="s">
        <v>1894</v>
      </c>
      <c r="G171" s="86" t="s">
        <v>1665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2254</v>
      </c>
      <c r="B172" s="91" t="s">
        <v>2272</v>
      </c>
      <c r="C172" s="92" t="s">
        <v>2273</v>
      </c>
      <c r="D172" s="93" t="s">
        <v>2274</v>
      </c>
      <c r="E172" s="93" t="s">
        <v>2275</v>
      </c>
      <c r="F172" s="94" t="s">
        <v>1894</v>
      </c>
      <c r="G172" s="94" t="s">
        <v>1633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1330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IFERROR(INDEX('Recommendations'!$G$2:$G$269, MATCH(J2,'Recommendations'!$A$2:$A$269,0))="Implemented", FALSE))</xm:f>
            <x14:dxf>
              <font>
                <color rgb="FF000000"/>
              </font>
              <fill>
                <patternFill>
                  <bgColor rgb="FF3C7D22"/>
                </patternFill>
              </fill>
            </x14:dxf>
          </x14:cfRule>
          <x14:cfRule type="expression" priority="2" id="{00000000-000E-0000-0400-000002000000}">
            <xm:f>AND(J2&lt;&gt;"", IFERROR(INDEX('Recommendations'!$G$2:$G$269, MATCH(J2,'Recommendations'!$A$2:$A$269,0))="Compensated", FALSE))</xm:f>
            <x14:dxf>
              <font>
                <color rgb="FF000000"/>
              </font>
              <fill>
                <patternFill>
                  <bgColor rgb="FFC6E0B4"/>
                </patternFill>
              </fill>
            </x14:dxf>
          </x14:cfRule>
          <x14:cfRule type="expression" priority="3" id="{00000000-000E-0000-0400-000003000000}">
            <xm:f>AND(J2&lt;&gt;"", IFERROR(INDEX('Recommendations'!$G$2:$G$269, MATCH(J2,'Recommendations'!$A$2:$A$269,0))="Testing", FALSE))</xm:f>
            <x14:dxf>
              <font>
                <color rgb="FF000000"/>
              </font>
              <fill>
                <patternFill>
                  <bgColor rgb="FFFFC000"/>
                </patternFill>
              </fill>
            </x14:dxf>
          </x14:cfRule>
          <x14:cfRule type="expression" priority="4" id="{00000000-000E-0000-0400-000004000000}">
            <xm:f>AND(J2&lt;&gt;"", IFERROR(INDEX('Recommendations'!$G$2:$G$269, MATCH(J2,'Recommendations'!$A$2:$A$269,0))="Failed", FALSE))</xm:f>
            <x14:dxf>
              <font>
                <color rgb="FF000000"/>
              </font>
              <fill>
                <patternFill>
                  <bgColor rgb="FFD82891"/>
                </patternFill>
              </fill>
            </x14:dxf>
          </x14:cfRule>
          <x14:cfRule type="expression" priority="5" id="{00000000-000E-0000-0400-000005000000}">
            <xm:f>AND(J2&lt;&gt;"", IFERROR(INDEX('Recommendations'!$G$2:$G$269, MATCH(J2,'Recommendations'!$A$2:$A$269,0))="Risk Accepted", FALSE))</xm:f>
            <x14:dxf>
              <font>
                <color rgb="FF000000"/>
              </font>
              <fill>
                <patternFill>
                  <bgColor rgb="FFD9D9D9"/>
                </patternFill>
              </fill>
            </x14:dxf>
          </x14:cfRule>
          <x14:cfRule type="expression" priority="6" id="{00000000-000E-0000-0400-000006000000}">
            <xm:f>AND(J2&lt;&gt;"", IFERROR(INDEX('Recommendations'!$G$2:$G$269, MATCH(J2,'Recommendations'!$A$2:$A$269,0))="N/A",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2276</v>
      </c>
      <c r="C1" s="121" t="s">
        <v>9</v>
      </c>
      <c r="D1" s="121" t="s">
        <v>1481</v>
      </c>
      <c r="E1" s="121" t="s">
        <v>2277</v>
      </c>
      <c r="F1" s="121" t="s">
        <v>2278</v>
      </c>
      <c r="G1" s="121" t="s">
        <v>1575</v>
      </c>
      <c r="H1" s="121" t="s">
        <v>1576</v>
      </c>
      <c r="I1" s="121" t="s">
        <v>1577</v>
      </c>
      <c r="J1" s="121" t="s">
        <v>1578</v>
      </c>
      <c r="K1" s="121" t="s">
        <v>1579</v>
      </c>
      <c r="L1" s="121" t="s">
        <v>1580</v>
      </c>
      <c r="M1" s="121" t="s">
        <v>1581</v>
      </c>
      <c r="N1" s="121" t="s">
        <v>1582</v>
      </c>
      <c r="O1" s="121" t="s">
        <v>1583</v>
      </c>
      <c r="P1" s="121" t="s">
        <v>1584</v>
      </c>
      <c r="Q1" s="121" t="s">
        <v>1585</v>
      </c>
      <c r="R1" s="121" t="s">
        <v>1586</v>
      </c>
      <c r="S1" s="121" t="s">
        <v>1587</v>
      </c>
      <c r="T1" s="121" t="s">
        <v>1588</v>
      </c>
      <c r="U1" s="121" t="s">
        <v>1589</v>
      </c>
      <c r="V1" s="121" t="s">
        <v>1590</v>
      </c>
      <c r="W1" s="121" t="s">
        <v>1591</v>
      </c>
      <c r="X1" s="121" t="s">
        <v>1592</v>
      </c>
      <c r="Y1" s="121" t="s">
        <v>1593</v>
      </c>
      <c r="Z1" s="121" t="s">
        <v>1594</v>
      </c>
      <c r="AA1" s="121" t="s">
        <v>1595</v>
      </c>
      <c r="AB1" s="121" t="s">
        <v>1596</v>
      </c>
      <c r="AC1" s="121" t="s">
        <v>1597</v>
      </c>
      <c r="AD1" s="121" t="s">
        <v>1598</v>
      </c>
      <c r="AE1" s="121" t="s">
        <v>1599</v>
      </c>
      <c r="AF1" s="121" t="s">
        <v>1600</v>
      </c>
      <c r="AG1" s="121" t="s">
        <v>1601</v>
      </c>
      <c r="AH1" s="121" t="s">
        <v>1602</v>
      </c>
      <c r="AI1" s="121" t="s">
        <v>1603</v>
      </c>
      <c r="AJ1" s="121" t="s">
        <v>1604</v>
      </c>
      <c r="AK1" s="121" t="s">
        <v>1605</v>
      </c>
      <c r="AL1" s="121" t="s">
        <v>1606</v>
      </c>
      <c r="AM1" s="121" t="s">
        <v>1607</v>
      </c>
      <c r="AN1" s="121" t="s">
        <v>1608</v>
      </c>
      <c r="AO1" s="121" t="s">
        <v>1609</v>
      </c>
      <c r="AP1" s="121" t="s">
        <v>1610</v>
      </c>
      <c r="AQ1" s="121" t="s">
        <v>1611</v>
      </c>
      <c r="AR1" s="121" t="s">
        <v>1612</v>
      </c>
      <c r="AS1" s="121" t="s">
        <v>1613</v>
      </c>
      <c r="AT1" s="121" t="s">
        <v>1614</v>
      </c>
      <c r="AU1" s="122" t="s">
        <v>1615</v>
      </c>
    </row>
    <row r="2" spans="1:47" ht="60" customHeight="1" x14ac:dyDescent="0.35">
      <c r="A2" s="116" t="s">
        <v>2279</v>
      </c>
      <c r="B2" s="106" t="s">
        <v>2280</v>
      </c>
      <c r="C2" s="107" t="s">
        <v>2281</v>
      </c>
      <c r="D2" s="107" t="s">
        <v>2282</v>
      </c>
      <c r="E2" s="107" t="s">
        <v>2283</v>
      </c>
      <c r="F2" s="108" t="s">
        <v>2284</v>
      </c>
      <c r="G2" s="109">
        <f>IF(COUNTIF(H2:AU2,"&lt;&gt;")=0,"",SUMPRODUCT(((Recommendations[ImplStatus]="Implemented")+(Recommendations[ImplStatus]="Compensated"))*ISNUMBER(MATCH(Recommendations[Id],H2:AU2,0)))/COUNTIF(H2:AU2,"&lt;&gt;"))</f>
        <v>0</v>
      </c>
      <c r="H2" s="110" t="s">
        <v>220</v>
      </c>
      <c r="I2" s="110" t="s">
        <v>225</v>
      </c>
      <c r="J2" s="110" t="s">
        <v>230</v>
      </c>
      <c r="K2" s="110" t="s">
        <v>298</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2285</v>
      </c>
      <c r="B3" s="106" t="s">
        <v>2286</v>
      </c>
      <c r="C3" s="107" t="s">
        <v>2287</v>
      </c>
      <c r="D3" s="107" t="s">
        <v>2288</v>
      </c>
      <c r="E3" s="107" t="s">
        <v>2289</v>
      </c>
      <c r="F3" s="108" t="s">
        <v>2290</v>
      </c>
      <c r="G3" s="109">
        <f>IF(COUNTIF(H3:AU3,"&lt;&gt;")=0,"",SUMPRODUCT(((Recommendations[ImplStatus]="Implemented")+(Recommendations[ImplStatus]="Compensated"))*ISNUMBER(MATCH(Recommendations[Id],H3:AU3,0)))/COUNTIF(H3:AU3,"&lt;&gt;"))</f>
        <v>0</v>
      </c>
      <c r="H3" s="110" t="s">
        <v>1023</v>
      </c>
      <c r="I3" s="110" t="s">
        <v>1033</v>
      </c>
      <c r="J3" s="110" t="s">
        <v>1202</v>
      </c>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2291</v>
      </c>
      <c r="B4" s="106" t="s">
        <v>2292</v>
      </c>
      <c r="C4" s="107" t="s">
        <v>2293</v>
      </c>
      <c r="D4" s="107" t="s">
        <v>2294</v>
      </c>
      <c r="E4" s="107" t="s">
        <v>2295</v>
      </c>
      <c r="F4" s="108" t="s">
        <v>2296</v>
      </c>
      <c r="G4" s="109">
        <f>IF(COUNTIF(H4:AU4,"&lt;&gt;")=0,"",SUMPRODUCT(((Recommendations[ImplStatus]="Implemented")+(Recommendations[ImplStatus]="Compensated"))*ISNUMBER(MATCH(Recommendations[Id],H4:AU4,0)))/COUNTIF(H4:AU4,"&lt;&gt;"))</f>
        <v>0</v>
      </c>
      <c r="H4" s="110" t="s">
        <v>70</v>
      </c>
      <c r="I4" s="110" t="s">
        <v>682</v>
      </c>
      <c r="J4" s="110" t="s">
        <v>702</v>
      </c>
      <c r="K4" s="110" t="s">
        <v>707</v>
      </c>
      <c r="L4" s="110" t="s">
        <v>722</v>
      </c>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2297</v>
      </c>
      <c r="B5" s="106" t="s">
        <v>2298</v>
      </c>
      <c r="C5" s="107" t="s">
        <v>2299</v>
      </c>
      <c r="D5" s="107" t="s">
        <v>2300</v>
      </c>
      <c r="E5" s="107" t="s">
        <v>2301</v>
      </c>
      <c r="F5" s="108" t="s">
        <v>2302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2303</v>
      </c>
      <c r="B6" s="106" t="s">
        <v>2304</v>
      </c>
      <c r="C6" s="107" t="s">
        <v>2305</v>
      </c>
      <c r="D6" s="107" t="s">
        <v>2306</v>
      </c>
      <c r="E6" s="107" t="s">
        <v>19</v>
      </c>
      <c r="F6" s="108" t="s">
        <v>2307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2308</v>
      </c>
      <c r="B7" s="106" t="s">
        <v>10</v>
      </c>
      <c r="C7" s="107" t="s">
        <v>2309</v>
      </c>
      <c r="D7" s="107" t="s">
        <v>2310</v>
      </c>
      <c r="E7" s="107" t="s">
        <v>19</v>
      </c>
      <c r="F7" s="108" t="s">
        <v>2311</v>
      </c>
      <c r="G7" s="109">
        <f>IF(COUNTIF(H7:AU7,"&lt;&gt;")=0,"",SUMPRODUCT(((Recommendations[ImplStatus]="Implemented")+(Recommendations[ImplStatus]="Compensated"))*ISNUMBER(MATCH(Recommendations[Id],H7:AU7,0)))/COUNTIF(H7:AU7,"&lt;&gt;"))</f>
        <v>0</v>
      </c>
      <c r="H7" s="110" t="s">
        <v>288</v>
      </c>
      <c r="I7" s="110" t="s">
        <v>293</v>
      </c>
      <c r="J7" s="110" t="s">
        <v>787</v>
      </c>
      <c r="K7" s="110" t="s">
        <v>1082</v>
      </c>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2312</v>
      </c>
      <c r="B8" s="106" t="s">
        <v>2313</v>
      </c>
      <c r="C8" s="107" t="s">
        <v>2314</v>
      </c>
      <c r="D8" s="107" t="s">
        <v>2315</v>
      </c>
      <c r="E8" s="107" t="s">
        <v>19</v>
      </c>
      <c r="F8" s="108" t="s">
        <v>2316</v>
      </c>
      <c r="G8" s="109">
        <f>IF(COUNTIF(H8:AU8,"&lt;&gt;")=0,"",SUMPRODUCT(((Recommendations[ImplStatus]="Implemented")+(Recommendations[ImplStatus]="Compensated"))*ISNUMBER(MATCH(Recommendations[Id],H8:AU8,0)))/COUNTIF(H8:AU8,"&lt;&gt;"))</f>
        <v>0</v>
      </c>
      <c r="H8" s="110" t="s">
        <v>167</v>
      </c>
      <c r="I8" s="110" t="s">
        <v>767</v>
      </c>
      <c r="J8" s="110" t="s">
        <v>772</v>
      </c>
      <c r="K8" s="110" t="s">
        <v>802</v>
      </c>
      <c r="L8" s="110" t="s">
        <v>1112</v>
      </c>
      <c r="M8" s="110" t="s">
        <v>1262</v>
      </c>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2317</v>
      </c>
      <c r="B9" s="106" t="s">
        <v>2318</v>
      </c>
      <c r="C9" s="107" t="s">
        <v>2319</v>
      </c>
      <c r="D9" s="107" t="s">
        <v>2320</v>
      </c>
      <c r="E9" s="107" t="s">
        <v>19</v>
      </c>
      <c r="F9" s="108" t="s">
        <v>2321</v>
      </c>
      <c r="G9" s="109">
        <f>IF(COUNTIF(H9:AU9,"&lt;&gt;")=0,"",SUMPRODUCT(((Recommendations[ImplStatus]="Implemented")+(Recommendations[ImplStatus]="Compensated"))*ISNUMBER(MATCH(Recommendations[Id],H9:AU9,0)))/COUNTIF(H9:AU9,"&lt;&gt;"))</f>
        <v>0</v>
      </c>
      <c r="H9" s="110" t="s">
        <v>567</v>
      </c>
      <c r="I9" s="110" t="s">
        <v>732</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2322</v>
      </c>
      <c r="B10" s="106" t="s">
        <v>2323</v>
      </c>
      <c r="C10" s="107" t="s">
        <v>2324</v>
      </c>
      <c r="D10" s="107" t="s">
        <v>2325</v>
      </c>
      <c r="E10" s="107" t="s">
        <v>19</v>
      </c>
      <c r="F10" s="108" t="s">
        <v>2326</v>
      </c>
      <c r="G10" s="109">
        <f>IF(COUNTIF(H10:AU10,"&lt;&gt;")=0,"",SUMPRODUCT(((Recommendations[ImplStatus]="Implemented")+(Recommendations[ImplStatus]="Compensated"))*ISNUMBER(MATCH(Recommendations[Id],H10:AU10,0)))/COUNTIF(H10:AU10,"&lt;&gt;"))</f>
        <v>0</v>
      </c>
      <c r="H10" s="110" t="s">
        <v>167</v>
      </c>
      <c r="I10" s="110" t="s">
        <v>802</v>
      </c>
      <c r="J10" s="110" t="s">
        <v>1262</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2327</v>
      </c>
      <c r="B11" s="106" t="s">
        <v>2328</v>
      </c>
      <c r="C11" s="107" t="s">
        <v>2329</v>
      </c>
      <c r="D11" s="107" t="s">
        <v>2330</v>
      </c>
      <c r="E11" s="107" t="s">
        <v>19</v>
      </c>
      <c r="F11" s="108" t="s">
        <v>2331</v>
      </c>
      <c r="G11" s="109">
        <f>IF(COUNTIF(H11:AU11,"&lt;&gt;")=0,"",SUMPRODUCT(((Recommendations[ImplStatus]="Implemented")+(Recommendations[ImplStatus]="Compensated"))*ISNUMBER(MATCH(Recommendations[Id],H11:AU11,0)))/COUNTIF(H11:AU11,"&lt;&gt;"))</f>
        <v>0</v>
      </c>
      <c r="H11" s="110" t="s">
        <v>13</v>
      </c>
      <c r="I11" s="110" t="s">
        <v>23</v>
      </c>
      <c r="J11" s="110" t="s">
        <v>28</v>
      </c>
      <c r="K11" s="110" t="s">
        <v>33</v>
      </c>
      <c r="L11" s="110" t="s">
        <v>105</v>
      </c>
      <c r="M11" s="110" t="s">
        <v>215</v>
      </c>
      <c r="N11" s="110" t="s">
        <v>507</v>
      </c>
      <c r="O11" s="110" t="s">
        <v>557</v>
      </c>
      <c r="P11" s="110" t="s">
        <v>562</v>
      </c>
      <c r="Q11" s="110" t="s">
        <v>958</v>
      </c>
      <c r="R11" s="110" t="s">
        <v>1117</v>
      </c>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2332</v>
      </c>
      <c r="B12" s="106" t="s">
        <v>2333</v>
      </c>
      <c r="C12" s="107" t="s">
        <v>2334</v>
      </c>
      <c r="D12" s="107" t="s">
        <v>2335</v>
      </c>
      <c r="E12" s="107" t="s">
        <v>19</v>
      </c>
      <c r="F12" s="108" t="s">
        <v>2336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2337</v>
      </c>
      <c r="B13" s="106" t="s">
        <v>2338</v>
      </c>
      <c r="C13" s="107" t="s">
        <v>2339</v>
      </c>
      <c r="D13" s="107" t="s">
        <v>2340</v>
      </c>
      <c r="E13" s="107" t="s">
        <v>19</v>
      </c>
      <c r="F13" s="108" t="s">
        <v>2341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2342</v>
      </c>
      <c r="B14" s="106" t="s">
        <v>2343</v>
      </c>
      <c r="C14" s="107" t="s">
        <v>2344</v>
      </c>
      <c r="D14" s="107" t="s">
        <v>2345</v>
      </c>
      <c r="E14" s="107" t="s">
        <v>19</v>
      </c>
      <c r="F14" s="108" t="s">
        <v>2346</v>
      </c>
      <c r="G14" s="109">
        <f>IF(COUNTIF(H14:AU14,"&lt;&gt;")=0,"",SUMPRODUCT(((Recommendations[ImplStatus]="Implemented")+(Recommendations[ImplStatus]="Compensated"))*ISNUMBER(MATCH(Recommendations[Id],H14:AU14,0)))/COUNTIF(H14:AU14,"&lt;&gt;"))</f>
        <v>0</v>
      </c>
      <c r="H14" s="110" t="s">
        <v>125</v>
      </c>
      <c r="I14" s="110" t="s">
        <v>130</v>
      </c>
      <c r="J14" s="110" t="s">
        <v>135</v>
      </c>
      <c r="K14" s="110" t="s">
        <v>139</v>
      </c>
      <c r="L14" s="110" t="s">
        <v>143</v>
      </c>
      <c r="M14" s="110" t="s">
        <v>196</v>
      </c>
      <c r="N14" s="110" t="s">
        <v>201</v>
      </c>
      <c r="O14" s="110" t="s">
        <v>205</v>
      </c>
      <c r="P14" s="110" t="s">
        <v>522</v>
      </c>
      <c r="Q14" s="110" t="s">
        <v>542</v>
      </c>
      <c r="R14" s="110" t="s">
        <v>637</v>
      </c>
      <c r="S14" s="110" t="s">
        <v>642</v>
      </c>
      <c r="T14" s="110" t="s">
        <v>647</v>
      </c>
      <c r="U14" s="110" t="s">
        <v>717</v>
      </c>
      <c r="V14" s="110" t="s">
        <v>1272</v>
      </c>
      <c r="W14" s="110" t="s">
        <v>1287</v>
      </c>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2347</v>
      </c>
      <c r="B15" s="106" t="s">
        <v>2348</v>
      </c>
      <c r="C15" s="107" t="s">
        <v>2349</v>
      </c>
      <c r="D15" s="107" t="s">
        <v>2350</v>
      </c>
      <c r="E15" s="107" t="s">
        <v>19</v>
      </c>
      <c r="F15" s="108" t="s">
        <v>2351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2352</v>
      </c>
      <c r="B16" s="106" t="s">
        <v>2353</v>
      </c>
      <c r="C16" s="107" t="s">
        <v>2354</v>
      </c>
      <c r="D16" s="107" t="s">
        <v>2355</v>
      </c>
      <c r="E16" s="107" t="s">
        <v>19</v>
      </c>
      <c r="F16" s="108" t="s">
        <v>2356</v>
      </c>
      <c r="G16" s="109">
        <f>IF(COUNTIF(H16:AU16,"&lt;&gt;")=0,"",SUMPRODUCT(((Recommendations[ImplStatus]="Implemented")+(Recommendations[ImplStatus]="Compensated"))*ISNUMBER(MATCH(Recommendations[Id],H16:AU16,0)))/COUNTIF(H16:AU16,"&lt;&gt;"))</f>
        <v>0</v>
      </c>
      <c r="H16" s="110" t="s">
        <v>44</v>
      </c>
      <c r="I16" s="110" t="s">
        <v>50</v>
      </c>
      <c r="J16" s="110" t="s">
        <v>55</v>
      </c>
      <c r="K16" s="110" t="s">
        <v>757</v>
      </c>
      <c r="L16" s="110" t="s">
        <v>762</v>
      </c>
      <c r="M16" s="110" t="s">
        <v>807</v>
      </c>
      <c r="N16" s="110" t="s">
        <v>811</v>
      </c>
      <c r="O16" s="110" t="s">
        <v>816</v>
      </c>
      <c r="P16" s="110" t="s">
        <v>820</v>
      </c>
      <c r="Q16" s="110" t="s">
        <v>824</v>
      </c>
      <c r="R16" s="110" t="s">
        <v>829</v>
      </c>
      <c r="S16" s="110" t="s">
        <v>1028</v>
      </c>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2357</v>
      </c>
      <c r="B17" s="106" t="s">
        <v>2358</v>
      </c>
      <c r="C17" s="107" t="s">
        <v>2359</v>
      </c>
      <c r="D17" s="107" t="s">
        <v>2360</v>
      </c>
      <c r="E17" s="107" t="s">
        <v>19</v>
      </c>
      <c r="F17" s="108" t="s">
        <v>2361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2362</v>
      </c>
      <c r="B18" s="106" t="s">
        <v>2363</v>
      </c>
      <c r="C18" s="107" t="s">
        <v>2364</v>
      </c>
      <c r="D18" s="107" t="s">
        <v>2365</v>
      </c>
      <c r="E18" s="107" t="s">
        <v>19</v>
      </c>
      <c r="F18" s="108" t="s">
        <v>2366</v>
      </c>
      <c r="G18" s="109">
        <f>IF(COUNTIF(H18:AU18,"&lt;&gt;")=0,"",SUMPRODUCT(((Recommendations[ImplStatus]="Implemented")+(Recommendations[ImplStatus]="Compensated"))*ISNUMBER(MATCH(Recommendations[Id],H18:AU18,0)))/COUNTIF(H18:AU18,"&lt;&gt;"))</f>
        <v>0</v>
      </c>
      <c r="H18" s="110" t="s">
        <v>13</v>
      </c>
      <c r="I18" s="110" t="s">
        <v>23</v>
      </c>
      <c r="J18" s="110" t="s">
        <v>28</v>
      </c>
      <c r="K18" s="110" t="s">
        <v>33</v>
      </c>
      <c r="L18" s="110" t="s">
        <v>105</v>
      </c>
      <c r="M18" s="110" t="s">
        <v>215</v>
      </c>
      <c r="N18" s="110" t="s">
        <v>512</v>
      </c>
      <c r="O18" s="110" t="s">
        <v>557</v>
      </c>
      <c r="P18" s="110" t="s">
        <v>562</v>
      </c>
      <c r="Q18" s="110" t="s">
        <v>782</v>
      </c>
      <c r="R18" s="110" t="s">
        <v>792</v>
      </c>
      <c r="S18" s="110" t="s">
        <v>1127</v>
      </c>
      <c r="T18" s="110" t="s">
        <v>1152</v>
      </c>
      <c r="U18" s="110" t="s">
        <v>1162</v>
      </c>
      <c r="V18" s="110" t="s">
        <v>1172</v>
      </c>
      <c r="W18" s="110" t="s">
        <v>1217</v>
      </c>
      <c r="X18" s="110" t="s">
        <v>1222</v>
      </c>
      <c r="Y18" s="110" t="s">
        <v>1232</v>
      </c>
      <c r="Z18" s="110" t="s">
        <v>1252</v>
      </c>
      <c r="AA18" s="110" t="s">
        <v>1267</v>
      </c>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2367</v>
      </c>
      <c r="B19" s="106" t="s">
        <v>2368</v>
      </c>
      <c r="C19" s="107" t="s">
        <v>2369</v>
      </c>
      <c r="D19" s="107" t="s">
        <v>2370</v>
      </c>
      <c r="E19" s="107" t="s">
        <v>19</v>
      </c>
      <c r="F19" s="108" t="s">
        <v>2371</v>
      </c>
      <c r="G19" s="109">
        <f>IF(COUNTIF(H19:AU19,"&lt;&gt;")=0,"",SUMPRODUCT(((Recommendations[ImplStatus]="Implemented")+(Recommendations[ImplStatus]="Compensated"))*ISNUMBER(MATCH(Recommendations[Id],H19:AU19,0)))/COUNTIF(H19:AU19,"&lt;&gt;"))</f>
        <v>0</v>
      </c>
      <c r="H19" s="110" t="s">
        <v>65</v>
      </c>
      <c r="I19" s="110" t="s">
        <v>162</v>
      </c>
      <c r="J19" s="110" t="s">
        <v>687</v>
      </c>
      <c r="K19" s="110" t="s">
        <v>692</v>
      </c>
      <c r="L19" s="110" t="s">
        <v>1038</v>
      </c>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2372</v>
      </c>
      <c r="B20" s="106" t="s">
        <v>2373</v>
      </c>
      <c r="C20" s="107" t="s">
        <v>2374</v>
      </c>
      <c r="D20" s="107" t="s">
        <v>2375</v>
      </c>
      <c r="E20" s="107" t="s">
        <v>19</v>
      </c>
      <c r="F20" s="108" t="s">
        <v>2376</v>
      </c>
      <c r="G20" s="109">
        <f>IF(COUNTIF(H20:AU20,"&lt;&gt;")=0,"",SUMPRODUCT(((Recommendations[ImplStatus]="Implemented")+(Recommendations[ImplStatus]="Compensated"))*ISNUMBER(MATCH(Recommendations[Id],H20:AU20,0)))/COUNTIF(H20:AU20,"&lt;&gt;"))</f>
        <v>0</v>
      </c>
      <c r="H20" s="110" t="s">
        <v>152</v>
      </c>
      <c r="I20" s="110" t="s">
        <v>157</v>
      </c>
      <c r="J20" s="110" t="s">
        <v>482</v>
      </c>
      <c r="K20" s="110" t="s">
        <v>487</v>
      </c>
      <c r="L20" s="110" t="s">
        <v>492</v>
      </c>
      <c r="M20" s="110" t="s">
        <v>517</v>
      </c>
      <c r="N20" s="110" t="s">
        <v>617</v>
      </c>
      <c r="O20" s="110" t="s">
        <v>622</v>
      </c>
      <c r="P20" s="110" t="s">
        <v>914</v>
      </c>
      <c r="Q20" s="110" t="s">
        <v>919</v>
      </c>
      <c r="R20" s="110" t="s">
        <v>924</v>
      </c>
      <c r="S20" s="110" t="s">
        <v>929</v>
      </c>
      <c r="T20" s="110" t="s">
        <v>939</v>
      </c>
      <c r="U20" s="110" t="s">
        <v>968</v>
      </c>
      <c r="V20" s="110" t="s">
        <v>973</v>
      </c>
      <c r="W20" s="110" t="s">
        <v>978</v>
      </c>
      <c r="X20" s="110" t="s">
        <v>1257</v>
      </c>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2377</v>
      </c>
      <c r="B21" s="106" t="s">
        <v>2378</v>
      </c>
      <c r="C21" s="107" t="s">
        <v>2379</v>
      </c>
      <c r="D21" s="107" t="s">
        <v>2380</v>
      </c>
      <c r="E21" s="107" t="s">
        <v>2381</v>
      </c>
      <c r="F21" s="108" t="s">
        <v>2382</v>
      </c>
      <c r="G21" s="109">
        <f>IF(COUNTIF(H21:AU21,"&lt;&gt;")=0,"",SUMPRODUCT(((Recommendations[ImplStatus]="Implemented")+(Recommendations[ImplStatus]="Compensated"))*ISNUMBER(MATCH(Recommendations[Id],H21:AU21,0)))/COUNTIF(H21:AU21,"&lt;&gt;"))</f>
        <v>0</v>
      </c>
      <c r="H21" s="110" t="s">
        <v>617</v>
      </c>
      <c r="I21" s="110" t="s">
        <v>622</v>
      </c>
      <c r="J21" s="110" t="s">
        <v>742</v>
      </c>
      <c r="K21" s="110" t="s">
        <v>747</v>
      </c>
      <c r="L21" s="110" t="s">
        <v>752</v>
      </c>
      <c r="M21" s="110" t="s">
        <v>757</v>
      </c>
      <c r="N21" s="110" t="s">
        <v>762</v>
      </c>
      <c r="O21" s="110" t="s">
        <v>983</v>
      </c>
      <c r="P21" s="110" t="s">
        <v>998</v>
      </c>
      <c r="Q21" s="110" t="s">
        <v>1003</v>
      </c>
      <c r="R21" s="110" t="s">
        <v>1008</v>
      </c>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2383</v>
      </c>
      <c r="B22" s="106" t="s">
        <v>2384</v>
      </c>
      <c r="C22" s="107" t="s">
        <v>2385</v>
      </c>
      <c r="D22" s="107" t="s">
        <v>2386</v>
      </c>
      <c r="E22" s="107" t="s">
        <v>2387</v>
      </c>
      <c r="F22" s="108" t="s">
        <v>2388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2389</v>
      </c>
      <c r="B23" s="106" t="s">
        <v>2390</v>
      </c>
      <c r="C23" s="107" t="s">
        <v>2391</v>
      </c>
      <c r="D23" s="107" t="s">
        <v>2392</v>
      </c>
      <c r="E23" s="107" t="s">
        <v>2393</v>
      </c>
      <c r="F23" s="108" t="s">
        <v>2394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2395</v>
      </c>
      <c r="B24" s="106" t="s">
        <v>2396</v>
      </c>
      <c r="C24" s="107" t="s">
        <v>2397</v>
      </c>
      <c r="D24" s="107" t="s">
        <v>2398</v>
      </c>
      <c r="E24" s="107" t="s">
        <v>19</v>
      </c>
      <c r="F24" s="108" t="s">
        <v>2399</v>
      </c>
      <c r="G24" s="109">
        <f>IF(COUNTIF(H24:AU24,"&lt;&gt;")=0,"",SUMPRODUCT(((Recommendations[ImplStatus]="Implemented")+(Recommendations[ImplStatus]="Compensated"))*ISNUMBER(MATCH(Recommendations[Id],H24:AU24,0)))/COUNTIF(H24:AU24,"&lt;&gt;"))</f>
        <v>0</v>
      </c>
      <c r="H24" s="110" t="s">
        <v>652</v>
      </c>
      <c r="I24" s="110" t="s">
        <v>737</v>
      </c>
      <c r="J24" s="110" t="s">
        <v>839</v>
      </c>
      <c r="K24" s="110" t="s">
        <v>963</v>
      </c>
      <c r="L24" s="110" t="s">
        <v>1072</v>
      </c>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2400</v>
      </c>
      <c r="B25" s="106" t="s">
        <v>2401</v>
      </c>
      <c r="C25" s="107" t="s">
        <v>2402</v>
      </c>
      <c r="D25" s="107" t="s">
        <v>19</v>
      </c>
      <c r="E25" s="107" t="s">
        <v>19</v>
      </c>
      <c r="F25" s="108" t="s">
        <v>2403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2404</v>
      </c>
      <c r="B26" s="106" t="s">
        <v>2405</v>
      </c>
      <c r="C26" s="107" t="s">
        <v>2406</v>
      </c>
      <c r="D26" s="107" t="s">
        <v>2407</v>
      </c>
      <c r="E26" s="107" t="s">
        <v>19</v>
      </c>
      <c r="F26" s="108" t="s">
        <v>2408</v>
      </c>
      <c r="G26" s="109">
        <f>IF(COUNTIF(H26:AU26,"&lt;&gt;")=0,"",SUMPRODUCT(((Recommendations[ImplStatus]="Implemented")+(Recommendations[ImplStatus]="Compensated"))*ISNUMBER(MATCH(Recommendations[Id],H26:AU26,0)))/COUNTIF(H26:AU26,"&lt;&gt;"))</f>
        <v>0</v>
      </c>
      <c r="H26" s="110" t="s">
        <v>152</v>
      </c>
      <c r="I26" s="110" t="s">
        <v>157</v>
      </c>
      <c r="J26" s="110" t="s">
        <v>742</v>
      </c>
      <c r="K26" s="110" t="s">
        <v>747</v>
      </c>
      <c r="L26" s="110" t="s">
        <v>752</v>
      </c>
      <c r="M26" s="110" t="s">
        <v>757</v>
      </c>
      <c r="N26" s="110" t="s">
        <v>762</v>
      </c>
      <c r="O26" s="110" t="s">
        <v>807</v>
      </c>
      <c r="P26" s="110" t="s">
        <v>811</v>
      </c>
      <c r="Q26" s="110" t="s">
        <v>816</v>
      </c>
      <c r="R26" s="110" t="s">
        <v>820</v>
      </c>
      <c r="S26" s="110" t="s">
        <v>824</v>
      </c>
      <c r="T26" s="110" t="s">
        <v>829</v>
      </c>
      <c r="U26" s="110" t="s">
        <v>1197</v>
      </c>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2409</v>
      </c>
      <c r="B27" s="106" t="s">
        <v>2410</v>
      </c>
      <c r="C27" s="107" t="s">
        <v>2411</v>
      </c>
      <c r="D27" s="107" t="s">
        <v>2412</v>
      </c>
      <c r="E27" s="107" t="s">
        <v>2413</v>
      </c>
      <c r="F27" s="108" t="s">
        <v>2414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2415</v>
      </c>
      <c r="B28" s="106" t="s">
        <v>2416</v>
      </c>
      <c r="C28" s="107" t="s">
        <v>2417</v>
      </c>
      <c r="D28" s="107" t="s">
        <v>19</v>
      </c>
      <c r="E28" s="107" t="s">
        <v>19</v>
      </c>
      <c r="F28" s="108" t="s">
        <v>2418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2419</v>
      </c>
      <c r="B29" s="106" t="s">
        <v>2420</v>
      </c>
      <c r="C29" s="107" t="s">
        <v>2421</v>
      </c>
      <c r="D29" s="107" t="s">
        <v>2422</v>
      </c>
      <c r="E29" s="107" t="s">
        <v>2423</v>
      </c>
      <c r="F29" s="108" t="s">
        <v>2424</v>
      </c>
      <c r="G29" s="109">
        <f>IF(COUNTIF(H29:AU29,"&lt;&gt;")=0,"",SUMPRODUCT(((Recommendations[ImplStatus]="Implemented")+(Recommendations[ImplStatus]="Compensated"))*ISNUMBER(MATCH(Recommendations[Id],H29:AU29,0)))/COUNTIF(H29:AU29,"&lt;&gt;"))</f>
        <v>0</v>
      </c>
      <c r="H29" s="110" t="s">
        <v>50</v>
      </c>
      <c r="I29" s="110" t="s">
        <v>55</v>
      </c>
      <c r="J29" s="110" t="s">
        <v>115</v>
      </c>
      <c r="K29" s="110" t="s">
        <v>172</v>
      </c>
      <c r="L29" s="110" t="s">
        <v>177</v>
      </c>
      <c r="M29" s="110" t="s">
        <v>182</v>
      </c>
      <c r="N29" s="110" t="s">
        <v>235</v>
      </c>
      <c r="O29" s="110" t="s">
        <v>240</v>
      </c>
      <c r="P29" s="110" t="s">
        <v>245</v>
      </c>
      <c r="Q29" s="110" t="s">
        <v>255</v>
      </c>
      <c r="R29" s="110" t="s">
        <v>260</v>
      </c>
      <c r="S29" s="110" t="s">
        <v>652</v>
      </c>
      <c r="T29" s="110" t="s">
        <v>737</v>
      </c>
      <c r="U29" s="110" t="s">
        <v>839</v>
      </c>
      <c r="V29" s="110" t="s">
        <v>934</v>
      </c>
      <c r="W29" s="110" t="s">
        <v>963</v>
      </c>
      <c r="X29" s="110" t="s">
        <v>988</v>
      </c>
      <c r="Y29" s="110" t="s">
        <v>993</v>
      </c>
      <c r="Z29" s="110" t="s">
        <v>1013</v>
      </c>
      <c r="AA29" s="110" t="s">
        <v>1018</v>
      </c>
      <c r="AB29" s="110" t="s">
        <v>1023</v>
      </c>
      <c r="AC29" s="110" t="s">
        <v>1033</v>
      </c>
      <c r="AD29" s="110" t="s">
        <v>1043</v>
      </c>
      <c r="AE29" s="110" t="s">
        <v>1048</v>
      </c>
      <c r="AF29" s="110" t="s">
        <v>1052</v>
      </c>
      <c r="AG29" s="110" t="s">
        <v>1072</v>
      </c>
      <c r="AH29" s="110"/>
      <c r="AI29" s="110"/>
      <c r="AJ29" s="110"/>
      <c r="AK29" s="110"/>
      <c r="AL29" s="110"/>
      <c r="AM29" s="110"/>
      <c r="AN29" s="110"/>
      <c r="AO29" s="110"/>
      <c r="AP29" s="110"/>
      <c r="AQ29" s="110"/>
      <c r="AR29" s="110"/>
      <c r="AS29" s="110"/>
      <c r="AT29" s="110"/>
      <c r="AU29" s="118"/>
    </row>
    <row r="30" spans="1:47" ht="60" customHeight="1" x14ac:dyDescent="0.35">
      <c r="A30" s="116" t="s">
        <v>2425</v>
      </c>
      <c r="B30" s="106" t="s">
        <v>2426</v>
      </c>
      <c r="C30" s="107" t="s">
        <v>2427</v>
      </c>
      <c r="D30" s="107" t="s">
        <v>2428</v>
      </c>
      <c r="E30" s="107" t="s">
        <v>19</v>
      </c>
      <c r="F30" s="108" t="s">
        <v>2429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2430</v>
      </c>
      <c r="B31" s="106" t="s">
        <v>2431</v>
      </c>
      <c r="C31" s="107" t="s">
        <v>2432</v>
      </c>
      <c r="D31" s="107" t="s">
        <v>2433</v>
      </c>
      <c r="E31" s="107" t="s">
        <v>2434</v>
      </c>
      <c r="F31" s="108" t="s">
        <v>2435</v>
      </c>
      <c r="G31" s="109">
        <f>IF(COUNTIF(H31:AU31,"&lt;&gt;")=0,"",SUMPRODUCT(((Recommendations[ImplStatus]="Implemented")+(Recommendations[ImplStatus]="Compensated"))*ISNUMBER(MATCH(Recommendations[Id],H31:AU31,0)))/COUNTIF(H31:AU31,"&lt;&gt;"))</f>
        <v>0</v>
      </c>
      <c r="H31" s="110" t="s">
        <v>13</v>
      </c>
      <c r="I31" s="110" t="s">
        <v>23</v>
      </c>
      <c r="J31" s="110" t="s">
        <v>28</v>
      </c>
      <c r="K31" s="110" t="s">
        <v>33</v>
      </c>
      <c r="L31" s="110" t="s">
        <v>90</v>
      </c>
      <c r="M31" s="110" t="s">
        <v>95</v>
      </c>
      <c r="N31" s="110" t="s">
        <v>105</v>
      </c>
      <c r="O31" s="110" t="s">
        <v>110</v>
      </c>
      <c r="P31" s="110" t="s">
        <v>147</v>
      </c>
      <c r="Q31" s="110" t="s">
        <v>186</v>
      </c>
      <c r="R31" s="110" t="s">
        <v>191</v>
      </c>
      <c r="S31" s="110" t="s">
        <v>215</v>
      </c>
      <c r="T31" s="110" t="s">
        <v>502</v>
      </c>
      <c r="U31" s="110" t="s">
        <v>557</v>
      </c>
      <c r="V31" s="110" t="s">
        <v>562</v>
      </c>
      <c r="W31" s="110" t="s">
        <v>592</v>
      </c>
      <c r="X31" s="110" t="s">
        <v>662</v>
      </c>
      <c r="Y31" s="110" t="s">
        <v>712</v>
      </c>
      <c r="Z31" s="110" t="s">
        <v>782</v>
      </c>
      <c r="AA31" s="110" t="s">
        <v>787</v>
      </c>
      <c r="AB31" s="110" t="s">
        <v>792</v>
      </c>
      <c r="AC31" s="110" t="s">
        <v>859</v>
      </c>
      <c r="AD31" s="110" t="s">
        <v>864</v>
      </c>
      <c r="AE31" s="110" t="s">
        <v>869</v>
      </c>
      <c r="AF31" s="110" t="s">
        <v>874</v>
      </c>
      <c r="AG31" s="110" t="s">
        <v>884</v>
      </c>
      <c r="AH31" s="110" t="s">
        <v>889</v>
      </c>
      <c r="AI31" s="110" t="s">
        <v>899</v>
      </c>
      <c r="AJ31" s="110" t="s">
        <v>904</v>
      </c>
      <c r="AK31" s="110" t="s">
        <v>983</v>
      </c>
      <c r="AL31" s="110" t="s">
        <v>998</v>
      </c>
      <c r="AM31" s="110" t="s">
        <v>1003</v>
      </c>
      <c r="AN31" s="110" t="s">
        <v>1008</v>
      </c>
      <c r="AO31" s="110" t="s">
        <v>1062</v>
      </c>
      <c r="AP31" s="110" t="s">
        <v>1067</v>
      </c>
      <c r="AQ31" s="110" t="s">
        <v>1077</v>
      </c>
      <c r="AR31" s="110" t="s">
        <v>1082</v>
      </c>
      <c r="AS31" s="110" t="s">
        <v>1087</v>
      </c>
      <c r="AT31" s="110" t="s">
        <v>1092</v>
      </c>
      <c r="AU31" s="118" t="s">
        <v>1097</v>
      </c>
    </row>
    <row r="32" spans="1:47" ht="60" customHeight="1" x14ac:dyDescent="0.35">
      <c r="A32" s="116" t="s">
        <v>2436</v>
      </c>
      <c r="B32" s="106" t="s">
        <v>2437</v>
      </c>
      <c r="C32" s="107" t="s">
        <v>2438</v>
      </c>
      <c r="D32" s="107" t="s">
        <v>2439</v>
      </c>
      <c r="E32" s="107" t="s">
        <v>2440</v>
      </c>
      <c r="F32" s="108" t="s">
        <v>2441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2442</v>
      </c>
      <c r="B33" s="106" t="s">
        <v>2443</v>
      </c>
      <c r="C33" s="107" t="s">
        <v>2444</v>
      </c>
      <c r="D33" s="107" t="s">
        <v>2445</v>
      </c>
      <c r="E33" s="107" t="s">
        <v>19</v>
      </c>
      <c r="F33" s="108" t="s">
        <v>2446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2447</v>
      </c>
      <c r="B34" s="106" t="s">
        <v>2448</v>
      </c>
      <c r="C34" s="107" t="s">
        <v>2449</v>
      </c>
      <c r="D34" s="107" t="s">
        <v>2450</v>
      </c>
      <c r="E34" s="107" t="s">
        <v>19</v>
      </c>
      <c r="F34" s="108" t="s">
        <v>2451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2452</v>
      </c>
      <c r="B35" s="106" t="s">
        <v>2453</v>
      </c>
      <c r="C35" s="107" t="s">
        <v>2454</v>
      </c>
      <c r="D35" s="107" t="s">
        <v>2455</v>
      </c>
      <c r="E35" s="107" t="s">
        <v>2456</v>
      </c>
      <c r="F35" s="108" t="s">
        <v>2457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2458</v>
      </c>
      <c r="B36" s="106" t="s">
        <v>2459</v>
      </c>
      <c r="C36" s="107" t="s">
        <v>2460</v>
      </c>
      <c r="D36" s="107" t="s">
        <v>2461</v>
      </c>
      <c r="E36" s="107" t="s">
        <v>2462</v>
      </c>
      <c r="F36" s="108" t="s">
        <v>2463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2464</v>
      </c>
      <c r="B37" s="106" t="s">
        <v>2465</v>
      </c>
      <c r="C37" s="107" t="s">
        <v>2466</v>
      </c>
      <c r="D37" s="107" t="s">
        <v>2467</v>
      </c>
      <c r="E37" s="107" t="s">
        <v>19</v>
      </c>
      <c r="F37" s="108" t="s">
        <v>2468</v>
      </c>
      <c r="G37" s="109">
        <f>IF(COUNTIF(H37:AU37,"&lt;&gt;")=0,"",SUMPRODUCT(((Recommendations[ImplStatus]="Implemented")+(Recommendations[ImplStatus]="Compensated"))*ISNUMBER(MATCH(Recommendations[Id],H37:AU37,0)))/COUNTIF(H37:AU37,"&lt;&gt;"))</f>
        <v>0</v>
      </c>
      <c r="H37" s="110" t="s">
        <v>682</v>
      </c>
      <c r="I37" s="110" t="s">
        <v>702</v>
      </c>
      <c r="J37" s="110" t="s">
        <v>707</v>
      </c>
      <c r="K37" s="110" t="s">
        <v>722</v>
      </c>
      <c r="L37" s="110" t="s">
        <v>767</v>
      </c>
      <c r="M37" s="110" t="s">
        <v>772</v>
      </c>
      <c r="N37" s="110" t="s">
        <v>1112</v>
      </c>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2469</v>
      </c>
      <c r="B38" s="106" t="s">
        <v>2470</v>
      </c>
      <c r="C38" s="107" t="s">
        <v>2471</v>
      </c>
      <c r="D38" s="107" t="s">
        <v>2472</v>
      </c>
      <c r="E38" s="107" t="s">
        <v>2473</v>
      </c>
      <c r="F38" s="108" t="s">
        <v>2474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2475</v>
      </c>
      <c r="B39" s="106" t="s">
        <v>2476</v>
      </c>
      <c r="C39" s="107" t="s">
        <v>2477</v>
      </c>
      <c r="D39" s="107" t="s">
        <v>2478</v>
      </c>
      <c r="E39" s="107" t="s">
        <v>19</v>
      </c>
      <c r="F39" s="108" t="s">
        <v>2479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2480</v>
      </c>
      <c r="B40" s="106" t="s">
        <v>2481</v>
      </c>
      <c r="C40" s="107" t="s">
        <v>2482</v>
      </c>
      <c r="D40" s="107" t="s">
        <v>2483</v>
      </c>
      <c r="E40" s="107" t="s">
        <v>2484</v>
      </c>
      <c r="F40" s="108" t="s">
        <v>2485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2486</v>
      </c>
      <c r="B41" s="106" t="s">
        <v>2487</v>
      </c>
      <c r="C41" s="107" t="s">
        <v>2488</v>
      </c>
      <c r="D41" s="107" t="s">
        <v>2489</v>
      </c>
      <c r="E41" s="107" t="s">
        <v>2490</v>
      </c>
      <c r="F41" s="108" t="s">
        <v>2491</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2492</v>
      </c>
      <c r="B42" s="106" t="s">
        <v>2493</v>
      </c>
      <c r="C42" s="107" t="s">
        <v>2494</v>
      </c>
      <c r="D42" s="107" t="s">
        <v>2495</v>
      </c>
      <c r="E42" s="107" t="s">
        <v>2496</v>
      </c>
      <c r="F42" s="108" t="s">
        <v>2497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2498</v>
      </c>
      <c r="B43" s="106" t="s">
        <v>2499</v>
      </c>
      <c r="C43" s="107" t="s">
        <v>2500</v>
      </c>
      <c r="D43" s="107" t="s">
        <v>2501</v>
      </c>
      <c r="E43" s="107" t="s">
        <v>2502</v>
      </c>
      <c r="F43" s="108" t="s">
        <v>2503</v>
      </c>
      <c r="G43" s="109">
        <f>IF(COUNTIF(H43:AU43,"&lt;&gt;")=0,"",SUMPRODUCT(((Recommendations[ImplStatus]="Implemented")+(Recommendations[ImplStatus]="Compensated"))*ISNUMBER(MATCH(Recommendations[Id],H43:AU43,0)))/COUNTIF(H43:AU43,"&lt;&gt;"))</f>
        <v>0</v>
      </c>
      <c r="H43" s="110" t="s">
        <v>1117</v>
      </c>
      <c r="I43" s="110" t="s">
        <v>1127</v>
      </c>
      <c r="J43" s="110" t="s">
        <v>1152</v>
      </c>
      <c r="K43" s="110" t="s">
        <v>1162</v>
      </c>
      <c r="L43" s="110" t="s">
        <v>1177</v>
      </c>
      <c r="M43" s="110" t="s">
        <v>1182</v>
      </c>
      <c r="N43" s="110" t="s">
        <v>1187</v>
      </c>
      <c r="O43" s="110" t="s">
        <v>1192</v>
      </c>
      <c r="P43" s="110" t="s">
        <v>1197</v>
      </c>
      <c r="Q43" s="110" t="s">
        <v>1202</v>
      </c>
      <c r="R43" s="110" t="s">
        <v>1222</v>
      </c>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2504</v>
      </c>
      <c r="B44" s="106" t="s">
        <v>2505</v>
      </c>
      <c r="C44" s="107" t="s">
        <v>2506</v>
      </c>
      <c r="D44" s="107" t="s">
        <v>2507</v>
      </c>
      <c r="E44" s="107" t="s">
        <v>19</v>
      </c>
      <c r="F44" s="108" t="s">
        <v>2508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2509</v>
      </c>
      <c r="B45" s="111" t="s">
        <v>2510</v>
      </c>
      <c r="C45" s="112" t="s">
        <v>2511</v>
      </c>
      <c r="D45" s="112" t="s">
        <v>2512</v>
      </c>
      <c r="E45" s="112" t="s">
        <v>2513</v>
      </c>
      <c r="F45" s="113" t="s">
        <v>2514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1330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IFERROR(INDEX('Recommendations'!$G$2:$G$269, MATCH(H2,'Recommendations'!$A$2:$A$269,0))="Implemented", FALSE))</xm:f>
            <x14:dxf>
              <font>
                <color rgb="FF000000"/>
              </font>
              <fill>
                <patternFill>
                  <bgColor rgb="FF3C7D22"/>
                </patternFill>
              </fill>
            </x14:dxf>
          </x14:cfRule>
          <x14:cfRule type="expression" priority="2" id="{00000000-000E-0000-0500-000002000000}">
            <xm:f>AND(H2&lt;&gt;"", IFERROR(INDEX('Recommendations'!$G$2:$G$269, MATCH(H2,'Recommendations'!$A$2:$A$269,0))="Compensated", FALSE))</xm:f>
            <x14:dxf>
              <font>
                <color rgb="FF000000"/>
              </font>
              <fill>
                <patternFill>
                  <bgColor rgb="FFC6E0B4"/>
                </patternFill>
              </fill>
            </x14:dxf>
          </x14:cfRule>
          <x14:cfRule type="expression" priority="3" id="{00000000-000E-0000-0500-000003000000}">
            <xm:f>AND(H2&lt;&gt;"", IFERROR(INDEX('Recommendations'!$G$2:$G$269, MATCH(H2,'Recommendations'!$A$2:$A$269,0))="Testing", FALSE))</xm:f>
            <x14:dxf>
              <font>
                <color rgb="FF000000"/>
              </font>
              <fill>
                <patternFill>
                  <bgColor rgb="FFFFC000"/>
                </patternFill>
              </fill>
            </x14:dxf>
          </x14:cfRule>
          <x14:cfRule type="expression" priority="4" id="{00000000-000E-0000-0500-000004000000}">
            <xm:f>AND(H2&lt;&gt;"", IFERROR(INDEX('Recommendations'!$G$2:$G$269, MATCH(H2,'Recommendations'!$A$2:$A$269,0))="Failed", FALSE))</xm:f>
            <x14:dxf>
              <font>
                <color rgb="FF000000"/>
              </font>
              <fill>
                <patternFill>
                  <bgColor rgb="FFD82891"/>
                </patternFill>
              </fill>
            </x14:dxf>
          </x14:cfRule>
          <x14:cfRule type="expression" priority="5" id="{00000000-000E-0000-0500-000005000000}">
            <xm:f>AND(H2&lt;&gt;"", IFERROR(INDEX('Recommendations'!$G$2:$G$269, MATCH(H2,'Recommendations'!$A$2:$A$269,0))="Risk Accepted", FALSE))</xm:f>
            <x14:dxf>
              <font>
                <color rgb="FF000000"/>
              </font>
              <fill>
                <patternFill>
                  <bgColor rgb="FFD9D9D9"/>
                </patternFill>
              </fill>
            </x14:dxf>
          </x14:cfRule>
          <x14:cfRule type="expression" priority="6" id="{00000000-000E-0000-0500-000006000000}">
            <xm:f>AND(H2&lt;&gt;"", IFERROR(INDEX('Recommendations'!$G$2:$G$269, MATCH(H2,'Recommendations'!$A$2:$A$269,0))="N/A",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2515</v>
      </c>
      <c r="B1" s="145" t="s">
        <v>1569</v>
      </c>
      <c r="C1" s="145" t="s">
        <v>0</v>
      </c>
      <c r="D1" s="145" t="s">
        <v>1570</v>
      </c>
      <c r="E1" s="145" t="s">
        <v>2516</v>
      </c>
      <c r="F1" s="145" t="s">
        <v>2517</v>
      </c>
      <c r="G1" s="145" t="s">
        <v>2518</v>
      </c>
      <c r="H1" s="145" t="s">
        <v>2519</v>
      </c>
      <c r="I1" s="145" t="s">
        <v>1575</v>
      </c>
      <c r="J1" s="145" t="s">
        <v>1576</v>
      </c>
      <c r="K1" s="145" t="s">
        <v>1577</v>
      </c>
      <c r="L1" s="145" t="s">
        <v>1578</v>
      </c>
      <c r="M1" s="145" t="s">
        <v>1579</v>
      </c>
      <c r="N1" s="145" t="s">
        <v>1580</v>
      </c>
      <c r="O1" s="145" t="s">
        <v>1581</v>
      </c>
      <c r="P1" s="145" t="s">
        <v>1582</v>
      </c>
      <c r="Q1" s="145" t="s">
        <v>1583</v>
      </c>
      <c r="R1" s="145" t="s">
        <v>1584</v>
      </c>
      <c r="S1" s="145" t="s">
        <v>1585</v>
      </c>
      <c r="T1" s="145" t="s">
        <v>1586</v>
      </c>
      <c r="U1" s="145" t="s">
        <v>1587</v>
      </c>
      <c r="V1" s="145" t="s">
        <v>1588</v>
      </c>
      <c r="W1" s="145" t="s">
        <v>1589</v>
      </c>
      <c r="X1" s="145" t="s">
        <v>1590</v>
      </c>
      <c r="Y1" s="145" t="s">
        <v>1591</v>
      </c>
      <c r="Z1" s="145" t="s">
        <v>1592</v>
      </c>
      <c r="AA1" s="145" t="s">
        <v>1593</v>
      </c>
      <c r="AB1" s="145" t="s">
        <v>1594</v>
      </c>
      <c r="AC1" s="145" t="s">
        <v>1595</v>
      </c>
      <c r="AD1" s="145" t="s">
        <v>1596</v>
      </c>
      <c r="AE1" s="145" t="s">
        <v>1597</v>
      </c>
      <c r="AF1" s="145" t="s">
        <v>1598</v>
      </c>
      <c r="AG1" s="145" t="s">
        <v>1599</v>
      </c>
      <c r="AH1" s="145" t="s">
        <v>1600</v>
      </c>
      <c r="AI1" s="145" t="s">
        <v>1601</v>
      </c>
      <c r="AJ1" s="145" t="s">
        <v>1602</v>
      </c>
      <c r="AK1" s="145" t="s">
        <v>1603</v>
      </c>
      <c r="AL1" s="145" t="s">
        <v>1604</v>
      </c>
      <c r="AM1" s="145" t="s">
        <v>1605</v>
      </c>
      <c r="AN1" s="145" t="s">
        <v>1606</v>
      </c>
      <c r="AO1" s="145" t="s">
        <v>1607</v>
      </c>
      <c r="AP1" s="145" t="s">
        <v>1608</v>
      </c>
      <c r="AQ1" s="145" t="s">
        <v>1609</v>
      </c>
      <c r="AR1" s="145" t="s">
        <v>1610</v>
      </c>
      <c r="AS1" s="145" t="s">
        <v>1611</v>
      </c>
      <c r="AT1" s="145" t="s">
        <v>1612</v>
      </c>
      <c r="AU1" s="145" t="s">
        <v>1613</v>
      </c>
      <c r="AV1" s="145" t="s">
        <v>1614</v>
      </c>
      <c r="AW1" s="146" t="s">
        <v>1615</v>
      </c>
    </row>
    <row r="2" spans="1:49" ht="60" customHeight="1" outlineLevel="1" x14ac:dyDescent="0.35">
      <c r="A2" s="138" t="s">
        <v>2520</v>
      </c>
      <c r="B2" s="124"/>
      <c r="C2" s="123" t="s">
        <v>2521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2520</v>
      </c>
      <c r="B3" s="125" t="s">
        <v>1786</v>
      </c>
      <c r="C3" s="126" t="s">
        <v>2522</v>
      </c>
      <c r="D3" s="128" t="s">
        <v>2523</v>
      </c>
      <c r="E3" s="128" t="s">
        <v>2524</v>
      </c>
      <c r="F3" s="128" t="s">
        <v>2525</v>
      </c>
      <c r="G3" s="128" t="s">
        <v>2526</v>
      </c>
      <c r="H3" s="128" t="s">
        <v>2527</v>
      </c>
      <c r="I3" s="130">
        <f>IF(COUNTIF(J3:AW3,"&lt;&gt;")=0,"",SUMPRODUCT(((Recommendations[ImplStatus]="Implemented")+(Recommendations[ImplStatus]="Compensated"))*ISNUMBER(MATCH(Recommendations[Id],J3:AW3,0)))/COUNTIF(J3:AW3,"&lt;&gt;"))</f>
        <v>0</v>
      </c>
      <c r="J3" s="132" t="s">
        <v>120</v>
      </c>
      <c r="K3" s="132" t="s">
        <v>191</v>
      </c>
      <c r="L3" s="132" t="s">
        <v>467</v>
      </c>
      <c r="M3" s="132" t="s">
        <v>477</v>
      </c>
      <c r="N3" s="132" t="s">
        <v>597</v>
      </c>
      <c r="O3" s="132" t="s">
        <v>602</v>
      </c>
      <c r="P3" s="132" t="s">
        <v>797</v>
      </c>
      <c r="Q3" s="132" t="s">
        <v>834</v>
      </c>
      <c r="R3" s="132" t="s">
        <v>854</v>
      </c>
      <c r="S3" s="132" t="s">
        <v>944</v>
      </c>
      <c r="T3" s="132" t="s">
        <v>949</v>
      </c>
      <c r="U3" s="132" t="s">
        <v>954</v>
      </c>
      <c r="V3" s="132" t="s">
        <v>983</v>
      </c>
      <c r="W3" s="132" t="s">
        <v>998</v>
      </c>
      <c r="X3" s="132" t="s">
        <v>1003</v>
      </c>
      <c r="Y3" s="132" t="s">
        <v>1008</v>
      </c>
      <c r="Z3" s="132" t="s">
        <v>1057</v>
      </c>
      <c r="AA3" s="132" t="s">
        <v>1107</v>
      </c>
      <c r="AB3" s="132" t="s">
        <v>1117</v>
      </c>
      <c r="AC3" s="132" t="s">
        <v>1122</v>
      </c>
      <c r="AD3" s="132" t="s">
        <v>1127</v>
      </c>
      <c r="AE3" s="132" t="s">
        <v>1132</v>
      </c>
      <c r="AF3" s="132" t="s">
        <v>1137</v>
      </c>
      <c r="AG3" s="132" t="s">
        <v>1142</v>
      </c>
      <c r="AH3" s="132" t="s">
        <v>1147</v>
      </c>
      <c r="AI3" s="132" t="s">
        <v>1152</v>
      </c>
      <c r="AJ3" s="132" t="s">
        <v>1157</v>
      </c>
      <c r="AK3" s="132" t="s">
        <v>1162</v>
      </c>
      <c r="AL3" s="132" t="s">
        <v>1167</v>
      </c>
      <c r="AM3" s="132" t="s">
        <v>1172</v>
      </c>
      <c r="AN3" s="132" t="s">
        <v>1177</v>
      </c>
      <c r="AO3" s="132" t="s">
        <v>1182</v>
      </c>
      <c r="AP3" s="132" t="s">
        <v>1187</v>
      </c>
      <c r="AQ3" s="132" t="s">
        <v>1192</v>
      </c>
      <c r="AR3" s="132" t="s">
        <v>1197</v>
      </c>
      <c r="AS3" s="132" t="s">
        <v>1202</v>
      </c>
      <c r="AT3" s="132" t="s">
        <v>1207</v>
      </c>
      <c r="AU3" s="132" t="s">
        <v>1212</v>
      </c>
      <c r="AV3" s="132" t="s">
        <v>1217</v>
      </c>
      <c r="AW3" s="142" t="s">
        <v>1222</v>
      </c>
    </row>
    <row r="4" spans="1:49" ht="60" customHeight="1" x14ac:dyDescent="0.35">
      <c r="A4" s="139" t="s">
        <v>2520</v>
      </c>
      <c r="B4" s="125" t="s">
        <v>2528</v>
      </c>
      <c r="C4" s="126" t="s">
        <v>2529</v>
      </c>
      <c r="D4" s="128" t="s">
        <v>2530</v>
      </c>
      <c r="E4" s="128" t="s">
        <v>2531</v>
      </c>
      <c r="F4" s="128" t="s">
        <v>2532</v>
      </c>
      <c r="G4" s="128" t="s">
        <v>2533</v>
      </c>
      <c r="H4" s="128" t="s">
        <v>2534</v>
      </c>
      <c r="I4" s="130">
        <f>IF(COUNTIF(J4:AW4,"&lt;&gt;")=0,"",SUMPRODUCT(((Recommendations[ImplStatus]="Implemented")+(Recommendations[ImplStatus]="Compensated"))*ISNUMBER(MATCH(Recommendations[Id],J4:AW4,0)))/COUNTIF(J4:AW4,"&lt;&gt;"))</f>
        <v>0</v>
      </c>
      <c r="J4" s="132" t="s">
        <v>983</v>
      </c>
      <c r="K4" s="132" t="s">
        <v>998</v>
      </c>
      <c r="L4" s="132" t="s">
        <v>1003</v>
      </c>
      <c r="M4" s="132" t="s">
        <v>1008</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2520</v>
      </c>
      <c r="B5" s="125" t="s">
        <v>2535</v>
      </c>
      <c r="C5" s="126" t="s">
        <v>2536</v>
      </c>
      <c r="D5" s="128" t="s">
        <v>2537</v>
      </c>
      <c r="E5" s="128" t="s">
        <v>2538</v>
      </c>
      <c r="F5" s="128" t="s">
        <v>2539</v>
      </c>
      <c r="G5" s="128" t="s">
        <v>2540</v>
      </c>
      <c r="H5" s="128" t="s">
        <v>2541</v>
      </c>
      <c r="I5" s="130">
        <f>IF(COUNTIF(J5:AW5,"&lt;&gt;")=0,"",SUMPRODUCT(((Recommendations[ImplStatus]="Implemented")+(Recommendations[ImplStatus]="Compensated"))*ISNUMBER(MATCH(Recommendations[Id],J5:AW5,0)))/COUNTIF(J5:AW5,"&lt;&gt;"))</f>
        <v>0</v>
      </c>
      <c r="J5" s="132" t="s">
        <v>75</v>
      </c>
      <c r="K5" s="132" t="s">
        <v>85</v>
      </c>
      <c r="L5" s="132" t="s">
        <v>100</v>
      </c>
      <c r="M5" s="132" t="s">
        <v>120</v>
      </c>
      <c r="N5" s="132" t="s">
        <v>742</v>
      </c>
      <c r="O5" s="132" t="s">
        <v>747</v>
      </c>
      <c r="P5" s="132" t="s">
        <v>752</v>
      </c>
      <c r="Q5" s="132" t="s">
        <v>757</v>
      </c>
      <c r="R5" s="132" t="s">
        <v>762</v>
      </c>
      <c r="S5" s="132" t="s">
        <v>1057</v>
      </c>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2520</v>
      </c>
      <c r="B6" s="125" t="s">
        <v>2542</v>
      </c>
      <c r="C6" s="126" t="s">
        <v>2543</v>
      </c>
      <c r="D6" s="128" t="s">
        <v>2544</v>
      </c>
      <c r="E6" s="128" t="s">
        <v>2545</v>
      </c>
      <c r="F6" s="128" t="s">
        <v>2546</v>
      </c>
      <c r="G6" s="128" t="s">
        <v>2547</v>
      </c>
      <c r="H6" s="128" t="s">
        <v>2548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2520</v>
      </c>
      <c r="B7" s="125" t="s">
        <v>2549</v>
      </c>
      <c r="C7" s="126" t="s">
        <v>2550</v>
      </c>
      <c r="D7" s="128" t="s">
        <v>2551</v>
      </c>
      <c r="E7" s="128" t="s">
        <v>2552</v>
      </c>
      <c r="F7" s="128" t="s">
        <v>2553</v>
      </c>
      <c r="G7" s="128" t="s">
        <v>2554</v>
      </c>
      <c r="H7" s="128" t="s">
        <v>2555</v>
      </c>
      <c r="I7" s="130">
        <f>IF(COUNTIF(J7:AW7,"&lt;&gt;")=0,"",SUMPRODUCT(((Recommendations[ImplStatus]="Implemented")+(Recommendations[ImplStatus]="Compensated"))*ISNUMBER(MATCH(Recommendations[Id],J7:AW7,0)))/COUNTIF(J7:AW7,"&lt;&gt;"))</f>
        <v>0</v>
      </c>
      <c r="J7" s="132" t="s">
        <v>90</v>
      </c>
      <c r="K7" s="132" t="s">
        <v>95</v>
      </c>
      <c r="L7" s="132" t="s">
        <v>110</v>
      </c>
      <c r="M7" s="132" t="s">
        <v>884</v>
      </c>
      <c r="N7" s="132" t="s">
        <v>889</v>
      </c>
      <c r="O7" s="132" t="s">
        <v>899</v>
      </c>
      <c r="P7" s="132" t="s">
        <v>904</v>
      </c>
      <c r="Q7" s="132" t="s">
        <v>1102</v>
      </c>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2520</v>
      </c>
      <c r="B8" s="125" t="s">
        <v>2556</v>
      </c>
      <c r="C8" s="126" t="s">
        <v>2557</v>
      </c>
      <c r="D8" s="128" t="s">
        <v>2558</v>
      </c>
      <c r="E8" s="128" t="s">
        <v>2559</v>
      </c>
      <c r="F8" s="128" t="s">
        <v>2560</v>
      </c>
      <c r="G8" s="128" t="s">
        <v>2554</v>
      </c>
      <c r="H8" s="128" t="s">
        <v>2561</v>
      </c>
      <c r="I8" s="130">
        <f>IF(COUNTIF(J8:AW8,"&lt;&gt;")=0,"",SUMPRODUCT(((Recommendations[ImplStatus]="Implemented")+(Recommendations[ImplStatus]="Compensated"))*ISNUMBER(MATCH(Recommendations[Id],J8:AW8,0)))/COUNTIF(J8:AW8,"&lt;&gt;"))</f>
        <v>0</v>
      </c>
      <c r="J8" s="132" t="s">
        <v>186</v>
      </c>
      <c r="K8" s="132" t="s">
        <v>191</v>
      </c>
      <c r="L8" s="132" t="s">
        <v>502</v>
      </c>
      <c r="M8" s="132" t="s">
        <v>662</v>
      </c>
      <c r="N8" s="132" t="s">
        <v>787</v>
      </c>
      <c r="O8" s="132" t="s">
        <v>1062</v>
      </c>
      <c r="P8" s="132" t="s">
        <v>1067</v>
      </c>
      <c r="Q8" s="132" t="s">
        <v>1077</v>
      </c>
      <c r="R8" s="132" t="s">
        <v>1082</v>
      </c>
      <c r="S8" s="132" t="s">
        <v>1087</v>
      </c>
      <c r="T8" s="132" t="s">
        <v>1092</v>
      </c>
      <c r="U8" s="132" t="s">
        <v>1097</v>
      </c>
      <c r="V8" s="132" t="s">
        <v>1117</v>
      </c>
      <c r="W8" s="132" t="s">
        <v>1122</v>
      </c>
      <c r="X8" s="132" t="s">
        <v>1127</v>
      </c>
      <c r="Y8" s="132" t="s">
        <v>1132</v>
      </c>
      <c r="Z8" s="132" t="s">
        <v>1137</v>
      </c>
      <c r="AA8" s="132" t="s">
        <v>1142</v>
      </c>
      <c r="AB8" s="132" t="s">
        <v>1147</v>
      </c>
      <c r="AC8" s="132" t="s">
        <v>1152</v>
      </c>
      <c r="AD8" s="132" t="s">
        <v>1157</v>
      </c>
      <c r="AE8" s="132" t="s">
        <v>1162</v>
      </c>
      <c r="AF8" s="132" t="s">
        <v>1167</v>
      </c>
      <c r="AG8" s="132" t="s">
        <v>1172</v>
      </c>
      <c r="AH8" s="132" t="s">
        <v>1177</v>
      </c>
      <c r="AI8" s="132" t="s">
        <v>1182</v>
      </c>
      <c r="AJ8" s="132" t="s">
        <v>1187</v>
      </c>
      <c r="AK8" s="132" t="s">
        <v>1192</v>
      </c>
      <c r="AL8" s="132" t="s">
        <v>1197</v>
      </c>
      <c r="AM8" s="132" t="s">
        <v>1202</v>
      </c>
      <c r="AN8" s="132" t="s">
        <v>1207</v>
      </c>
      <c r="AO8" s="132" t="s">
        <v>1212</v>
      </c>
      <c r="AP8" s="132" t="s">
        <v>1217</v>
      </c>
      <c r="AQ8" s="132" t="s">
        <v>1222</v>
      </c>
      <c r="AR8" s="132" t="s">
        <v>1227</v>
      </c>
      <c r="AS8" s="132" t="s">
        <v>1232</v>
      </c>
      <c r="AT8" s="132" t="s">
        <v>1237</v>
      </c>
      <c r="AU8" s="132" t="s">
        <v>1242</v>
      </c>
      <c r="AV8" s="132" t="s">
        <v>1247</v>
      </c>
      <c r="AW8" s="142" t="s">
        <v>1252</v>
      </c>
    </row>
    <row r="9" spans="1:49" ht="60" customHeight="1" x14ac:dyDescent="0.35">
      <c r="A9" s="139" t="s">
        <v>2520</v>
      </c>
      <c r="B9" s="125" t="s">
        <v>2562</v>
      </c>
      <c r="C9" s="126" t="s">
        <v>2563</v>
      </c>
      <c r="D9" s="128" t="s">
        <v>2564</v>
      </c>
      <c r="E9" s="128" t="s">
        <v>2565</v>
      </c>
      <c r="F9" s="128" t="s">
        <v>2566</v>
      </c>
      <c r="G9" s="128" t="s">
        <v>2567</v>
      </c>
      <c r="H9" s="128" t="s">
        <v>2568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2520</v>
      </c>
      <c r="B10" s="125" t="s">
        <v>2569</v>
      </c>
      <c r="C10" s="126" t="s">
        <v>2570</v>
      </c>
      <c r="D10" s="128" t="s">
        <v>2571</v>
      </c>
      <c r="E10" s="128" t="s">
        <v>2572</v>
      </c>
      <c r="F10" s="128" t="s">
        <v>2573</v>
      </c>
      <c r="G10" s="128" t="s">
        <v>2574</v>
      </c>
      <c r="H10" s="128" t="s">
        <v>2575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2520</v>
      </c>
      <c r="B11" s="125" t="s">
        <v>2576</v>
      </c>
      <c r="C11" s="126" t="s">
        <v>2577</v>
      </c>
      <c r="D11" s="128" t="s">
        <v>2578</v>
      </c>
      <c r="E11" s="128" t="s">
        <v>2579</v>
      </c>
      <c r="F11" s="128" t="s">
        <v>2580</v>
      </c>
      <c r="G11" s="128" t="s">
        <v>2581</v>
      </c>
      <c r="H11" s="128" t="s">
        <v>2582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2520</v>
      </c>
      <c r="B12" s="125" t="s">
        <v>2583</v>
      </c>
      <c r="C12" s="126" t="s">
        <v>2584</v>
      </c>
      <c r="D12" s="128" t="s">
        <v>2585</v>
      </c>
      <c r="E12" s="128" t="s">
        <v>2586</v>
      </c>
      <c r="F12" s="128" t="s">
        <v>2587</v>
      </c>
      <c r="G12" s="128" t="s">
        <v>2574</v>
      </c>
      <c r="H12" s="128" t="s">
        <v>2588</v>
      </c>
      <c r="I12" s="130">
        <f>IF(COUNTIF(J12:AW12,"&lt;&gt;")=0,"",SUMPRODUCT(((Recommendations[ImplStatus]="Implemented")+(Recommendations[ImplStatus]="Compensated"))*ISNUMBER(MATCH(Recommendations[Id],J12:AW12,0)))/COUNTIF(J12:AW12,"&lt;&gt;"))</f>
        <v>0</v>
      </c>
      <c r="J12" s="132" t="s">
        <v>467</v>
      </c>
      <c r="K12" s="132" t="s">
        <v>477</v>
      </c>
      <c r="L12" s="132" t="s">
        <v>597</v>
      </c>
      <c r="M12" s="132" t="s">
        <v>602</v>
      </c>
      <c r="N12" s="132" t="s">
        <v>607</v>
      </c>
      <c r="O12" s="132" t="s">
        <v>612</v>
      </c>
      <c r="P12" s="132" t="s">
        <v>797</v>
      </c>
      <c r="Q12" s="132" t="s">
        <v>834</v>
      </c>
      <c r="R12" s="132" t="s">
        <v>854</v>
      </c>
      <c r="S12" s="132" t="s">
        <v>944</v>
      </c>
      <c r="T12" s="132" t="s">
        <v>1107</v>
      </c>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2520</v>
      </c>
      <c r="B13" s="125" t="s">
        <v>2589</v>
      </c>
      <c r="C13" s="126" t="s">
        <v>2590</v>
      </c>
      <c r="D13" s="128" t="s">
        <v>2591</v>
      </c>
      <c r="E13" s="128" t="s">
        <v>2592</v>
      </c>
      <c r="F13" s="128" t="s">
        <v>2593</v>
      </c>
      <c r="G13" s="128" t="s">
        <v>2574</v>
      </c>
      <c r="H13" s="128" t="s">
        <v>2594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2520</v>
      </c>
      <c r="B14" s="125" t="s">
        <v>2595</v>
      </c>
      <c r="C14" s="126" t="s">
        <v>2596</v>
      </c>
      <c r="D14" s="128" t="s">
        <v>2597</v>
      </c>
      <c r="E14" s="128" t="s">
        <v>2598</v>
      </c>
      <c r="F14" s="128" t="s">
        <v>2599</v>
      </c>
      <c r="G14" s="128" t="s">
        <v>2600</v>
      </c>
      <c r="H14" s="128" t="s">
        <v>2601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2520</v>
      </c>
      <c r="B15" s="125" t="s">
        <v>2602</v>
      </c>
      <c r="C15" s="126" t="s">
        <v>2603</v>
      </c>
      <c r="D15" s="128" t="s">
        <v>2604</v>
      </c>
      <c r="E15" s="128" t="s">
        <v>2605</v>
      </c>
      <c r="F15" s="128" t="s">
        <v>2606</v>
      </c>
      <c r="G15" s="128" t="s">
        <v>2607</v>
      </c>
      <c r="H15" s="128" t="s">
        <v>2608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2520</v>
      </c>
      <c r="B16" s="125" t="s">
        <v>2609</v>
      </c>
      <c r="C16" s="126" t="s">
        <v>2610</v>
      </c>
      <c r="D16" s="128" t="s">
        <v>2611</v>
      </c>
      <c r="E16" s="128" t="s">
        <v>2612</v>
      </c>
      <c r="F16" s="128" t="s">
        <v>2613</v>
      </c>
      <c r="G16" s="128" t="s">
        <v>2614</v>
      </c>
      <c r="H16" s="128" t="s">
        <v>2615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2520</v>
      </c>
      <c r="B17" s="125" t="s">
        <v>2616</v>
      </c>
      <c r="C17" s="126" t="s">
        <v>2617</v>
      </c>
      <c r="D17" s="128" t="s">
        <v>2618</v>
      </c>
      <c r="E17" s="128" t="s">
        <v>2619</v>
      </c>
      <c r="F17" s="128" t="s">
        <v>2620</v>
      </c>
      <c r="G17" s="128" t="s">
        <v>2621</v>
      </c>
      <c r="H17" s="128" t="s">
        <v>2622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2520</v>
      </c>
      <c r="B18" s="125" t="s">
        <v>2623</v>
      </c>
      <c r="C18" s="126" t="s">
        <v>2624</v>
      </c>
      <c r="D18" s="128" t="s">
        <v>2625</v>
      </c>
      <c r="E18" s="128" t="s">
        <v>2626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2627</v>
      </c>
      <c r="B19" s="124"/>
      <c r="C19" s="123" t="s">
        <v>2628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2627</v>
      </c>
      <c r="B20" s="125" t="s">
        <v>2629</v>
      </c>
      <c r="C20" s="126" t="s">
        <v>2630</v>
      </c>
      <c r="D20" s="128" t="s">
        <v>2631</v>
      </c>
      <c r="E20" s="128" t="s">
        <v>2632</v>
      </c>
      <c r="F20" s="128" t="s">
        <v>2633</v>
      </c>
      <c r="G20" s="128" t="s">
        <v>2634</v>
      </c>
      <c r="H20" s="128" t="s">
        <v>2635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2627</v>
      </c>
      <c r="B21" s="125" t="s">
        <v>2636</v>
      </c>
      <c r="C21" s="126" t="s">
        <v>2637</v>
      </c>
      <c r="D21" s="128" t="s">
        <v>2638</v>
      </c>
      <c r="E21" s="128" t="s">
        <v>2639</v>
      </c>
      <c r="F21" s="128" t="s">
        <v>2640</v>
      </c>
      <c r="G21" s="128" t="s">
        <v>2641</v>
      </c>
      <c r="H21" s="128" t="s">
        <v>2642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2643</v>
      </c>
      <c r="B22" s="124"/>
      <c r="C22" s="123" t="s">
        <v>2644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2643</v>
      </c>
      <c r="B23" s="125" t="s">
        <v>2645</v>
      </c>
      <c r="C23" s="126" t="s">
        <v>2646</v>
      </c>
      <c r="D23" s="128" t="s">
        <v>2647</v>
      </c>
      <c r="E23" s="128" t="s">
        <v>2648</v>
      </c>
      <c r="F23" s="128" t="s">
        <v>2649</v>
      </c>
      <c r="G23" s="128" t="s">
        <v>2650</v>
      </c>
      <c r="H23" s="128" t="s">
        <v>2651</v>
      </c>
      <c r="I23" s="130">
        <f>IF(COUNTIF(J23:AW23,"&lt;&gt;")=0,"",SUMPRODUCT(((Recommendations[ImplStatus]="Implemented")+(Recommendations[ImplStatus]="Compensated"))*ISNUMBER(MATCH(Recommendations[Id],J23:AW23,0)))/COUNTIF(J23:AW23,"&lt;&gt;"))</f>
        <v>0</v>
      </c>
      <c r="J23" s="132" t="s">
        <v>167</v>
      </c>
      <c r="K23" s="132" t="s">
        <v>265</v>
      </c>
      <c r="L23" s="132" t="s">
        <v>270</v>
      </c>
      <c r="M23" s="132" t="s">
        <v>274</v>
      </c>
      <c r="N23" s="132" t="s">
        <v>279</v>
      </c>
      <c r="O23" s="132" t="s">
        <v>284</v>
      </c>
      <c r="P23" s="132" t="s">
        <v>288</v>
      </c>
      <c r="Q23" s="132" t="s">
        <v>293</v>
      </c>
      <c r="R23" s="132" t="s">
        <v>303</v>
      </c>
      <c r="S23" s="132" t="s">
        <v>308</v>
      </c>
      <c r="T23" s="132" t="s">
        <v>313</v>
      </c>
      <c r="U23" s="132" t="s">
        <v>318</v>
      </c>
      <c r="V23" s="132" t="s">
        <v>322</v>
      </c>
      <c r="W23" s="132" t="s">
        <v>327</v>
      </c>
      <c r="X23" s="132" t="s">
        <v>332</v>
      </c>
      <c r="Y23" s="132" t="s">
        <v>336</v>
      </c>
      <c r="Z23" s="132" t="s">
        <v>341</v>
      </c>
      <c r="AA23" s="132" t="s">
        <v>345</v>
      </c>
      <c r="AB23" s="132" t="s">
        <v>350</v>
      </c>
      <c r="AC23" s="132" t="s">
        <v>354</v>
      </c>
      <c r="AD23" s="132" t="s">
        <v>359</v>
      </c>
      <c r="AE23" s="132" t="s">
        <v>364</v>
      </c>
      <c r="AF23" s="132" t="s">
        <v>369</v>
      </c>
      <c r="AG23" s="132" t="s">
        <v>374</v>
      </c>
      <c r="AH23" s="132" t="s">
        <v>378</v>
      </c>
      <c r="AI23" s="132" t="s">
        <v>383</v>
      </c>
      <c r="AJ23" s="132" t="s">
        <v>388</v>
      </c>
      <c r="AK23" s="132" t="s">
        <v>392</v>
      </c>
      <c r="AL23" s="132" t="s">
        <v>397</v>
      </c>
      <c r="AM23" s="132" t="s">
        <v>402</v>
      </c>
      <c r="AN23" s="132" t="s">
        <v>407</v>
      </c>
      <c r="AO23" s="132" t="s">
        <v>411</v>
      </c>
      <c r="AP23" s="132" t="s">
        <v>416</v>
      </c>
      <c r="AQ23" s="132" t="s">
        <v>420</v>
      </c>
      <c r="AR23" s="132" t="s">
        <v>424</v>
      </c>
      <c r="AS23" s="132" t="s">
        <v>429</v>
      </c>
      <c r="AT23" s="132" t="s">
        <v>434</v>
      </c>
      <c r="AU23" s="132" t="s">
        <v>439</v>
      </c>
      <c r="AV23" s="132" t="s">
        <v>444</v>
      </c>
      <c r="AW23" s="142" t="s">
        <v>449</v>
      </c>
    </row>
    <row r="24" spans="1:49" ht="60" customHeight="1" x14ac:dyDescent="0.35">
      <c r="A24" s="139" t="s">
        <v>2643</v>
      </c>
      <c r="B24" s="125" t="s">
        <v>2652</v>
      </c>
      <c r="C24" s="126" t="s">
        <v>2653</v>
      </c>
      <c r="D24" s="128" t="s">
        <v>2654</v>
      </c>
      <c r="E24" s="128" t="s">
        <v>2655</v>
      </c>
      <c r="F24" s="128" t="s">
        <v>2656</v>
      </c>
      <c r="G24" s="128" t="s">
        <v>2657</v>
      </c>
      <c r="H24" s="128" t="s">
        <v>2658</v>
      </c>
      <c r="I24" s="130">
        <f>IF(COUNTIF(J24:AW24,"&lt;&gt;")=0,"",SUMPRODUCT(((Recommendations[ImplStatus]="Implemented")+(Recommendations[ImplStatus]="Compensated"))*ISNUMBER(MATCH(Recommendations[Id],J24:AW24,0)))/COUNTIF(J24:AW24,"&lt;&gt;"))</f>
        <v>0</v>
      </c>
      <c r="J24" s="132" t="s">
        <v>265</v>
      </c>
      <c r="K24" s="132" t="s">
        <v>270</v>
      </c>
      <c r="L24" s="132" t="s">
        <v>274</v>
      </c>
      <c r="M24" s="132" t="s">
        <v>279</v>
      </c>
      <c r="N24" s="132" t="s">
        <v>284</v>
      </c>
      <c r="O24" s="132" t="s">
        <v>288</v>
      </c>
      <c r="P24" s="132" t="s">
        <v>293</v>
      </c>
      <c r="Q24" s="132" t="s">
        <v>303</v>
      </c>
      <c r="R24" s="132" t="s">
        <v>308</v>
      </c>
      <c r="S24" s="132" t="s">
        <v>313</v>
      </c>
      <c r="T24" s="132" t="s">
        <v>318</v>
      </c>
      <c r="U24" s="132" t="s">
        <v>322</v>
      </c>
      <c r="V24" s="132" t="s">
        <v>327</v>
      </c>
      <c r="W24" s="132" t="s">
        <v>332</v>
      </c>
      <c r="X24" s="132" t="s">
        <v>336</v>
      </c>
      <c r="Y24" s="132" t="s">
        <v>341</v>
      </c>
      <c r="Z24" s="132" t="s">
        <v>345</v>
      </c>
      <c r="AA24" s="132" t="s">
        <v>350</v>
      </c>
      <c r="AB24" s="132" t="s">
        <v>354</v>
      </c>
      <c r="AC24" s="132" t="s">
        <v>359</v>
      </c>
      <c r="AD24" s="132" t="s">
        <v>364</v>
      </c>
      <c r="AE24" s="132" t="s">
        <v>369</v>
      </c>
      <c r="AF24" s="132" t="s">
        <v>374</v>
      </c>
      <c r="AG24" s="132" t="s">
        <v>378</v>
      </c>
      <c r="AH24" s="132" t="s">
        <v>383</v>
      </c>
      <c r="AI24" s="132" t="s">
        <v>388</v>
      </c>
      <c r="AJ24" s="132" t="s">
        <v>392</v>
      </c>
      <c r="AK24" s="132" t="s">
        <v>397</v>
      </c>
      <c r="AL24" s="132" t="s">
        <v>402</v>
      </c>
      <c r="AM24" s="132" t="s">
        <v>407</v>
      </c>
      <c r="AN24" s="132" t="s">
        <v>411</v>
      </c>
      <c r="AO24" s="132" t="s">
        <v>416</v>
      </c>
      <c r="AP24" s="132" t="s">
        <v>420</v>
      </c>
      <c r="AQ24" s="132" t="s">
        <v>424</v>
      </c>
      <c r="AR24" s="132" t="s">
        <v>429</v>
      </c>
      <c r="AS24" s="132" t="s">
        <v>434</v>
      </c>
      <c r="AT24" s="132" t="s">
        <v>439</v>
      </c>
      <c r="AU24" s="132" t="s">
        <v>444</v>
      </c>
      <c r="AV24" s="132" t="s">
        <v>449</v>
      </c>
      <c r="AW24" s="142" t="s">
        <v>453</v>
      </c>
    </row>
    <row r="25" spans="1:49" ht="60" customHeight="1" x14ac:dyDescent="0.35">
      <c r="A25" s="139" t="s">
        <v>2643</v>
      </c>
      <c r="B25" s="125" t="s">
        <v>2659</v>
      </c>
      <c r="C25" s="126" t="s">
        <v>2660</v>
      </c>
      <c r="D25" s="128" t="s">
        <v>2661</v>
      </c>
      <c r="E25" s="128" t="s">
        <v>2662</v>
      </c>
      <c r="F25" s="128" t="s">
        <v>2663</v>
      </c>
      <c r="G25" s="128" t="s">
        <v>2664</v>
      </c>
      <c r="H25" s="128" t="s">
        <v>2665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2643</v>
      </c>
      <c r="B26" s="125" t="s">
        <v>2666</v>
      </c>
      <c r="C26" s="126" t="s">
        <v>2667</v>
      </c>
      <c r="D26" s="128" t="s">
        <v>2668</v>
      </c>
      <c r="E26" s="128" t="s">
        <v>2669</v>
      </c>
      <c r="F26" s="128" t="s">
        <v>2670</v>
      </c>
      <c r="G26" s="128" t="s">
        <v>2657</v>
      </c>
      <c r="H26" s="128" t="s">
        <v>2671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2643</v>
      </c>
      <c r="B27" s="125" t="s">
        <v>2672</v>
      </c>
      <c r="C27" s="126" t="s">
        <v>2673</v>
      </c>
      <c r="D27" s="128" t="s">
        <v>2674</v>
      </c>
      <c r="E27" s="128" t="s">
        <v>2675</v>
      </c>
      <c r="F27" s="128" t="s">
        <v>2676</v>
      </c>
      <c r="G27" s="128" t="s">
        <v>2677</v>
      </c>
      <c r="H27" s="128" t="s">
        <v>2678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2643</v>
      </c>
      <c r="B28" s="125" t="s">
        <v>2679</v>
      </c>
      <c r="C28" s="126" t="s">
        <v>2680</v>
      </c>
      <c r="D28" s="128" t="s">
        <v>2681</v>
      </c>
      <c r="E28" s="128" t="s">
        <v>2682</v>
      </c>
      <c r="F28" s="128" t="s">
        <v>2683</v>
      </c>
      <c r="G28" s="128" t="s">
        <v>2684</v>
      </c>
      <c r="H28" s="128" t="s">
        <v>2685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2643</v>
      </c>
      <c r="B29" s="125" t="s">
        <v>2686</v>
      </c>
      <c r="C29" s="126" t="s">
        <v>2687</v>
      </c>
      <c r="D29" s="128" t="s">
        <v>2688</v>
      </c>
      <c r="E29" s="128" t="s">
        <v>2689</v>
      </c>
      <c r="F29" s="128" t="s">
        <v>2690</v>
      </c>
      <c r="G29" s="128" t="s">
        <v>2574</v>
      </c>
      <c r="H29" s="128" t="s">
        <v>2691</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2643</v>
      </c>
      <c r="B30" s="125" t="s">
        <v>2692</v>
      </c>
      <c r="C30" s="126" t="s">
        <v>2693</v>
      </c>
      <c r="D30" s="128" t="s">
        <v>2694</v>
      </c>
      <c r="E30" s="128" t="s">
        <v>2695</v>
      </c>
      <c r="F30" s="128" t="s">
        <v>2696</v>
      </c>
      <c r="G30" s="128" t="s">
        <v>2657</v>
      </c>
      <c r="H30" s="128" t="s">
        <v>2697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2698</v>
      </c>
      <c r="B31" s="124"/>
      <c r="C31" s="123" t="s">
        <v>2699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2698</v>
      </c>
      <c r="B32" s="125" t="s">
        <v>2700</v>
      </c>
      <c r="C32" s="126" t="s">
        <v>2701</v>
      </c>
      <c r="D32" s="128" t="s">
        <v>2702</v>
      </c>
      <c r="E32" s="128" t="s">
        <v>2703</v>
      </c>
      <c r="F32" s="128" t="s">
        <v>2704</v>
      </c>
      <c r="G32" s="128" t="s">
        <v>2705</v>
      </c>
      <c r="H32" s="128" t="s">
        <v>2706</v>
      </c>
      <c r="I32" s="130">
        <f>IF(COUNTIF(J32:AW32,"&lt;&gt;")=0,"",SUMPRODUCT(((Recommendations[ImplStatus]="Implemented")+(Recommendations[ImplStatus]="Compensated"))*ISNUMBER(MATCH(Recommendations[Id],J32:AW32,0)))/COUNTIF(J32:AW32,"&lt;&gt;"))</f>
        <v>0</v>
      </c>
      <c r="J32" s="132" t="s">
        <v>39</v>
      </c>
      <c r="K32" s="132" t="s">
        <v>60</v>
      </c>
      <c r="L32" s="132" t="s">
        <v>80</v>
      </c>
      <c r="M32" s="132" t="s">
        <v>210</v>
      </c>
      <c r="N32" s="132" t="s">
        <v>250</v>
      </c>
      <c r="O32" s="132" t="s">
        <v>547</v>
      </c>
      <c r="P32" s="132" t="s">
        <v>572</v>
      </c>
      <c r="Q32" s="132" t="s">
        <v>627</v>
      </c>
      <c r="R32" s="132" t="s">
        <v>697</v>
      </c>
      <c r="S32" s="132" t="s">
        <v>849</v>
      </c>
      <c r="T32" s="132" t="s">
        <v>894</v>
      </c>
      <c r="U32" s="132" t="s">
        <v>1277</v>
      </c>
      <c r="V32" s="132" t="s">
        <v>1292</v>
      </c>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2698</v>
      </c>
      <c r="B33" s="125" t="s">
        <v>2707</v>
      </c>
      <c r="C33" s="126" t="s">
        <v>2708</v>
      </c>
      <c r="D33" s="128" t="s">
        <v>2709</v>
      </c>
      <c r="E33" s="128" t="s">
        <v>2710</v>
      </c>
      <c r="F33" s="128" t="s">
        <v>2711</v>
      </c>
      <c r="G33" s="128" t="s">
        <v>2712</v>
      </c>
      <c r="H33" s="128" t="s">
        <v>2713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2698</v>
      </c>
      <c r="B34" s="125" t="s">
        <v>2714</v>
      </c>
      <c r="C34" s="126" t="s">
        <v>2715</v>
      </c>
      <c r="D34" s="128" t="s">
        <v>2716</v>
      </c>
      <c r="E34" s="128" t="s">
        <v>2717</v>
      </c>
      <c r="F34" s="128" t="s">
        <v>2718</v>
      </c>
      <c r="G34" s="128" t="s">
        <v>2719</v>
      </c>
      <c r="H34" s="128" t="s">
        <v>2720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2698</v>
      </c>
      <c r="B35" s="125" t="s">
        <v>2721</v>
      </c>
      <c r="C35" s="126" t="s">
        <v>2722</v>
      </c>
      <c r="D35" s="128" t="s">
        <v>2723</v>
      </c>
      <c r="E35" s="128" t="s">
        <v>2724</v>
      </c>
      <c r="F35" s="128" t="s">
        <v>2725</v>
      </c>
      <c r="G35" s="128" t="s">
        <v>2726</v>
      </c>
      <c r="H35" s="128" t="s">
        <v>2727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2698</v>
      </c>
      <c r="B36" s="125" t="s">
        <v>2728</v>
      </c>
      <c r="C36" s="126" t="s">
        <v>2729</v>
      </c>
      <c r="D36" s="128" t="s">
        <v>2730</v>
      </c>
      <c r="E36" s="128" t="s">
        <v>2731</v>
      </c>
      <c r="F36" s="128" t="s">
        <v>2732</v>
      </c>
      <c r="G36" s="128" t="s">
        <v>2733</v>
      </c>
      <c r="H36" s="128" t="s">
        <v>2734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2698</v>
      </c>
      <c r="B37" s="125" t="s">
        <v>2735</v>
      </c>
      <c r="C37" s="126" t="s">
        <v>2736</v>
      </c>
      <c r="D37" s="128" t="s">
        <v>2737</v>
      </c>
      <c r="E37" s="128" t="s">
        <v>2738</v>
      </c>
      <c r="F37" s="128" t="s">
        <v>2739</v>
      </c>
      <c r="G37" s="128" t="s">
        <v>2740</v>
      </c>
      <c r="H37" s="128" t="s">
        <v>2741</v>
      </c>
      <c r="I37" s="130">
        <f>IF(COUNTIF(J37:AW37,"&lt;&gt;")=0,"",SUMPRODUCT(((Recommendations[ImplStatus]="Implemented")+(Recommendations[ImplStatus]="Compensated"))*ISNUMBER(MATCH(Recommendations[Id],J37:AW37,0)))/COUNTIF(J37:AW37,"&lt;&gt;"))</f>
        <v>0</v>
      </c>
      <c r="J37" s="132" t="s">
        <v>125</v>
      </c>
      <c r="K37" s="132" t="s">
        <v>130</v>
      </c>
      <c r="L37" s="132" t="s">
        <v>135</v>
      </c>
      <c r="M37" s="132" t="s">
        <v>139</v>
      </c>
      <c r="N37" s="132" t="s">
        <v>143</v>
      </c>
      <c r="O37" s="132" t="s">
        <v>167</v>
      </c>
      <c r="P37" s="132" t="s">
        <v>196</v>
      </c>
      <c r="Q37" s="132" t="s">
        <v>201</v>
      </c>
      <c r="R37" s="132" t="s">
        <v>205</v>
      </c>
      <c r="S37" s="132" t="s">
        <v>522</v>
      </c>
      <c r="T37" s="132" t="s">
        <v>542</v>
      </c>
      <c r="U37" s="132" t="s">
        <v>637</v>
      </c>
      <c r="V37" s="132" t="s">
        <v>642</v>
      </c>
      <c r="W37" s="132" t="s">
        <v>647</v>
      </c>
      <c r="X37" s="132" t="s">
        <v>717</v>
      </c>
      <c r="Y37" s="132" t="s">
        <v>727</v>
      </c>
      <c r="Z37" s="132" t="s">
        <v>767</v>
      </c>
      <c r="AA37" s="132" t="s">
        <v>772</v>
      </c>
      <c r="AB37" s="132" t="s">
        <v>782</v>
      </c>
      <c r="AC37" s="132" t="s">
        <v>792</v>
      </c>
      <c r="AD37" s="132" t="s">
        <v>802</v>
      </c>
      <c r="AE37" s="132" t="s">
        <v>844</v>
      </c>
      <c r="AF37" s="132" t="s">
        <v>1112</v>
      </c>
      <c r="AG37" s="132" t="s">
        <v>1262</v>
      </c>
      <c r="AH37" s="132" t="s">
        <v>1272</v>
      </c>
      <c r="AI37" s="132" t="s">
        <v>1287</v>
      </c>
      <c r="AJ37" s="132"/>
      <c r="AK37" s="132"/>
      <c r="AL37" s="132"/>
      <c r="AM37" s="132"/>
      <c r="AN37" s="132"/>
      <c r="AO37" s="132"/>
      <c r="AP37" s="132"/>
      <c r="AQ37" s="132"/>
      <c r="AR37" s="132"/>
      <c r="AS37" s="132"/>
      <c r="AT37" s="132"/>
      <c r="AU37" s="132"/>
      <c r="AV37" s="132"/>
      <c r="AW37" s="142"/>
    </row>
    <row r="38" spans="1:49" ht="60" customHeight="1" x14ac:dyDescent="0.35">
      <c r="A38" s="139" t="s">
        <v>2698</v>
      </c>
      <c r="B38" s="125" t="s">
        <v>2742</v>
      </c>
      <c r="C38" s="126" t="s">
        <v>2743</v>
      </c>
      <c r="D38" s="128" t="s">
        <v>2744</v>
      </c>
      <c r="E38" s="128" t="s">
        <v>2745</v>
      </c>
      <c r="F38" s="128" t="s">
        <v>2746</v>
      </c>
      <c r="G38" s="128" t="s">
        <v>2747</v>
      </c>
      <c r="H38" s="128" t="s">
        <v>2748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2698</v>
      </c>
      <c r="B39" s="125" t="s">
        <v>2749</v>
      </c>
      <c r="C39" s="126" t="s">
        <v>2750</v>
      </c>
      <c r="D39" s="128" t="s">
        <v>2751</v>
      </c>
      <c r="E39" s="128" t="s">
        <v>2752</v>
      </c>
      <c r="F39" s="128" t="s">
        <v>2753</v>
      </c>
      <c r="G39" s="128" t="s">
        <v>2754</v>
      </c>
      <c r="H39" s="128" t="s">
        <v>2755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2698</v>
      </c>
      <c r="B40" s="125" t="s">
        <v>2756</v>
      </c>
      <c r="C40" s="126" t="s">
        <v>2757</v>
      </c>
      <c r="D40" s="128" t="s">
        <v>2758</v>
      </c>
      <c r="E40" s="128" t="s">
        <v>2759</v>
      </c>
      <c r="F40" s="128" t="s">
        <v>2760</v>
      </c>
      <c r="G40" s="128" t="s">
        <v>2761</v>
      </c>
      <c r="H40" s="128" t="s">
        <v>2762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2698</v>
      </c>
      <c r="B41" s="125" t="s">
        <v>2763</v>
      </c>
      <c r="C41" s="126" t="s">
        <v>2764</v>
      </c>
      <c r="D41" s="128" t="s">
        <v>2765</v>
      </c>
      <c r="E41" s="128" t="s">
        <v>2766</v>
      </c>
      <c r="F41" s="128" t="s">
        <v>2767</v>
      </c>
      <c r="G41" s="128" t="s">
        <v>2705</v>
      </c>
      <c r="H41" s="128" t="s">
        <v>2768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2769</v>
      </c>
      <c r="B42" s="124"/>
      <c r="C42" s="123" t="s">
        <v>2770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2769</v>
      </c>
      <c r="B43" s="125" t="s">
        <v>2771</v>
      </c>
      <c r="C43" s="126" t="s">
        <v>2772</v>
      </c>
      <c r="D43" s="128" t="s">
        <v>2773</v>
      </c>
      <c r="E43" s="128" t="s">
        <v>2774</v>
      </c>
      <c r="F43" s="128" t="s">
        <v>2775</v>
      </c>
      <c r="G43" s="128" t="s">
        <v>2776</v>
      </c>
      <c r="H43" s="128" t="s">
        <v>2777</v>
      </c>
      <c r="I43" s="130">
        <f>IF(COUNTIF(J43:AW43,"&lt;&gt;")=0,"",SUMPRODUCT(((Recommendations[ImplStatus]="Implemented")+(Recommendations[ImplStatus]="Compensated"))*ISNUMBER(MATCH(Recommendations[Id],J43:AW43,0)))/COUNTIF(J43:AW43,"&lt;&gt;"))</f>
        <v>0</v>
      </c>
      <c r="J43" s="132" t="s">
        <v>90</v>
      </c>
      <c r="K43" s="132" t="s">
        <v>95</v>
      </c>
      <c r="L43" s="132" t="s">
        <v>110</v>
      </c>
      <c r="M43" s="132" t="s">
        <v>467</v>
      </c>
      <c r="N43" s="132" t="s">
        <v>477</v>
      </c>
      <c r="O43" s="132" t="s">
        <v>597</v>
      </c>
      <c r="P43" s="132" t="s">
        <v>602</v>
      </c>
      <c r="Q43" s="132" t="s">
        <v>797</v>
      </c>
      <c r="R43" s="132" t="s">
        <v>834</v>
      </c>
      <c r="S43" s="132" t="s">
        <v>854</v>
      </c>
      <c r="T43" s="132" t="s">
        <v>884</v>
      </c>
      <c r="U43" s="132" t="s">
        <v>889</v>
      </c>
      <c r="V43" s="132" t="s">
        <v>899</v>
      </c>
      <c r="W43" s="132" t="s">
        <v>904</v>
      </c>
      <c r="X43" s="132" t="s">
        <v>944</v>
      </c>
      <c r="Y43" s="132" t="s">
        <v>1102</v>
      </c>
      <c r="Z43" s="132" t="s">
        <v>1107</v>
      </c>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2769</v>
      </c>
      <c r="B44" s="125" t="s">
        <v>2778</v>
      </c>
      <c r="C44" s="126" t="s">
        <v>2779</v>
      </c>
      <c r="D44" s="128" t="s">
        <v>2780</v>
      </c>
      <c r="E44" s="128" t="s">
        <v>2781</v>
      </c>
      <c r="F44" s="128" t="s">
        <v>2782</v>
      </c>
      <c r="G44" s="128" t="s">
        <v>2783</v>
      </c>
      <c r="H44" s="128" t="s">
        <v>2784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2769</v>
      </c>
      <c r="B45" s="125" t="s">
        <v>2785</v>
      </c>
      <c r="C45" s="126" t="s">
        <v>2786</v>
      </c>
      <c r="D45" s="128" t="s">
        <v>2787</v>
      </c>
      <c r="E45" s="128" t="s">
        <v>2788</v>
      </c>
      <c r="F45" s="128" t="s">
        <v>2789</v>
      </c>
      <c r="G45" s="128" t="s">
        <v>2790</v>
      </c>
      <c r="H45" s="128" t="s">
        <v>2791</v>
      </c>
      <c r="I45" s="130">
        <f>IF(COUNTIF(J45:AW45,"&lt;&gt;")=0,"",SUMPRODUCT(((Recommendations[ImplStatus]="Implemented")+(Recommendations[ImplStatus]="Compensated"))*ISNUMBER(MATCH(Recommendations[Id],J45:AW45,0)))/COUNTIF(J45:AW45,"&lt;&gt;"))</f>
        <v>0</v>
      </c>
      <c r="J45" s="132" t="s">
        <v>220</v>
      </c>
      <c r="K45" s="132" t="s">
        <v>225</v>
      </c>
      <c r="L45" s="132" t="s">
        <v>230</v>
      </c>
      <c r="M45" s="132" t="s">
        <v>298</v>
      </c>
      <c r="N45" s="132" t="s">
        <v>652</v>
      </c>
      <c r="O45" s="132" t="s">
        <v>737</v>
      </c>
      <c r="P45" s="132" t="s">
        <v>839</v>
      </c>
      <c r="Q45" s="132" t="s">
        <v>963</v>
      </c>
      <c r="R45" s="132" t="s">
        <v>1072</v>
      </c>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2769</v>
      </c>
      <c r="B46" s="125" t="s">
        <v>2792</v>
      </c>
      <c r="C46" s="126" t="s">
        <v>2793</v>
      </c>
      <c r="D46" s="128" t="s">
        <v>2794</v>
      </c>
      <c r="E46" s="128" t="s">
        <v>2795</v>
      </c>
      <c r="F46" s="128" t="s">
        <v>2796</v>
      </c>
      <c r="G46" s="128" t="s">
        <v>2790</v>
      </c>
      <c r="H46" s="128" t="s">
        <v>2797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2769</v>
      </c>
      <c r="B47" s="125" t="s">
        <v>2798</v>
      </c>
      <c r="C47" s="126" t="s">
        <v>2799</v>
      </c>
      <c r="D47" s="128" t="s">
        <v>2800</v>
      </c>
      <c r="E47" s="128" t="s">
        <v>2801</v>
      </c>
      <c r="F47" s="128" t="s">
        <v>2802</v>
      </c>
      <c r="G47" s="128" t="s">
        <v>2803</v>
      </c>
      <c r="H47" s="128" t="s">
        <v>2804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2769</v>
      </c>
      <c r="B48" s="125" t="s">
        <v>2805</v>
      </c>
      <c r="C48" s="126" t="s">
        <v>2806</v>
      </c>
      <c r="D48" s="128" t="s">
        <v>2807</v>
      </c>
      <c r="E48" s="128" t="s">
        <v>2808</v>
      </c>
      <c r="F48" s="128" t="s">
        <v>2809</v>
      </c>
      <c r="G48" s="128" t="s">
        <v>2810</v>
      </c>
      <c r="H48" s="128" t="s">
        <v>2811</v>
      </c>
      <c r="I48" s="130">
        <f>IF(COUNTIF(J48:AW48,"&lt;&gt;")=0,"",SUMPRODUCT(((Recommendations[ImplStatus]="Implemented")+(Recommendations[ImplStatus]="Compensated"))*ISNUMBER(MATCH(Recommendations[Id],J48:AW48,0)))/COUNTIF(J48:AW48,"&lt;&gt;"))</f>
        <v>0</v>
      </c>
      <c r="J48" s="132" t="s">
        <v>115</v>
      </c>
      <c r="K48" s="132" t="s">
        <v>235</v>
      </c>
      <c r="L48" s="132" t="s">
        <v>240</v>
      </c>
      <c r="M48" s="132" t="s">
        <v>245</v>
      </c>
      <c r="N48" s="132" t="s">
        <v>255</v>
      </c>
      <c r="O48" s="132" t="s">
        <v>260</v>
      </c>
      <c r="P48" s="132" t="s">
        <v>652</v>
      </c>
      <c r="Q48" s="132" t="s">
        <v>737</v>
      </c>
      <c r="R48" s="132" t="s">
        <v>839</v>
      </c>
      <c r="S48" s="132" t="s">
        <v>934</v>
      </c>
      <c r="T48" s="132" t="s">
        <v>963</v>
      </c>
      <c r="U48" s="132" t="s">
        <v>1072</v>
      </c>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2769</v>
      </c>
      <c r="B49" s="125" t="s">
        <v>2812</v>
      </c>
      <c r="C49" s="126" t="s">
        <v>2813</v>
      </c>
      <c r="D49" s="128" t="s">
        <v>2814</v>
      </c>
      <c r="E49" s="128" t="s">
        <v>2815</v>
      </c>
      <c r="F49" s="128" t="s">
        <v>2816</v>
      </c>
      <c r="G49" s="128" t="s">
        <v>2574</v>
      </c>
      <c r="H49" s="128" t="s">
        <v>2817</v>
      </c>
      <c r="I49" s="130">
        <f>IF(COUNTIF(J49:AW49,"&lt;&gt;")=0,"",SUMPRODUCT(((Recommendations[ImplStatus]="Implemented")+(Recommendations[ImplStatus]="Compensated"))*ISNUMBER(MATCH(Recommendations[Id],J49:AW49,0)))/COUNTIF(J49:AW49,"&lt;&gt;"))</f>
        <v>0</v>
      </c>
      <c r="J49" s="132" t="s">
        <v>1023</v>
      </c>
      <c r="K49" s="132" t="s">
        <v>1033</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2769</v>
      </c>
      <c r="B50" s="125" t="s">
        <v>2818</v>
      </c>
      <c r="C50" s="126" t="s">
        <v>2819</v>
      </c>
      <c r="D50" s="128" t="s">
        <v>2820</v>
      </c>
      <c r="E50" s="128" t="s">
        <v>2821</v>
      </c>
      <c r="F50" s="128" t="s">
        <v>2822</v>
      </c>
      <c r="G50" s="128" t="s">
        <v>2823</v>
      </c>
      <c r="H50" s="128" t="s">
        <v>2824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2825</v>
      </c>
      <c r="B51" s="124"/>
      <c r="C51" s="123" t="s">
        <v>2826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2825</v>
      </c>
      <c r="B52" s="125" t="s">
        <v>2827</v>
      </c>
      <c r="C52" s="126" t="s">
        <v>2828</v>
      </c>
      <c r="D52" s="128" t="s">
        <v>2829</v>
      </c>
      <c r="E52" s="128" t="s">
        <v>2830</v>
      </c>
      <c r="F52" s="128" t="s">
        <v>2831</v>
      </c>
      <c r="G52" s="128" t="s">
        <v>2832</v>
      </c>
      <c r="H52" s="128" t="s">
        <v>2833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2825</v>
      </c>
      <c r="B53" s="125" t="s">
        <v>2834</v>
      </c>
      <c r="C53" s="126" t="s">
        <v>2835</v>
      </c>
      <c r="D53" s="128" t="s">
        <v>2836</v>
      </c>
      <c r="E53" s="128" t="s">
        <v>2837</v>
      </c>
      <c r="F53" s="128" t="s">
        <v>2838</v>
      </c>
      <c r="G53" s="128" t="s">
        <v>2839</v>
      </c>
      <c r="H53" s="128" t="s">
        <v>2840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2825</v>
      </c>
      <c r="B54" s="125" t="s">
        <v>2841</v>
      </c>
      <c r="C54" s="126" t="s">
        <v>2842</v>
      </c>
      <c r="D54" s="128" t="s">
        <v>2843</v>
      </c>
      <c r="E54" s="128" t="s">
        <v>2844</v>
      </c>
      <c r="F54" s="128" t="s">
        <v>2845</v>
      </c>
      <c r="G54" s="128" t="s">
        <v>2846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2825</v>
      </c>
      <c r="B55" s="125" t="s">
        <v>2847</v>
      </c>
      <c r="C55" s="126" t="s">
        <v>2848</v>
      </c>
      <c r="D55" s="128" t="s">
        <v>2849</v>
      </c>
      <c r="E55" s="128" t="s">
        <v>2850</v>
      </c>
      <c r="F55" s="128" t="s">
        <v>2851</v>
      </c>
      <c r="G55" s="128" t="s">
        <v>2852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2825</v>
      </c>
      <c r="B56" s="125" t="s">
        <v>2853</v>
      </c>
      <c r="C56" s="126" t="s">
        <v>2854</v>
      </c>
      <c r="D56" s="128" t="s">
        <v>2855</v>
      </c>
      <c r="E56" s="128" t="s">
        <v>2856</v>
      </c>
      <c r="F56" s="128" t="s">
        <v>2857</v>
      </c>
      <c r="G56" s="128" t="s">
        <v>2858</v>
      </c>
      <c r="H56" s="128" t="s">
        <v>2859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2860</v>
      </c>
      <c r="B57" s="124"/>
      <c r="C57" s="123" t="s">
        <v>2861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2860</v>
      </c>
      <c r="B58" s="125" t="s">
        <v>2862</v>
      </c>
      <c r="C58" s="126" t="s">
        <v>2863</v>
      </c>
      <c r="D58" s="128" t="s">
        <v>2864</v>
      </c>
      <c r="E58" s="128" t="s">
        <v>2865</v>
      </c>
      <c r="F58" s="128" t="s">
        <v>2866</v>
      </c>
      <c r="G58" s="128" t="s">
        <v>2867</v>
      </c>
      <c r="H58" s="128" t="s">
        <v>2868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2860</v>
      </c>
      <c r="B59" s="125" t="s">
        <v>2869</v>
      </c>
      <c r="C59" s="126" t="s">
        <v>2870</v>
      </c>
      <c r="D59" s="128" t="s">
        <v>2871</v>
      </c>
      <c r="E59" s="128" t="s">
        <v>2872</v>
      </c>
      <c r="F59" s="128" t="s">
        <v>2873</v>
      </c>
      <c r="G59" s="128" t="s">
        <v>2874</v>
      </c>
      <c r="H59" s="128" t="s">
        <v>2875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2860</v>
      </c>
      <c r="B60" s="125" t="s">
        <v>2876</v>
      </c>
      <c r="C60" s="126" t="s">
        <v>2877</v>
      </c>
      <c r="D60" s="128" t="s">
        <v>2878</v>
      </c>
      <c r="E60" s="128" t="s">
        <v>2879</v>
      </c>
      <c r="F60" s="128" t="s">
        <v>2880</v>
      </c>
      <c r="G60" s="128" t="s">
        <v>2881</v>
      </c>
      <c r="H60" s="128" t="s">
        <v>2882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2883</v>
      </c>
      <c r="B61" s="124"/>
      <c r="C61" s="123" t="s">
        <v>2884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2883</v>
      </c>
      <c r="B62" s="125" t="s">
        <v>2885</v>
      </c>
      <c r="C62" s="126" t="s">
        <v>2886</v>
      </c>
      <c r="D62" s="128" t="s">
        <v>2887</v>
      </c>
      <c r="E62" s="128" t="s">
        <v>2888</v>
      </c>
      <c r="F62" s="128" t="s">
        <v>2889</v>
      </c>
      <c r="G62" s="128" t="s">
        <v>2890</v>
      </c>
      <c r="H62" s="128" t="s">
        <v>2891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2883</v>
      </c>
      <c r="B63" s="125" t="s">
        <v>2892</v>
      </c>
      <c r="C63" s="126" t="s">
        <v>2893</v>
      </c>
      <c r="D63" s="128" t="s">
        <v>2894</v>
      </c>
      <c r="E63" s="128" t="s">
        <v>2895</v>
      </c>
      <c r="F63" s="128" t="s">
        <v>2896</v>
      </c>
      <c r="G63" s="128" t="s">
        <v>2897</v>
      </c>
      <c r="H63" s="128" t="s">
        <v>2898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2883</v>
      </c>
      <c r="B64" s="125" t="s">
        <v>2899</v>
      </c>
      <c r="C64" s="126" t="s">
        <v>2900</v>
      </c>
      <c r="D64" s="128" t="s">
        <v>2901</v>
      </c>
      <c r="E64" s="128" t="s">
        <v>2902</v>
      </c>
      <c r="F64" s="128" t="s">
        <v>2903</v>
      </c>
      <c r="G64" s="128" t="s">
        <v>2904</v>
      </c>
      <c r="H64" s="128" t="s">
        <v>2905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2883</v>
      </c>
      <c r="B65" s="125" t="s">
        <v>2906</v>
      </c>
      <c r="C65" s="126" t="s">
        <v>2907</v>
      </c>
      <c r="D65" s="128" t="s">
        <v>2908</v>
      </c>
      <c r="E65" s="128" t="s">
        <v>2909</v>
      </c>
      <c r="F65" s="128" t="s">
        <v>2910</v>
      </c>
      <c r="G65" s="128" t="s">
        <v>2911</v>
      </c>
      <c r="H65" s="128" t="s">
        <v>2912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2883</v>
      </c>
      <c r="B66" s="125" t="s">
        <v>2913</v>
      </c>
      <c r="C66" s="126" t="s">
        <v>2914</v>
      </c>
      <c r="D66" s="128" t="s">
        <v>2915</v>
      </c>
      <c r="E66" s="128" t="s">
        <v>2916</v>
      </c>
      <c r="F66" s="128" t="s">
        <v>2917</v>
      </c>
      <c r="G66" s="128" t="s">
        <v>2918</v>
      </c>
      <c r="H66" s="128" t="s">
        <v>2919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2883</v>
      </c>
      <c r="B67" s="125" t="s">
        <v>2920</v>
      </c>
      <c r="C67" s="126" t="s">
        <v>2921</v>
      </c>
      <c r="D67" s="128" t="s">
        <v>2922</v>
      </c>
      <c r="E67" s="128" t="s">
        <v>2923</v>
      </c>
      <c r="F67" s="128" t="s">
        <v>2924</v>
      </c>
      <c r="G67" s="128" t="s">
        <v>2925</v>
      </c>
      <c r="H67" s="128" t="s">
        <v>2926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2883</v>
      </c>
      <c r="B68" s="125" t="s">
        <v>2927</v>
      </c>
      <c r="C68" s="126" t="s">
        <v>2928</v>
      </c>
      <c r="D68" s="128" t="s">
        <v>2929</v>
      </c>
      <c r="E68" s="128" t="s">
        <v>2930</v>
      </c>
      <c r="F68" s="128" t="s">
        <v>2931</v>
      </c>
      <c r="G68" s="128" t="s">
        <v>2932</v>
      </c>
      <c r="H68" s="128" t="s">
        <v>2933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2934</v>
      </c>
      <c r="B69" s="124"/>
      <c r="C69" s="123" t="s">
        <v>2935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2934</v>
      </c>
      <c r="B70" s="125" t="s">
        <v>2936</v>
      </c>
      <c r="C70" s="126" t="s">
        <v>2937</v>
      </c>
      <c r="D70" s="128" t="s">
        <v>2938</v>
      </c>
      <c r="E70" s="128" t="s">
        <v>2939</v>
      </c>
      <c r="F70" s="128" t="s">
        <v>2940</v>
      </c>
      <c r="G70" s="128" t="s">
        <v>2941</v>
      </c>
      <c r="H70" s="128" t="s">
        <v>2942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2934</v>
      </c>
      <c r="B71" s="125" t="s">
        <v>2943</v>
      </c>
      <c r="C71" s="126" t="s">
        <v>2944</v>
      </c>
      <c r="D71" s="128" t="s">
        <v>2945</v>
      </c>
      <c r="E71" s="128" t="s">
        <v>2946</v>
      </c>
      <c r="F71" s="128" t="s">
        <v>2947</v>
      </c>
      <c r="G71" s="128" t="s">
        <v>2948</v>
      </c>
      <c r="H71" s="128" t="s">
        <v>2949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2950</v>
      </c>
      <c r="B72" s="124"/>
      <c r="C72" s="123" t="s">
        <v>2951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2950</v>
      </c>
      <c r="B73" s="125" t="s">
        <v>2952</v>
      </c>
      <c r="C73" s="126" t="s">
        <v>2953</v>
      </c>
      <c r="D73" s="128" t="s">
        <v>2954</v>
      </c>
      <c r="E73" s="128" t="s">
        <v>2955</v>
      </c>
      <c r="F73" s="128" t="s">
        <v>2956</v>
      </c>
      <c r="G73" s="128" t="s">
        <v>2957</v>
      </c>
      <c r="H73" s="128" t="s">
        <v>2958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2950</v>
      </c>
      <c r="B74" s="125" t="s">
        <v>2959</v>
      </c>
      <c r="C74" s="126" t="s">
        <v>2960</v>
      </c>
      <c r="D74" s="128" t="s">
        <v>2961</v>
      </c>
      <c r="E74" s="128" t="s">
        <v>2962</v>
      </c>
      <c r="F74" s="128" t="s">
        <v>2963</v>
      </c>
      <c r="G74" s="128" t="s">
        <v>2964</v>
      </c>
      <c r="H74" s="128" t="s">
        <v>2965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2950</v>
      </c>
      <c r="B75" s="125" t="s">
        <v>2966</v>
      </c>
      <c r="C75" s="126" t="s">
        <v>2967</v>
      </c>
      <c r="D75" s="128" t="s">
        <v>2968</v>
      </c>
      <c r="E75" s="128" t="s">
        <v>2969</v>
      </c>
      <c r="F75" s="128" t="s">
        <v>2970</v>
      </c>
      <c r="G75" s="128" t="s">
        <v>2971</v>
      </c>
      <c r="H75" s="128" t="s">
        <v>2972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2950</v>
      </c>
      <c r="B76" s="125" t="s">
        <v>2973</v>
      </c>
      <c r="C76" s="126" t="s">
        <v>2974</v>
      </c>
      <c r="D76" s="128" t="s">
        <v>2975</v>
      </c>
      <c r="E76" s="128" t="s">
        <v>2976</v>
      </c>
      <c r="F76" s="128" t="s">
        <v>2977</v>
      </c>
      <c r="G76" s="128" t="s">
        <v>2978</v>
      </c>
      <c r="H76" s="128" t="s">
        <v>2979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2950</v>
      </c>
      <c r="B77" s="125" t="s">
        <v>2980</v>
      </c>
      <c r="C77" s="126" t="s">
        <v>2981</v>
      </c>
      <c r="D77" s="128" t="s">
        <v>2982</v>
      </c>
      <c r="E77" s="128" t="s">
        <v>2983</v>
      </c>
      <c r="F77" s="128" t="s">
        <v>2984</v>
      </c>
      <c r="G77" s="128" t="s">
        <v>2978</v>
      </c>
      <c r="H77" s="128" t="s">
        <v>2985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2986</v>
      </c>
      <c r="B78" s="124"/>
      <c r="C78" s="123" t="s">
        <v>2987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2986</v>
      </c>
      <c r="B79" s="125" t="s">
        <v>2986</v>
      </c>
      <c r="C79" s="126" t="s">
        <v>2988</v>
      </c>
      <c r="D79" s="128" t="s">
        <v>2989</v>
      </c>
      <c r="E79" s="128" t="s">
        <v>2990</v>
      </c>
      <c r="F79" s="128" t="s">
        <v>2991</v>
      </c>
      <c r="G79" s="128" t="s">
        <v>2992</v>
      </c>
      <c r="H79" s="128" t="s">
        <v>2993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2986</v>
      </c>
      <c r="B80" s="125" t="s">
        <v>2994</v>
      </c>
      <c r="C80" s="126" t="s">
        <v>2995</v>
      </c>
      <c r="D80" s="128" t="s">
        <v>2996</v>
      </c>
      <c r="E80" s="128" t="s">
        <v>2997</v>
      </c>
      <c r="F80" s="128" t="s">
        <v>2998</v>
      </c>
      <c r="G80" s="128" t="s">
        <v>2999</v>
      </c>
      <c r="H80" s="128" t="s">
        <v>3000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2986</v>
      </c>
      <c r="B81" s="125" t="s">
        <v>3001</v>
      </c>
      <c r="C81" s="126" t="s">
        <v>3002</v>
      </c>
      <c r="D81" s="128" t="s">
        <v>3003</v>
      </c>
      <c r="E81" s="128" t="s">
        <v>3004</v>
      </c>
      <c r="F81" s="128" t="s">
        <v>3005</v>
      </c>
      <c r="G81" s="128" t="s">
        <v>3006</v>
      </c>
      <c r="H81" s="128" t="s">
        <v>3007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3008</v>
      </c>
      <c r="B82" s="124"/>
      <c r="C82" s="123" t="s">
        <v>3009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3008</v>
      </c>
      <c r="B83" s="125" t="s">
        <v>3010</v>
      </c>
      <c r="C83" s="126" t="s">
        <v>3011</v>
      </c>
      <c r="D83" s="128" t="s">
        <v>3012</v>
      </c>
      <c r="E83" s="128" t="s">
        <v>3013</v>
      </c>
      <c r="F83" s="128" t="s">
        <v>3014</v>
      </c>
      <c r="G83" s="128" t="s">
        <v>3015</v>
      </c>
      <c r="H83" s="128" t="s">
        <v>3016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3008</v>
      </c>
      <c r="B84" s="125" t="s">
        <v>3017</v>
      </c>
      <c r="C84" s="126" t="s">
        <v>3018</v>
      </c>
      <c r="D84" s="128" t="s">
        <v>3019</v>
      </c>
      <c r="E84" s="128" t="s">
        <v>3020</v>
      </c>
      <c r="F84" s="128" t="s">
        <v>3021</v>
      </c>
      <c r="G84" s="128" t="s">
        <v>3022</v>
      </c>
      <c r="H84" s="128" t="s">
        <v>3023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3008</v>
      </c>
      <c r="B85" s="125" t="s">
        <v>3024</v>
      </c>
      <c r="C85" s="126" t="s">
        <v>3025</v>
      </c>
      <c r="D85" s="128" t="s">
        <v>3026</v>
      </c>
      <c r="E85" s="128" t="s">
        <v>3027</v>
      </c>
      <c r="F85" s="128" t="s">
        <v>3028</v>
      </c>
      <c r="G85" s="128" t="s">
        <v>3029</v>
      </c>
      <c r="H85" s="128" t="s">
        <v>3030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3008</v>
      </c>
      <c r="B86" s="125" t="s">
        <v>3031</v>
      </c>
      <c r="C86" s="126" t="s">
        <v>3032</v>
      </c>
      <c r="D86" s="128" t="s">
        <v>3033</v>
      </c>
      <c r="E86" s="128" t="s">
        <v>3034</v>
      </c>
      <c r="F86" s="128" t="s">
        <v>3035</v>
      </c>
      <c r="G86" s="128" t="s">
        <v>3036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3037</v>
      </c>
      <c r="B87" s="124"/>
      <c r="C87" s="123" t="s">
        <v>3038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3037</v>
      </c>
      <c r="B88" s="125" t="s">
        <v>3039</v>
      </c>
      <c r="C88" s="126" t="s">
        <v>3040</v>
      </c>
      <c r="D88" s="128" t="s">
        <v>3041</v>
      </c>
      <c r="E88" s="128" t="s">
        <v>3042</v>
      </c>
      <c r="F88" s="128" t="s">
        <v>3043</v>
      </c>
      <c r="G88" s="128" t="s">
        <v>3044</v>
      </c>
      <c r="H88" s="128" t="s">
        <v>3045</v>
      </c>
      <c r="I88" s="130">
        <f>IF(COUNTIF(J88:AW88,"&lt;&gt;")=0,"",SUMPRODUCT(((Recommendations[ImplStatus]="Implemented")+(Recommendations[ImplStatus]="Compensated"))*ISNUMBER(MATCH(Recommendations[Id],J88:AW88,0)))/COUNTIF(J88:AW88,"&lt;&gt;"))</f>
        <v>0</v>
      </c>
      <c r="J88" s="132" t="s">
        <v>152</v>
      </c>
      <c r="K88" s="132" t="s">
        <v>157</v>
      </c>
      <c r="L88" s="132" t="s">
        <v>472</v>
      </c>
      <c r="M88" s="132" t="s">
        <v>482</v>
      </c>
      <c r="N88" s="132" t="s">
        <v>487</v>
      </c>
      <c r="O88" s="132" t="s">
        <v>492</v>
      </c>
      <c r="P88" s="132" t="s">
        <v>497</v>
      </c>
      <c r="Q88" s="132" t="s">
        <v>527</v>
      </c>
      <c r="R88" s="132" t="s">
        <v>532</v>
      </c>
      <c r="S88" s="132" t="s">
        <v>537</v>
      </c>
      <c r="T88" s="132" t="s">
        <v>577</v>
      </c>
      <c r="U88" s="132" t="s">
        <v>582</v>
      </c>
      <c r="V88" s="132" t="s">
        <v>587</v>
      </c>
      <c r="W88" s="132" t="s">
        <v>617</v>
      </c>
      <c r="X88" s="132" t="s">
        <v>622</v>
      </c>
      <c r="Y88" s="132" t="s">
        <v>632</v>
      </c>
      <c r="Z88" s="132" t="s">
        <v>657</v>
      </c>
      <c r="AA88" s="132" t="s">
        <v>667</v>
      </c>
      <c r="AB88" s="132" t="s">
        <v>672</v>
      </c>
      <c r="AC88" s="132" t="s">
        <v>677</v>
      </c>
      <c r="AD88" s="132" t="s">
        <v>742</v>
      </c>
      <c r="AE88" s="132" t="s">
        <v>747</v>
      </c>
      <c r="AF88" s="132" t="s">
        <v>752</v>
      </c>
      <c r="AG88" s="132" t="s">
        <v>757</v>
      </c>
      <c r="AH88" s="132" t="s">
        <v>762</v>
      </c>
      <c r="AI88" s="132" t="s">
        <v>807</v>
      </c>
      <c r="AJ88" s="132" t="s">
        <v>811</v>
      </c>
      <c r="AK88" s="132" t="s">
        <v>816</v>
      </c>
      <c r="AL88" s="132" t="s">
        <v>820</v>
      </c>
      <c r="AM88" s="132" t="s">
        <v>824</v>
      </c>
      <c r="AN88" s="132" t="s">
        <v>829</v>
      </c>
      <c r="AO88" s="132" t="s">
        <v>1257</v>
      </c>
      <c r="AP88" s="132" t="s">
        <v>1282</v>
      </c>
      <c r="AQ88" s="132"/>
      <c r="AR88" s="132"/>
      <c r="AS88" s="132"/>
      <c r="AT88" s="132"/>
      <c r="AU88" s="132"/>
      <c r="AV88" s="132"/>
      <c r="AW88" s="142"/>
    </row>
    <row r="89" spans="1:49" ht="60" customHeight="1" x14ac:dyDescent="0.35">
      <c r="A89" s="139" t="s">
        <v>3037</v>
      </c>
      <c r="B89" s="125" t="s">
        <v>3046</v>
      </c>
      <c r="C89" s="126" t="s">
        <v>3047</v>
      </c>
      <c r="D89" s="128" t="s">
        <v>3048</v>
      </c>
      <c r="E89" s="128" t="s">
        <v>3049</v>
      </c>
      <c r="F89" s="128" t="s">
        <v>3050</v>
      </c>
      <c r="G89" s="128" t="s">
        <v>2574</v>
      </c>
      <c r="H89" s="128" t="s">
        <v>3051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3037</v>
      </c>
      <c r="B90" s="125" t="s">
        <v>3052</v>
      </c>
      <c r="C90" s="126" t="s">
        <v>3053</v>
      </c>
      <c r="D90" s="128" t="s">
        <v>3054</v>
      </c>
      <c r="E90" s="128" t="s">
        <v>3055</v>
      </c>
      <c r="F90" s="128" t="s">
        <v>3056</v>
      </c>
      <c r="G90" s="128" t="s">
        <v>3044</v>
      </c>
      <c r="H90" s="128" t="s">
        <v>3057</v>
      </c>
      <c r="I90" s="130">
        <f>IF(COUNTIF(J90:AW90,"&lt;&gt;")=0,"",SUMPRODUCT(((Recommendations[ImplStatus]="Implemented")+(Recommendations[ImplStatus]="Compensated"))*ISNUMBER(MATCH(Recommendations[Id],J90:AW90,0)))/COUNTIF(J90:AW90,"&lt;&gt;"))</f>
        <v>0</v>
      </c>
      <c r="J90" s="132" t="s">
        <v>196</v>
      </c>
      <c r="K90" s="132" t="s">
        <v>201</v>
      </c>
      <c r="L90" s="132" t="s">
        <v>205</v>
      </c>
      <c r="M90" s="132" t="s">
        <v>482</v>
      </c>
      <c r="N90" s="132" t="s">
        <v>487</v>
      </c>
      <c r="O90" s="132" t="s">
        <v>492</v>
      </c>
      <c r="P90" s="132" t="s">
        <v>497</v>
      </c>
      <c r="Q90" s="132" t="s">
        <v>527</v>
      </c>
      <c r="R90" s="132" t="s">
        <v>532</v>
      </c>
      <c r="S90" s="132" t="s">
        <v>537</v>
      </c>
      <c r="T90" s="132" t="s">
        <v>1257</v>
      </c>
      <c r="U90" s="132" t="s">
        <v>1282</v>
      </c>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3037</v>
      </c>
      <c r="B91" s="125" t="s">
        <v>3058</v>
      </c>
      <c r="C91" s="126" t="s">
        <v>3059</v>
      </c>
      <c r="D91" s="128" t="s">
        <v>3060</v>
      </c>
      <c r="E91" s="128" t="s">
        <v>3061</v>
      </c>
      <c r="F91" s="128" t="s">
        <v>3062</v>
      </c>
      <c r="G91" s="128" t="s">
        <v>2574</v>
      </c>
      <c r="H91" s="128" t="s">
        <v>3063</v>
      </c>
      <c r="I91" s="130">
        <f>IF(COUNTIF(J91:AW91,"&lt;&gt;")=0,"",SUMPRODUCT(((Recommendations[ImplStatus]="Implemented")+(Recommendations[ImplStatus]="Compensated"))*ISNUMBER(MATCH(Recommendations[Id],J91:AW91,0)))/COUNTIF(J91:AW91,"&lt;&gt;"))</f>
        <v>0</v>
      </c>
      <c r="J91" s="132" t="s">
        <v>172</v>
      </c>
      <c r="K91" s="132" t="s">
        <v>177</v>
      </c>
      <c r="L91" s="132" t="s">
        <v>182</v>
      </c>
      <c r="M91" s="132" t="s">
        <v>517</v>
      </c>
      <c r="N91" s="132" t="s">
        <v>807</v>
      </c>
      <c r="O91" s="132" t="s">
        <v>811</v>
      </c>
      <c r="P91" s="132" t="s">
        <v>816</v>
      </c>
      <c r="Q91" s="132" t="s">
        <v>820</v>
      </c>
      <c r="R91" s="132" t="s">
        <v>824</v>
      </c>
      <c r="S91" s="132" t="s">
        <v>829</v>
      </c>
      <c r="T91" s="132" t="s">
        <v>914</v>
      </c>
      <c r="U91" s="132" t="s">
        <v>919</v>
      </c>
      <c r="V91" s="132" t="s">
        <v>924</v>
      </c>
      <c r="W91" s="132" t="s">
        <v>929</v>
      </c>
      <c r="X91" s="132" t="s">
        <v>939</v>
      </c>
      <c r="Y91" s="132" t="s">
        <v>968</v>
      </c>
      <c r="Z91" s="132" t="s">
        <v>973</v>
      </c>
      <c r="AA91" s="132" t="s">
        <v>978</v>
      </c>
      <c r="AB91" s="132" t="s">
        <v>988</v>
      </c>
      <c r="AC91" s="132" t="s">
        <v>993</v>
      </c>
      <c r="AD91" s="132" t="s">
        <v>1013</v>
      </c>
      <c r="AE91" s="132" t="s">
        <v>1018</v>
      </c>
      <c r="AF91" s="132" t="s">
        <v>1023</v>
      </c>
      <c r="AG91" s="132" t="s">
        <v>1033</v>
      </c>
      <c r="AH91" s="132" t="s">
        <v>1043</v>
      </c>
      <c r="AI91" s="132" t="s">
        <v>1048</v>
      </c>
      <c r="AJ91" s="132" t="s">
        <v>1052</v>
      </c>
      <c r="AK91" s="132"/>
      <c r="AL91" s="132"/>
      <c r="AM91" s="132"/>
      <c r="AN91" s="132"/>
      <c r="AO91" s="132"/>
      <c r="AP91" s="132"/>
      <c r="AQ91" s="132"/>
      <c r="AR91" s="132"/>
      <c r="AS91" s="132"/>
      <c r="AT91" s="132"/>
      <c r="AU91" s="132"/>
      <c r="AV91" s="132"/>
      <c r="AW91" s="142"/>
    </row>
    <row r="92" spans="1:49" ht="60" customHeight="1" x14ac:dyDescent="0.35">
      <c r="A92" s="139" t="s">
        <v>3037</v>
      </c>
      <c r="B92" s="125" t="s">
        <v>3064</v>
      </c>
      <c r="C92" s="126" t="s">
        <v>3065</v>
      </c>
      <c r="D92" s="128" t="s">
        <v>3066</v>
      </c>
      <c r="E92" s="128" t="s">
        <v>3067</v>
      </c>
      <c r="F92" s="128" t="s">
        <v>3068</v>
      </c>
      <c r="G92" s="128" t="s">
        <v>2574</v>
      </c>
      <c r="H92" s="128" t="s">
        <v>3069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3037</v>
      </c>
      <c r="B93" s="125" t="s">
        <v>3070</v>
      </c>
      <c r="C93" s="126" t="s">
        <v>3071</v>
      </c>
      <c r="D93" s="128" t="s">
        <v>3072</v>
      </c>
      <c r="E93" s="128" t="s">
        <v>3073</v>
      </c>
      <c r="F93" s="128" t="s">
        <v>3074</v>
      </c>
      <c r="G93" s="128" t="s">
        <v>3075</v>
      </c>
      <c r="H93" s="128" t="s">
        <v>3076</v>
      </c>
      <c r="I93" s="130">
        <f>IF(COUNTIF(J93:AW93,"&lt;&gt;")=0,"",SUMPRODUCT(((Recommendations[ImplStatus]="Implemented")+(Recommendations[ImplStatus]="Compensated"))*ISNUMBER(MATCH(Recommendations[Id],J93:AW93,0)))/COUNTIF(J93:AW93,"&lt;&gt;"))</f>
        <v>0</v>
      </c>
      <c r="J93" s="132" t="s">
        <v>44</v>
      </c>
      <c r="K93" s="132" t="s">
        <v>50</v>
      </c>
      <c r="L93" s="132" t="s">
        <v>55</v>
      </c>
      <c r="M93" s="132" t="s">
        <v>147</v>
      </c>
      <c r="N93" s="132" t="s">
        <v>592</v>
      </c>
      <c r="O93" s="132" t="s">
        <v>712</v>
      </c>
      <c r="P93" s="132" t="s">
        <v>777</v>
      </c>
      <c r="Q93" s="132" t="s">
        <v>859</v>
      </c>
      <c r="R93" s="132" t="s">
        <v>864</v>
      </c>
      <c r="S93" s="132" t="s">
        <v>869</v>
      </c>
      <c r="T93" s="132" t="s">
        <v>874</v>
      </c>
      <c r="U93" s="132" t="s">
        <v>1028</v>
      </c>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3037</v>
      </c>
      <c r="B94" s="125" t="s">
        <v>3077</v>
      </c>
      <c r="C94" s="126" t="s">
        <v>3078</v>
      </c>
      <c r="D94" s="128" t="s">
        <v>3079</v>
      </c>
      <c r="E94" s="128" t="s">
        <v>3080</v>
      </c>
      <c r="F94" s="128" t="s">
        <v>3081</v>
      </c>
      <c r="G94" s="128" t="s">
        <v>3082</v>
      </c>
      <c r="H94" s="128" t="s">
        <v>3083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3037</v>
      </c>
      <c r="B95" s="125" t="s">
        <v>3084</v>
      </c>
      <c r="C95" s="126" t="s">
        <v>3085</v>
      </c>
      <c r="D95" s="128" t="s">
        <v>3086</v>
      </c>
      <c r="E95" s="128" t="s">
        <v>3087</v>
      </c>
      <c r="F95" s="128" t="s">
        <v>3088</v>
      </c>
      <c r="G95" s="128" t="s">
        <v>3089</v>
      </c>
      <c r="H95" s="128" t="s">
        <v>3090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3037</v>
      </c>
      <c r="B96" s="125" t="s">
        <v>3091</v>
      </c>
      <c r="C96" s="126" t="s">
        <v>3092</v>
      </c>
      <c r="D96" s="128" t="s">
        <v>3093</v>
      </c>
      <c r="E96" s="128" t="s">
        <v>3094</v>
      </c>
      <c r="F96" s="128" t="s">
        <v>3095</v>
      </c>
      <c r="G96" s="128" t="s">
        <v>3096</v>
      </c>
      <c r="H96" s="128" t="s">
        <v>3097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3037</v>
      </c>
      <c r="B97" s="125" t="s">
        <v>3098</v>
      </c>
      <c r="C97" s="126" t="s">
        <v>3099</v>
      </c>
      <c r="D97" s="128" t="s">
        <v>3100</v>
      </c>
      <c r="E97" s="128" t="s">
        <v>3101</v>
      </c>
      <c r="F97" s="128" t="s">
        <v>3102</v>
      </c>
      <c r="G97" s="128" t="s">
        <v>3103</v>
      </c>
      <c r="H97" s="128" t="s">
        <v>3104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3105</v>
      </c>
      <c r="B98" s="124"/>
      <c r="C98" s="123" t="s">
        <v>3106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3105</v>
      </c>
      <c r="B99" s="125" t="s">
        <v>3107</v>
      </c>
      <c r="C99" s="126" t="s">
        <v>3108</v>
      </c>
      <c r="D99" s="128" t="s">
        <v>3109</v>
      </c>
      <c r="E99" s="128" t="s">
        <v>3110</v>
      </c>
      <c r="F99" s="128" t="s">
        <v>3111</v>
      </c>
      <c r="G99" s="128" t="s">
        <v>3112</v>
      </c>
      <c r="H99" s="128" t="s">
        <v>3113</v>
      </c>
      <c r="I99" s="130">
        <f>IF(COUNTIF(J99:AW99,"&lt;&gt;")=0,"",SUMPRODUCT(((Recommendations[ImplStatus]="Implemented")+(Recommendations[ImplStatus]="Compensated"))*ISNUMBER(MATCH(Recommendations[Id],J99:AW99,0)))/COUNTIF(J99:AW99,"&lt;&gt;"))</f>
        <v>0</v>
      </c>
      <c r="J99" s="132" t="s">
        <v>13</v>
      </c>
      <c r="K99" s="132" t="s">
        <v>23</v>
      </c>
      <c r="L99" s="132" t="s">
        <v>28</v>
      </c>
      <c r="M99" s="132" t="s">
        <v>33</v>
      </c>
      <c r="N99" s="132" t="s">
        <v>70</v>
      </c>
      <c r="O99" s="132" t="s">
        <v>105</v>
      </c>
      <c r="P99" s="132" t="s">
        <v>215</v>
      </c>
      <c r="Q99" s="132" t="s">
        <v>507</v>
      </c>
      <c r="R99" s="132" t="s">
        <v>512</v>
      </c>
      <c r="S99" s="132" t="s">
        <v>557</v>
      </c>
      <c r="T99" s="132" t="s">
        <v>562</v>
      </c>
      <c r="U99" s="132" t="s">
        <v>567</v>
      </c>
      <c r="V99" s="132" t="s">
        <v>682</v>
      </c>
      <c r="W99" s="132" t="s">
        <v>702</v>
      </c>
      <c r="X99" s="132" t="s">
        <v>707</v>
      </c>
      <c r="Y99" s="132" t="s">
        <v>722</v>
      </c>
      <c r="Z99" s="132" t="s">
        <v>732</v>
      </c>
      <c r="AA99" s="132" t="s">
        <v>958</v>
      </c>
      <c r="AB99" s="132" t="s">
        <v>1267</v>
      </c>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3105</v>
      </c>
      <c r="B100" s="125" t="s">
        <v>3114</v>
      </c>
      <c r="C100" s="126" t="s">
        <v>3115</v>
      </c>
      <c r="D100" s="128" t="s">
        <v>3116</v>
      </c>
      <c r="E100" s="128" t="s">
        <v>3117</v>
      </c>
      <c r="F100" s="128" t="s">
        <v>3118</v>
      </c>
      <c r="G100" s="128" t="s">
        <v>3119</v>
      </c>
      <c r="H100" s="128" t="s">
        <v>3120</v>
      </c>
      <c r="I100" s="130">
        <f>IF(COUNTIF(J100:AW100,"&lt;&gt;")=0,"",SUMPRODUCT(((Recommendations[ImplStatus]="Implemented")+(Recommendations[ImplStatus]="Compensated"))*ISNUMBER(MATCH(Recommendations[Id],J100:AW100,0)))/COUNTIF(J100:AW100,"&lt;&gt;"))</f>
        <v>0</v>
      </c>
      <c r="J100" s="132" t="s">
        <v>13</v>
      </c>
      <c r="K100" s="132" t="s">
        <v>23</v>
      </c>
      <c r="L100" s="132" t="s">
        <v>28</v>
      </c>
      <c r="M100" s="132" t="s">
        <v>33</v>
      </c>
      <c r="N100" s="132" t="s">
        <v>65</v>
      </c>
      <c r="O100" s="132" t="s">
        <v>105</v>
      </c>
      <c r="P100" s="132" t="s">
        <v>162</v>
      </c>
      <c r="Q100" s="132" t="s">
        <v>215</v>
      </c>
      <c r="R100" s="132" t="s">
        <v>557</v>
      </c>
      <c r="S100" s="132" t="s">
        <v>562</v>
      </c>
      <c r="T100" s="132" t="s">
        <v>687</v>
      </c>
      <c r="U100" s="132" t="s">
        <v>692</v>
      </c>
      <c r="V100" s="132" t="s">
        <v>1038</v>
      </c>
      <c r="W100" s="132" t="s">
        <v>1267</v>
      </c>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3105</v>
      </c>
      <c r="B101" s="125" t="s">
        <v>3121</v>
      </c>
      <c r="C101" s="126" t="s">
        <v>3122</v>
      </c>
      <c r="D101" s="128" t="s">
        <v>3123</v>
      </c>
      <c r="E101" s="128" t="s">
        <v>3124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3105</v>
      </c>
      <c r="B102" s="125" t="s">
        <v>3125</v>
      </c>
      <c r="C102" s="126" t="s">
        <v>3126</v>
      </c>
      <c r="D102" s="128" t="s">
        <v>3127</v>
      </c>
      <c r="E102" s="128" t="s">
        <v>3128</v>
      </c>
      <c r="F102" s="128" t="s">
        <v>3129</v>
      </c>
      <c r="G102" s="128" t="s">
        <v>3130</v>
      </c>
      <c r="H102" s="128" t="s">
        <v>3131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3105</v>
      </c>
      <c r="B103" s="125" t="s">
        <v>3132</v>
      </c>
      <c r="C103" s="126" t="s">
        <v>3133</v>
      </c>
      <c r="D103" s="128" t="s">
        <v>3134</v>
      </c>
      <c r="E103" s="128" t="s">
        <v>3135</v>
      </c>
      <c r="F103" s="128" t="s">
        <v>3136</v>
      </c>
      <c r="G103" s="128" t="s">
        <v>3137</v>
      </c>
      <c r="H103" s="128" t="s">
        <v>3138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3139</v>
      </c>
      <c r="B104" s="124"/>
      <c r="C104" s="123" t="s">
        <v>3140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3139</v>
      </c>
      <c r="B105" s="125" t="s">
        <v>3141</v>
      </c>
      <c r="C105" s="126" t="s">
        <v>3142</v>
      </c>
      <c r="D105" s="128" t="s">
        <v>3143</v>
      </c>
      <c r="E105" s="128" t="s">
        <v>3144</v>
      </c>
      <c r="F105" s="128" t="s">
        <v>3145</v>
      </c>
      <c r="G105" s="128" t="s">
        <v>3146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3139</v>
      </c>
      <c r="B106" s="125" t="s">
        <v>3147</v>
      </c>
      <c r="C106" s="126" t="s">
        <v>3148</v>
      </c>
      <c r="D106" s="128" t="s">
        <v>3149</v>
      </c>
      <c r="E106" s="128" t="s">
        <v>3150</v>
      </c>
      <c r="F106" s="128" t="s">
        <v>3151</v>
      </c>
      <c r="G106" s="128" t="s">
        <v>3152</v>
      </c>
      <c r="H106" s="128" t="s">
        <v>3153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3139</v>
      </c>
      <c r="B107" s="125" t="s">
        <v>3154</v>
      </c>
      <c r="C107" s="126" t="s">
        <v>3155</v>
      </c>
      <c r="D107" s="128" t="s">
        <v>3156</v>
      </c>
      <c r="E107" s="128" t="s">
        <v>3157</v>
      </c>
      <c r="F107" s="128" t="s">
        <v>3158</v>
      </c>
      <c r="G107" s="128" t="s">
        <v>3159</v>
      </c>
      <c r="H107" s="128" t="s">
        <v>3160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3161</v>
      </c>
      <c r="B108" s="124"/>
      <c r="C108" s="123" t="s">
        <v>3162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3161</v>
      </c>
      <c r="B109" s="125" t="s">
        <v>3163</v>
      </c>
      <c r="C109" s="126" t="s">
        <v>3164</v>
      </c>
      <c r="D109" s="128" t="s">
        <v>3165</v>
      </c>
      <c r="E109" s="128" t="s">
        <v>3166</v>
      </c>
      <c r="F109" s="128" t="s">
        <v>3167</v>
      </c>
      <c r="G109" s="128" t="s">
        <v>3168</v>
      </c>
      <c r="H109" s="128" t="s">
        <v>3169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3161</v>
      </c>
      <c r="B110" s="125" t="s">
        <v>3170</v>
      </c>
      <c r="C110" s="126" t="s">
        <v>3171</v>
      </c>
      <c r="D110" s="128" t="s">
        <v>3172</v>
      </c>
      <c r="E110" s="128" t="s">
        <v>3173</v>
      </c>
      <c r="F110" s="128" t="s">
        <v>3174</v>
      </c>
      <c r="G110" s="128" t="s">
        <v>3175</v>
      </c>
      <c r="H110" s="128" t="s">
        <v>3176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3161</v>
      </c>
      <c r="B111" s="125" t="s">
        <v>3177</v>
      </c>
      <c r="C111" s="126" t="s">
        <v>3178</v>
      </c>
      <c r="D111" s="128" t="s">
        <v>3179</v>
      </c>
      <c r="E111" s="128" t="s">
        <v>3180</v>
      </c>
      <c r="F111" s="128" t="s">
        <v>3181</v>
      </c>
      <c r="G111" s="128" t="s">
        <v>3182</v>
      </c>
      <c r="H111" s="128" t="s">
        <v>3183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3184</v>
      </c>
      <c r="B112" s="124"/>
      <c r="C112" s="123" t="s">
        <v>3185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3184</v>
      </c>
      <c r="B113" s="125" t="s">
        <v>3186</v>
      </c>
      <c r="C113" s="126" t="s">
        <v>3187</v>
      </c>
      <c r="D113" s="128" t="s">
        <v>3188</v>
      </c>
      <c r="E113" s="128" t="s">
        <v>3189</v>
      </c>
      <c r="F113" s="128" t="s">
        <v>3190</v>
      </c>
      <c r="G113" s="128" t="s">
        <v>3191</v>
      </c>
      <c r="H113" s="128" t="s">
        <v>3192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3184</v>
      </c>
      <c r="B114" s="125" t="s">
        <v>3193</v>
      </c>
      <c r="C114" s="126" t="s">
        <v>3194</v>
      </c>
      <c r="D114" s="128" t="s">
        <v>3195</v>
      </c>
      <c r="E114" s="128" t="s">
        <v>3196</v>
      </c>
      <c r="F114" s="128" t="s">
        <v>3197</v>
      </c>
      <c r="G114" s="128" t="s">
        <v>3191</v>
      </c>
      <c r="H114" s="128" t="s">
        <v>3198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3184</v>
      </c>
      <c r="B115" s="133" t="s">
        <v>3199</v>
      </c>
      <c r="C115" s="134" t="s">
        <v>3200</v>
      </c>
      <c r="D115" s="135" t="s">
        <v>3201</v>
      </c>
      <c r="E115" s="135" t="s">
        <v>3202</v>
      </c>
      <c r="F115" s="135" t="s">
        <v>3203</v>
      </c>
      <c r="G115" s="135" t="s">
        <v>3204</v>
      </c>
      <c r="H115" s="135" t="s">
        <v>3205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1330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IFERROR(INDEX('Recommendations'!$G$2:$G$269, MATCH(J2,'Recommendations'!$A$2:$A$269,0))="Implemented", FALSE))</xm:f>
            <x14:dxf>
              <font>
                <color rgb="FF000000"/>
              </font>
              <fill>
                <patternFill>
                  <bgColor rgb="FF3C7D22"/>
                </patternFill>
              </fill>
            </x14:dxf>
          </x14:cfRule>
          <x14:cfRule type="expression" priority="2" id="{00000000-000E-0000-0600-000002000000}">
            <xm:f>AND(J2&lt;&gt;"", IFERROR(INDEX('Recommendations'!$G$2:$G$269, MATCH(J2,'Recommendations'!$A$2:$A$269,0))="Compensated", FALSE))</xm:f>
            <x14:dxf>
              <font>
                <color rgb="FF000000"/>
              </font>
              <fill>
                <patternFill>
                  <bgColor rgb="FFC6E0B4"/>
                </patternFill>
              </fill>
            </x14:dxf>
          </x14:cfRule>
          <x14:cfRule type="expression" priority="3" id="{00000000-000E-0000-0600-000003000000}">
            <xm:f>AND(J2&lt;&gt;"", IFERROR(INDEX('Recommendations'!$G$2:$G$269, MATCH(J2,'Recommendations'!$A$2:$A$269,0))="Testing", FALSE))</xm:f>
            <x14:dxf>
              <font>
                <color rgb="FF000000"/>
              </font>
              <fill>
                <patternFill>
                  <bgColor rgb="FFFFC000"/>
                </patternFill>
              </fill>
            </x14:dxf>
          </x14:cfRule>
          <x14:cfRule type="expression" priority="4" id="{00000000-000E-0000-0600-000004000000}">
            <xm:f>AND(J2&lt;&gt;"", IFERROR(INDEX('Recommendations'!$G$2:$G$269, MATCH(J2,'Recommendations'!$A$2:$A$269,0))="Failed", FALSE))</xm:f>
            <x14:dxf>
              <font>
                <color rgb="FF000000"/>
              </font>
              <fill>
                <patternFill>
                  <bgColor rgb="FFD82891"/>
                </patternFill>
              </fill>
            </x14:dxf>
          </x14:cfRule>
          <x14:cfRule type="expression" priority="5" id="{00000000-000E-0000-0600-000005000000}">
            <xm:f>AND(J2&lt;&gt;"", IFERROR(INDEX('Recommendations'!$G$2:$G$269, MATCH(J2,'Recommendations'!$A$2:$A$269,0))="Risk Accepted", FALSE))</xm:f>
            <x14:dxf>
              <font>
                <color rgb="FF000000"/>
              </font>
              <fill>
                <patternFill>
                  <bgColor rgb="FFD9D9D9"/>
                </patternFill>
              </fill>
            </x14:dxf>
          </x14:cfRule>
          <x14:cfRule type="expression" priority="6" id="{00000000-000E-0000-0600-000006000000}">
            <xm:f>AND(J2&lt;&gt;"", IFERROR(INDEX('Recommendations'!$G$2:$G$269, MATCH(J2,'Recommendations'!$A$2:$A$269,0))="N/A",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3206</v>
      </c>
      <c r="B1" s="184" t="s">
        <v>3207</v>
      </c>
      <c r="C1" s="184" t="s">
        <v>0</v>
      </c>
      <c r="D1" s="184" t="s">
        <v>3208</v>
      </c>
      <c r="E1" s="184" t="s">
        <v>3209</v>
      </c>
      <c r="F1" s="184" t="s">
        <v>3210</v>
      </c>
      <c r="G1" s="184" t="s">
        <v>1575</v>
      </c>
      <c r="H1" s="184" t="s">
        <v>1576</v>
      </c>
      <c r="I1" s="184" t="s">
        <v>1577</v>
      </c>
      <c r="J1" s="184" t="s">
        <v>1578</v>
      </c>
      <c r="K1" s="184" t="s">
        <v>1579</v>
      </c>
      <c r="L1" s="184" t="s">
        <v>1580</v>
      </c>
      <c r="M1" s="184" t="s">
        <v>1581</v>
      </c>
      <c r="N1" s="184" t="s">
        <v>1582</v>
      </c>
      <c r="O1" s="184" t="s">
        <v>1583</v>
      </c>
      <c r="P1" s="184" t="s">
        <v>1584</v>
      </c>
      <c r="Q1" s="184" t="s">
        <v>1585</v>
      </c>
      <c r="R1" s="184" t="s">
        <v>1586</v>
      </c>
      <c r="S1" s="184" t="s">
        <v>1587</v>
      </c>
      <c r="T1" s="184" t="s">
        <v>1588</v>
      </c>
      <c r="U1" s="184" t="s">
        <v>1589</v>
      </c>
      <c r="V1" s="184" t="s">
        <v>1590</v>
      </c>
      <c r="W1" s="184" t="s">
        <v>1591</v>
      </c>
      <c r="X1" s="184" t="s">
        <v>1592</v>
      </c>
      <c r="Y1" s="184" t="s">
        <v>1593</v>
      </c>
      <c r="Z1" s="184" t="s">
        <v>1594</v>
      </c>
      <c r="AA1" s="184" t="s">
        <v>1595</v>
      </c>
      <c r="AB1" s="184" t="s">
        <v>1596</v>
      </c>
      <c r="AC1" s="184" t="s">
        <v>1597</v>
      </c>
      <c r="AD1" s="184" t="s">
        <v>1598</v>
      </c>
      <c r="AE1" s="184" t="s">
        <v>1599</v>
      </c>
      <c r="AF1" s="184" t="s">
        <v>1600</v>
      </c>
      <c r="AG1" s="184" t="s">
        <v>1601</v>
      </c>
      <c r="AH1" s="184" t="s">
        <v>1602</v>
      </c>
      <c r="AI1" s="184" t="s">
        <v>1603</v>
      </c>
      <c r="AJ1" s="184" t="s">
        <v>1604</v>
      </c>
      <c r="AK1" s="184" t="s">
        <v>1605</v>
      </c>
      <c r="AL1" s="184" t="s">
        <v>1606</v>
      </c>
      <c r="AM1" s="184" t="s">
        <v>1607</v>
      </c>
      <c r="AN1" s="184" t="s">
        <v>1608</v>
      </c>
      <c r="AO1" s="184" t="s">
        <v>1609</v>
      </c>
      <c r="AP1" s="184" t="s">
        <v>1610</v>
      </c>
      <c r="AQ1" s="184" t="s">
        <v>1611</v>
      </c>
      <c r="AR1" s="184" t="s">
        <v>1612</v>
      </c>
      <c r="AS1" s="184" t="s">
        <v>1613</v>
      </c>
      <c r="AT1" s="184" t="s">
        <v>1614</v>
      </c>
      <c r="AU1" s="185" t="s">
        <v>1615</v>
      </c>
    </row>
    <row r="2" spans="1:47" ht="60" customHeight="1" outlineLevel="1" x14ac:dyDescent="0.35">
      <c r="A2" s="175" t="s">
        <v>3211</v>
      </c>
      <c r="B2" s="149" t="s">
        <v>19</v>
      </c>
      <c r="C2" s="147" t="s">
        <v>3212</v>
      </c>
      <c r="D2" s="153" t="s">
        <v>3213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3211</v>
      </c>
      <c r="B3" s="150" t="s">
        <v>3214</v>
      </c>
      <c r="C3" s="148" t="s">
        <v>3215</v>
      </c>
      <c r="D3" s="154" t="s">
        <v>3216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3211</v>
      </c>
      <c r="B4" s="151" t="s">
        <v>3214</v>
      </c>
      <c r="C4" s="152" t="s">
        <v>3217</v>
      </c>
      <c r="D4" s="155" t="s">
        <v>3218</v>
      </c>
      <c r="E4" s="158" t="s">
        <v>3219</v>
      </c>
      <c r="F4" s="161" t="s">
        <v>3220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3211</v>
      </c>
      <c r="B5" s="151" t="s">
        <v>3214</v>
      </c>
      <c r="C5" s="152" t="s">
        <v>3221</v>
      </c>
      <c r="D5" s="155" t="s">
        <v>3222</v>
      </c>
      <c r="E5" s="158" t="s">
        <v>3223</v>
      </c>
      <c r="F5" s="161" t="s">
        <v>3224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3211</v>
      </c>
      <c r="B6" s="151" t="s">
        <v>3214</v>
      </c>
      <c r="C6" s="152" t="s">
        <v>3225</v>
      </c>
      <c r="D6" s="155" t="s">
        <v>3226</v>
      </c>
      <c r="E6" s="158" t="s">
        <v>3227</v>
      </c>
      <c r="F6" s="161" t="s">
        <v>3224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3211</v>
      </c>
      <c r="B7" s="151" t="s">
        <v>3214</v>
      </c>
      <c r="C7" s="152" t="s">
        <v>3228</v>
      </c>
      <c r="D7" s="155" t="s">
        <v>3229</v>
      </c>
      <c r="E7" s="158" t="s">
        <v>3230</v>
      </c>
      <c r="F7" s="161" t="s">
        <v>3224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3211</v>
      </c>
      <c r="B8" s="151" t="s">
        <v>3214</v>
      </c>
      <c r="C8" s="152" t="s">
        <v>3231</v>
      </c>
      <c r="D8" s="155" t="s">
        <v>3232</v>
      </c>
      <c r="E8" s="158" t="s">
        <v>3233</v>
      </c>
      <c r="F8" s="161" t="s">
        <v>3234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3211</v>
      </c>
      <c r="B9" s="150" t="s">
        <v>3235</v>
      </c>
      <c r="C9" s="148" t="s">
        <v>3236</v>
      </c>
      <c r="D9" s="154" t="s">
        <v>3237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3211</v>
      </c>
      <c r="B10" s="151" t="s">
        <v>3235</v>
      </c>
      <c r="C10" s="152" t="s">
        <v>3238</v>
      </c>
      <c r="D10" s="155" t="s">
        <v>3239</v>
      </c>
      <c r="E10" s="158" t="s">
        <v>3240</v>
      </c>
      <c r="F10" s="161" t="s">
        <v>3220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3211</v>
      </c>
      <c r="B11" s="151" t="s">
        <v>3235</v>
      </c>
      <c r="C11" s="152" t="s">
        <v>3241</v>
      </c>
      <c r="D11" s="155" t="s">
        <v>3242</v>
      </c>
      <c r="E11" s="158" t="s">
        <v>3243</v>
      </c>
      <c r="F11" s="161" t="s">
        <v>3220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3211</v>
      </c>
      <c r="B12" s="151" t="s">
        <v>3235</v>
      </c>
      <c r="C12" s="152" t="s">
        <v>3244</v>
      </c>
      <c r="D12" s="155" t="s">
        <v>3245</v>
      </c>
      <c r="E12" s="158" t="s">
        <v>3246</v>
      </c>
      <c r="F12" s="161" t="s">
        <v>3220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3211</v>
      </c>
      <c r="B13" s="150" t="s">
        <v>3247</v>
      </c>
      <c r="C13" s="148" t="s">
        <v>3248</v>
      </c>
      <c r="D13" s="154" t="s">
        <v>3249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3211</v>
      </c>
      <c r="B14" s="151" t="s">
        <v>3247</v>
      </c>
      <c r="C14" s="152" t="s">
        <v>3250</v>
      </c>
      <c r="D14" s="155" t="s">
        <v>3251</v>
      </c>
      <c r="E14" s="158" t="s">
        <v>3252</v>
      </c>
      <c r="F14" s="161" t="s">
        <v>3220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3211</v>
      </c>
      <c r="B15" s="151" t="s">
        <v>3247</v>
      </c>
      <c r="C15" s="152" t="s">
        <v>3253</v>
      </c>
      <c r="D15" s="155" t="s">
        <v>3254</v>
      </c>
      <c r="E15" s="158" t="s">
        <v>3255</v>
      </c>
      <c r="F15" s="161" t="s">
        <v>3220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3211</v>
      </c>
      <c r="B16" s="150" t="s">
        <v>3256</v>
      </c>
      <c r="C16" s="148" t="s">
        <v>3257</v>
      </c>
      <c r="D16" s="154" t="s">
        <v>3258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3211</v>
      </c>
      <c r="B17" s="151" t="s">
        <v>3256</v>
      </c>
      <c r="C17" s="152" t="s">
        <v>3259</v>
      </c>
      <c r="D17" s="155" t="s">
        <v>3260</v>
      </c>
      <c r="E17" s="158" t="s">
        <v>3261</v>
      </c>
      <c r="F17" s="161" t="s">
        <v>3220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3211</v>
      </c>
      <c r="B18" s="151" t="s">
        <v>3256</v>
      </c>
      <c r="C18" s="152" t="s">
        <v>3262</v>
      </c>
      <c r="D18" s="155" t="s">
        <v>3263</v>
      </c>
      <c r="E18" s="158" t="s">
        <v>3264</v>
      </c>
      <c r="F18" s="161" t="s">
        <v>3224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3211</v>
      </c>
      <c r="B19" s="151" t="s">
        <v>3256</v>
      </c>
      <c r="C19" s="152" t="s">
        <v>3265</v>
      </c>
      <c r="D19" s="155" t="s">
        <v>3266</v>
      </c>
      <c r="E19" s="158" t="s">
        <v>3267</v>
      </c>
      <c r="F19" s="161" t="s">
        <v>3220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3211</v>
      </c>
      <c r="B20" s="151" t="s">
        <v>3256</v>
      </c>
      <c r="C20" s="152" t="s">
        <v>3268</v>
      </c>
      <c r="D20" s="155" t="s">
        <v>3269</v>
      </c>
      <c r="E20" s="158" t="s">
        <v>3270</v>
      </c>
      <c r="F20" s="161" t="s">
        <v>3220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3211</v>
      </c>
      <c r="B21" s="151" t="s">
        <v>3256</v>
      </c>
      <c r="C21" s="152" t="s">
        <v>3271</v>
      </c>
      <c r="D21" s="155" t="s">
        <v>3272</v>
      </c>
      <c r="E21" s="158" t="s">
        <v>3273</v>
      </c>
      <c r="F21" s="161" t="s">
        <v>3224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3211</v>
      </c>
      <c r="B22" s="151" t="s">
        <v>3256</v>
      </c>
      <c r="C22" s="152" t="s">
        <v>3274</v>
      </c>
      <c r="D22" s="155" t="s">
        <v>3275</v>
      </c>
      <c r="E22" s="158" t="s">
        <v>3276</v>
      </c>
      <c r="F22" s="161" t="s">
        <v>3220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3211</v>
      </c>
      <c r="B23" s="151" t="s">
        <v>3256</v>
      </c>
      <c r="C23" s="152" t="s">
        <v>3277</v>
      </c>
      <c r="D23" s="155" t="s">
        <v>3278</v>
      </c>
      <c r="E23" s="158" t="s">
        <v>3279</v>
      </c>
      <c r="F23" s="161" t="s">
        <v>3220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3211</v>
      </c>
      <c r="B24" s="150" t="s">
        <v>3280</v>
      </c>
      <c r="C24" s="148" t="s">
        <v>3281</v>
      </c>
      <c r="D24" s="154" t="s">
        <v>3282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3211</v>
      </c>
      <c r="B25" s="151" t="s">
        <v>3280</v>
      </c>
      <c r="C25" s="152" t="s">
        <v>3283</v>
      </c>
      <c r="D25" s="155" t="s">
        <v>3284</v>
      </c>
      <c r="E25" s="158" t="s">
        <v>3285</v>
      </c>
      <c r="F25" s="161" t="s">
        <v>3220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3211</v>
      </c>
      <c r="B26" s="151" t="s">
        <v>3280</v>
      </c>
      <c r="C26" s="152" t="s">
        <v>3286</v>
      </c>
      <c r="D26" s="155" t="s">
        <v>3287</v>
      </c>
      <c r="E26" s="158" t="s">
        <v>3288</v>
      </c>
      <c r="F26" s="161" t="s">
        <v>3220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3211</v>
      </c>
      <c r="B27" s="151" t="s">
        <v>3280</v>
      </c>
      <c r="C27" s="152" t="s">
        <v>3289</v>
      </c>
      <c r="D27" s="155" t="s">
        <v>3290</v>
      </c>
      <c r="E27" s="158" t="s">
        <v>3291</v>
      </c>
      <c r="F27" s="161" t="s">
        <v>3224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3211</v>
      </c>
      <c r="B28" s="151" t="s">
        <v>3280</v>
      </c>
      <c r="C28" s="152" t="s">
        <v>3292</v>
      </c>
      <c r="D28" s="155" t="s">
        <v>3293</v>
      </c>
      <c r="E28" s="158" t="s">
        <v>3294</v>
      </c>
      <c r="F28" s="161" t="s">
        <v>3220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3211</v>
      </c>
      <c r="B29" s="150" t="s">
        <v>3295</v>
      </c>
      <c r="C29" s="148" t="s">
        <v>3296</v>
      </c>
      <c r="D29" s="154" t="s">
        <v>3297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3211</v>
      </c>
      <c r="B30" s="151" t="s">
        <v>3295</v>
      </c>
      <c r="C30" s="152" t="s">
        <v>3298</v>
      </c>
      <c r="D30" s="155" t="s">
        <v>3299</v>
      </c>
      <c r="E30" s="158" t="s">
        <v>3300</v>
      </c>
      <c r="F30" s="161" t="s">
        <v>3234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3211</v>
      </c>
      <c r="B31" s="151" t="s">
        <v>3295</v>
      </c>
      <c r="C31" s="152" t="s">
        <v>3301</v>
      </c>
      <c r="D31" s="155" t="s">
        <v>3302</v>
      </c>
      <c r="E31" s="158" t="s">
        <v>3303</v>
      </c>
      <c r="F31" s="161" t="s">
        <v>3234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3211</v>
      </c>
      <c r="B32" s="151" t="s">
        <v>3295</v>
      </c>
      <c r="C32" s="152" t="s">
        <v>3304</v>
      </c>
      <c r="D32" s="155" t="s">
        <v>3305</v>
      </c>
      <c r="E32" s="158" t="s">
        <v>3306</v>
      </c>
      <c r="F32" s="161" t="s">
        <v>3234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3211</v>
      </c>
      <c r="B33" s="151" t="s">
        <v>3295</v>
      </c>
      <c r="C33" s="152" t="s">
        <v>3307</v>
      </c>
      <c r="D33" s="155" t="s">
        <v>3308</v>
      </c>
      <c r="E33" s="158" t="s">
        <v>3309</v>
      </c>
      <c r="F33" s="161" t="s">
        <v>3234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3211</v>
      </c>
      <c r="B34" s="151" t="s">
        <v>3295</v>
      </c>
      <c r="C34" s="152" t="s">
        <v>3310</v>
      </c>
      <c r="D34" s="155" t="s">
        <v>3311</v>
      </c>
      <c r="E34" s="158" t="s">
        <v>3312</v>
      </c>
      <c r="F34" s="161" t="s">
        <v>3234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3211</v>
      </c>
      <c r="B35" s="151" t="s">
        <v>3295</v>
      </c>
      <c r="C35" s="152" t="s">
        <v>3313</v>
      </c>
      <c r="D35" s="155" t="s">
        <v>3314</v>
      </c>
      <c r="E35" s="158" t="s">
        <v>3315</v>
      </c>
      <c r="F35" s="161" t="s">
        <v>3234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3211</v>
      </c>
      <c r="B36" s="151" t="s">
        <v>3295</v>
      </c>
      <c r="C36" s="152" t="s">
        <v>3316</v>
      </c>
      <c r="D36" s="155" t="s">
        <v>3317</v>
      </c>
      <c r="E36" s="158" t="s">
        <v>3318</v>
      </c>
      <c r="F36" s="161" t="s">
        <v>3234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3211</v>
      </c>
      <c r="B37" s="151" t="s">
        <v>3295</v>
      </c>
      <c r="C37" s="152" t="s">
        <v>3319</v>
      </c>
      <c r="D37" s="155" t="s">
        <v>3320</v>
      </c>
      <c r="E37" s="158" t="s">
        <v>3321</v>
      </c>
      <c r="F37" s="161" t="s">
        <v>3234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3211</v>
      </c>
      <c r="B38" s="151" t="s">
        <v>3295</v>
      </c>
      <c r="C38" s="152" t="s">
        <v>3322</v>
      </c>
      <c r="D38" s="155" t="s">
        <v>3323</v>
      </c>
      <c r="E38" s="158" t="s">
        <v>3324</v>
      </c>
      <c r="F38" s="161" t="s">
        <v>3234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3211</v>
      </c>
      <c r="B39" s="151" t="s">
        <v>3295</v>
      </c>
      <c r="C39" s="152" t="s">
        <v>3325</v>
      </c>
      <c r="D39" s="155" t="s">
        <v>3326</v>
      </c>
      <c r="E39" s="158" t="s">
        <v>3327</v>
      </c>
      <c r="F39" s="161" t="s">
        <v>3234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3328</v>
      </c>
      <c r="B40" s="149" t="s">
        <v>19</v>
      </c>
      <c r="C40" s="147" t="s">
        <v>3329</v>
      </c>
      <c r="D40" s="153" t="s">
        <v>3330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3328</v>
      </c>
      <c r="B41" s="150" t="s">
        <v>3331</v>
      </c>
      <c r="C41" s="148" t="s">
        <v>3332</v>
      </c>
      <c r="D41" s="154" t="s">
        <v>3333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3328</v>
      </c>
      <c r="B42" s="151" t="s">
        <v>3331</v>
      </c>
      <c r="C42" s="152" t="s">
        <v>3334</v>
      </c>
      <c r="D42" s="155" t="s">
        <v>3335</v>
      </c>
      <c r="E42" s="158" t="s">
        <v>3336</v>
      </c>
      <c r="F42" s="161" t="s">
        <v>3220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3328</v>
      </c>
      <c r="B43" s="151" t="s">
        <v>3331</v>
      </c>
      <c r="C43" s="152" t="s">
        <v>3337</v>
      </c>
      <c r="D43" s="155" t="s">
        <v>3338</v>
      </c>
      <c r="E43" s="158" t="s">
        <v>3339</v>
      </c>
      <c r="F43" s="161" t="s">
        <v>3220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3328</v>
      </c>
      <c r="B44" s="151" t="s">
        <v>3331</v>
      </c>
      <c r="C44" s="152" t="s">
        <v>3340</v>
      </c>
      <c r="D44" s="155" t="s">
        <v>3341</v>
      </c>
      <c r="E44" s="158" t="s">
        <v>3342</v>
      </c>
      <c r="F44" s="161" t="s">
        <v>3224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3328</v>
      </c>
      <c r="B45" s="151" t="s">
        <v>3331</v>
      </c>
      <c r="C45" s="152" t="s">
        <v>3343</v>
      </c>
      <c r="D45" s="155" t="s">
        <v>3344</v>
      </c>
      <c r="E45" s="158" t="s">
        <v>3345</v>
      </c>
      <c r="F45" s="161" t="s">
        <v>3234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3328</v>
      </c>
      <c r="B46" s="151" t="s">
        <v>3331</v>
      </c>
      <c r="C46" s="152" t="s">
        <v>3346</v>
      </c>
      <c r="D46" s="155" t="s">
        <v>3347</v>
      </c>
      <c r="E46" s="158" t="s">
        <v>3348</v>
      </c>
      <c r="F46" s="161" t="s">
        <v>3220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3328</v>
      </c>
      <c r="B47" s="151" t="s">
        <v>3331</v>
      </c>
      <c r="C47" s="152" t="s">
        <v>3349</v>
      </c>
      <c r="D47" s="155" t="s">
        <v>3350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3328</v>
      </c>
      <c r="B48" s="151" t="s">
        <v>3331</v>
      </c>
      <c r="C48" s="152" t="s">
        <v>3351</v>
      </c>
      <c r="D48" s="155" t="s">
        <v>3352</v>
      </c>
      <c r="E48" s="158" t="s">
        <v>3353</v>
      </c>
      <c r="F48" s="161" t="s">
        <v>3220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3328</v>
      </c>
      <c r="B49" s="151" t="s">
        <v>3331</v>
      </c>
      <c r="C49" s="152" t="s">
        <v>3354</v>
      </c>
      <c r="D49" s="155" t="s">
        <v>3355</v>
      </c>
      <c r="E49" s="158" t="s">
        <v>3356</v>
      </c>
      <c r="F49" s="161" t="s">
        <v>3224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3328</v>
      </c>
      <c r="B50" s="150" t="s">
        <v>3357</v>
      </c>
      <c r="C50" s="148" t="s">
        <v>3358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3328</v>
      </c>
      <c r="B51" s="151" t="s">
        <v>3357</v>
      </c>
      <c r="C51" s="152" t="s">
        <v>3359</v>
      </c>
      <c r="D51" s="155" t="s">
        <v>3360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3328</v>
      </c>
      <c r="B52" s="151" t="s">
        <v>3357</v>
      </c>
      <c r="C52" s="152" t="s">
        <v>3361</v>
      </c>
      <c r="D52" s="155" t="s">
        <v>3362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3328</v>
      </c>
      <c r="B53" s="151" t="s">
        <v>3357</v>
      </c>
      <c r="C53" s="152" t="s">
        <v>3363</v>
      </c>
      <c r="D53" s="155" t="s">
        <v>3364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3328</v>
      </c>
      <c r="B54" s="151" t="s">
        <v>3357</v>
      </c>
      <c r="C54" s="152" t="s">
        <v>3365</v>
      </c>
      <c r="D54" s="155" t="s">
        <v>3366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3328</v>
      </c>
      <c r="B55" s="151" t="s">
        <v>3357</v>
      </c>
      <c r="C55" s="152" t="s">
        <v>3367</v>
      </c>
      <c r="D55" s="155" t="s">
        <v>3368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3328</v>
      </c>
      <c r="B56" s="150" t="s">
        <v>1482</v>
      </c>
      <c r="C56" s="148" t="s">
        <v>3369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3328</v>
      </c>
      <c r="B57" s="151" t="s">
        <v>1482</v>
      </c>
      <c r="C57" s="152" t="s">
        <v>3370</v>
      </c>
      <c r="D57" s="155" t="s">
        <v>3371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3328</v>
      </c>
      <c r="B58" s="151" t="s">
        <v>1482</v>
      </c>
      <c r="C58" s="152" t="s">
        <v>3372</v>
      </c>
      <c r="D58" s="155" t="s">
        <v>3373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3328</v>
      </c>
      <c r="B59" s="151" t="s">
        <v>1482</v>
      </c>
      <c r="C59" s="152" t="s">
        <v>3374</v>
      </c>
      <c r="D59" s="155" t="s">
        <v>3375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3328</v>
      </c>
      <c r="B60" s="151" t="s">
        <v>1482</v>
      </c>
      <c r="C60" s="152" t="s">
        <v>3376</v>
      </c>
      <c r="D60" s="155" t="s">
        <v>3377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3328</v>
      </c>
      <c r="B61" s="150" t="s">
        <v>3378</v>
      </c>
      <c r="C61" s="148" t="s">
        <v>3379</v>
      </c>
      <c r="D61" s="154" t="s">
        <v>3380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3328</v>
      </c>
      <c r="B62" s="151" t="s">
        <v>3378</v>
      </c>
      <c r="C62" s="152" t="s">
        <v>3381</v>
      </c>
      <c r="D62" s="155" t="s">
        <v>3382</v>
      </c>
      <c r="E62" s="158" t="s">
        <v>3383</v>
      </c>
      <c r="F62" s="161" t="s">
        <v>3220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3328</v>
      </c>
      <c r="B63" s="151" t="s">
        <v>3378</v>
      </c>
      <c r="C63" s="152" t="s">
        <v>3384</v>
      </c>
      <c r="D63" s="155" t="s">
        <v>3385</v>
      </c>
      <c r="E63" s="158" t="s">
        <v>3386</v>
      </c>
      <c r="F63" s="161" t="s">
        <v>3224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3328</v>
      </c>
      <c r="B64" s="151" t="s">
        <v>3378</v>
      </c>
      <c r="C64" s="152" t="s">
        <v>3387</v>
      </c>
      <c r="D64" s="155" t="s">
        <v>3388</v>
      </c>
      <c r="E64" s="158" t="s">
        <v>3389</v>
      </c>
      <c r="F64" s="161" t="s">
        <v>3220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3328</v>
      </c>
      <c r="B65" s="151" t="s">
        <v>3378</v>
      </c>
      <c r="C65" s="152" t="s">
        <v>3390</v>
      </c>
      <c r="D65" s="155" t="s">
        <v>3391</v>
      </c>
      <c r="E65" s="158" t="s">
        <v>3392</v>
      </c>
      <c r="F65" s="161" t="s">
        <v>3220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3328</v>
      </c>
      <c r="B66" s="150" t="s">
        <v>2986</v>
      </c>
      <c r="C66" s="148" t="s">
        <v>3393</v>
      </c>
      <c r="D66" s="154" t="s">
        <v>3394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3328</v>
      </c>
      <c r="B67" s="151" t="s">
        <v>2986</v>
      </c>
      <c r="C67" s="152" t="s">
        <v>3395</v>
      </c>
      <c r="D67" s="155" t="s">
        <v>3396</v>
      </c>
      <c r="E67" s="158" t="s">
        <v>3397</v>
      </c>
      <c r="F67" s="161" t="s">
        <v>3220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3328</v>
      </c>
      <c r="B68" s="151" t="s">
        <v>2986</v>
      </c>
      <c r="C68" s="152" t="s">
        <v>3398</v>
      </c>
      <c r="D68" s="155" t="s">
        <v>3399</v>
      </c>
      <c r="E68" s="158" t="s">
        <v>3400</v>
      </c>
      <c r="F68" s="161" t="s">
        <v>3220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3328</v>
      </c>
      <c r="B69" s="151" t="s">
        <v>2986</v>
      </c>
      <c r="C69" s="152" t="s">
        <v>3401</v>
      </c>
      <c r="D69" s="155" t="s">
        <v>3402</v>
      </c>
      <c r="E69" s="158" t="s">
        <v>3403</v>
      </c>
      <c r="F69" s="161" t="s">
        <v>3224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3328</v>
      </c>
      <c r="B70" s="151" t="s">
        <v>2986</v>
      </c>
      <c r="C70" s="152" t="s">
        <v>3404</v>
      </c>
      <c r="D70" s="155" t="s">
        <v>3405</v>
      </c>
      <c r="E70" s="158" t="s">
        <v>3406</v>
      </c>
      <c r="F70" s="161" t="s">
        <v>3220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3328</v>
      </c>
      <c r="B71" s="151" t="s">
        <v>2986</v>
      </c>
      <c r="C71" s="152" t="s">
        <v>3407</v>
      </c>
      <c r="D71" s="155" t="s">
        <v>3408</v>
      </c>
      <c r="E71" s="158" t="s">
        <v>3409</v>
      </c>
      <c r="F71" s="161" t="s">
        <v>3220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3328</v>
      </c>
      <c r="B72" s="151" t="s">
        <v>2986</v>
      </c>
      <c r="C72" s="152" t="s">
        <v>3410</v>
      </c>
      <c r="D72" s="155" t="s">
        <v>3411</v>
      </c>
      <c r="E72" s="158" t="s">
        <v>3412</v>
      </c>
      <c r="F72" s="161" t="s">
        <v>3220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3328</v>
      </c>
      <c r="B73" s="151" t="s">
        <v>2986</v>
      </c>
      <c r="C73" s="152" t="s">
        <v>3413</v>
      </c>
      <c r="D73" s="155" t="s">
        <v>3414</v>
      </c>
      <c r="E73" s="158" t="s">
        <v>3415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3328</v>
      </c>
      <c r="B74" s="151" t="s">
        <v>2986</v>
      </c>
      <c r="C74" s="152" t="s">
        <v>3416</v>
      </c>
      <c r="D74" s="155" t="s">
        <v>3417</v>
      </c>
      <c r="E74" s="158" t="s">
        <v>3418</v>
      </c>
      <c r="F74" s="161" t="s">
        <v>3224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3328</v>
      </c>
      <c r="B75" s="151" t="s">
        <v>2986</v>
      </c>
      <c r="C75" s="152" t="s">
        <v>3419</v>
      </c>
      <c r="D75" s="155" t="s">
        <v>3420</v>
      </c>
      <c r="E75" s="158" t="s">
        <v>3421</v>
      </c>
      <c r="F75" s="161" t="s">
        <v>3234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3328</v>
      </c>
      <c r="B76" s="151" t="s">
        <v>2986</v>
      </c>
      <c r="C76" s="152" t="s">
        <v>3422</v>
      </c>
      <c r="D76" s="155" t="s">
        <v>3423</v>
      </c>
      <c r="E76" s="158" t="s">
        <v>3424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3328</v>
      </c>
      <c r="B77" s="150" t="s">
        <v>3256</v>
      </c>
      <c r="C77" s="148" t="s">
        <v>3425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3328</v>
      </c>
      <c r="B78" s="151" t="s">
        <v>3256</v>
      </c>
      <c r="C78" s="152" t="s">
        <v>3426</v>
      </c>
      <c r="D78" s="155" t="s">
        <v>3427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3328</v>
      </c>
      <c r="B79" s="151" t="s">
        <v>3256</v>
      </c>
      <c r="C79" s="152" t="s">
        <v>3428</v>
      </c>
      <c r="D79" s="155" t="s">
        <v>3429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3328</v>
      </c>
      <c r="B80" s="151" t="s">
        <v>3256</v>
      </c>
      <c r="C80" s="152" t="s">
        <v>3430</v>
      </c>
      <c r="D80" s="155" t="s">
        <v>3431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3328</v>
      </c>
      <c r="B81" s="150" t="s">
        <v>3184</v>
      </c>
      <c r="C81" s="148" t="s">
        <v>3432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3328</v>
      </c>
      <c r="B82" s="151" t="s">
        <v>3184</v>
      </c>
      <c r="C82" s="152" t="s">
        <v>3433</v>
      </c>
      <c r="D82" s="155" t="s">
        <v>3434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3328</v>
      </c>
      <c r="B83" s="151" t="s">
        <v>3184</v>
      </c>
      <c r="C83" s="152" t="s">
        <v>3435</v>
      </c>
      <c r="D83" s="155" t="s">
        <v>3436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3328</v>
      </c>
      <c r="B84" s="151" t="s">
        <v>3184</v>
      </c>
      <c r="C84" s="152" t="s">
        <v>3437</v>
      </c>
      <c r="D84" s="155" t="s">
        <v>3438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3328</v>
      </c>
      <c r="B85" s="151" t="s">
        <v>3184</v>
      </c>
      <c r="C85" s="152" t="s">
        <v>3439</v>
      </c>
      <c r="D85" s="155" t="s">
        <v>3440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3328</v>
      </c>
      <c r="B86" s="151" t="s">
        <v>3184</v>
      </c>
      <c r="C86" s="152" t="s">
        <v>3441</v>
      </c>
      <c r="D86" s="155" t="s">
        <v>3442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3443</v>
      </c>
      <c r="B87" s="149" t="s">
        <v>19</v>
      </c>
      <c r="C87" s="147" t="s">
        <v>3444</v>
      </c>
      <c r="D87" s="153" t="s">
        <v>3445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3443</v>
      </c>
      <c r="B88" s="150" t="s">
        <v>3446</v>
      </c>
      <c r="C88" s="148" t="s">
        <v>3447</v>
      </c>
      <c r="D88" s="154" t="s">
        <v>3448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3443</v>
      </c>
      <c r="B89" s="151" t="s">
        <v>3446</v>
      </c>
      <c r="C89" s="152" t="s">
        <v>3449</v>
      </c>
      <c r="D89" s="155" t="s">
        <v>3450</v>
      </c>
      <c r="E89" s="158" t="s">
        <v>3451</v>
      </c>
      <c r="F89" s="161" t="s">
        <v>3220</v>
      </c>
      <c r="G89" s="164">
        <f>IF(COUNTIF(H89:AU89,"&lt;&gt;")=0,"",SUMPRODUCT(((Recommendations[ImplStatus]="Implemented")+(Recommendations[ImplStatus]="Compensated"))*ISNUMBER(MATCH(Recommendations[Id],H89:AU89,0)))/COUNTIF(H89:AU89,"&lt;&gt;"))</f>
        <v>0</v>
      </c>
      <c r="H89" s="167" t="s">
        <v>90</v>
      </c>
      <c r="I89" s="167" t="s">
        <v>95</v>
      </c>
      <c r="J89" s="167" t="s">
        <v>110</v>
      </c>
      <c r="K89" s="167" t="s">
        <v>467</v>
      </c>
      <c r="L89" s="167" t="s">
        <v>477</v>
      </c>
      <c r="M89" s="167" t="s">
        <v>597</v>
      </c>
      <c r="N89" s="167" t="s">
        <v>602</v>
      </c>
      <c r="O89" s="167" t="s">
        <v>607</v>
      </c>
      <c r="P89" s="167" t="s">
        <v>612</v>
      </c>
      <c r="Q89" s="167" t="s">
        <v>797</v>
      </c>
      <c r="R89" s="167" t="s">
        <v>834</v>
      </c>
      <c r="S89" s="167" t="s">
        <v>854</v>
      </c>
      <c r="T89" s="167" t="s">
        <v>884</v>
      </c>
      <c r="U89" s="167" t="s">
        <v>889</v>
      </c>
      <c r="V89" s="167" t="s">
        <v>899</v>
      </c>
      <c r="W89" s="167" t="s">
        <v>904</v>
      </c>
      <c r="X89" s="167" t="s">
        <v>944</v>
      </c>
      <c r="Y89" s="167" t="s">
        <v>949</v>
      </c>
      <c r="Z89" s="167" t="s">
        <v>954</v>
      </c>
      <c r="AA89" s="167" t="s">
        <v>1102</v>
      </c>
      <c r="AB89" s="167" t="s">
        <v>1107</v>
      </c>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3443</v>
      </c>
      <c r="B90" s="151" t="s">
        <v>3446</v>
      </c>
      <c r="C90" s="152" t="s">
        <v>3452</v>
      </c>
      <c r="D90" s="155" t="s">
        <v>3453</v>
      </c>
      <c r="E90" s="158" t="s">
        <v>3454</v>
      </c>
      <c r="F90" s="161" t="s">
        <v>3224</v>
      </c>
      <c r="G90" s="164">
        <f>IF(COUNTIF(H90:AU90,"&lt;&gt;")=0,"",SUMPRODUCT(((Recommendations[ImplStatus]="Implemented")+(Recommendations[ImplStatus]="Compensated"))*ISNUMBER(MATCH(Recommendations[Id],H90:AU90,0)))/COUNTIF(H90:AU90,"&lt;&gt;"))</f>
        <v>0</v>
      </c>
      <c r="H90" s="167" t="s">
        <v>115</v>
      </c>
      <c r="I90" s="167" t="s">
        <v>220</v>
      </c>
      <c r="J90" s="167" t="s">
        <v>225</v>
      </c>
      <c r="K90" s="167" t="s">
        <v>230</v>
      </c>
      <c r="L90" s="167" t="s">
        <v>235</v>
      </c>
      <c r="M90" s="167" t="s">
        <v>240</v>
      </c>
      <c r="N90" s="167" t="s">
        <v>245</v>
      </c>
      <c r="O90" s="167" t="s">
        <v>255</v>
      </c>
      <c r="P90" s="167" t="s">
        <v>260</v>
      </c>
      <c r="Q90" s="167" t="s">
        <v>298</v>
      </c>
      <c r="R90" s="167" t="s">
        <v>467</v>
      </c>
      <c r="S90" s="167" t="s">
        <v>477</v>
      </c>
      <c r="T90" s="167" t="s">
        <v>597</v>
      </c>
      <c r="U90" s="167" t="s">
        <v>602</v>
      </c>
      <c r="V90" s="167" t="s">
        <v>652</v>
      </c>
      <c r="W90" s="167" t="s">
        <v>737</v>
      </c>
      <c r="X90" s="167" t="s">
        <v>797</v>
      </c>
      <c r="Y90" s="167" t="s">
        <v>834</v>
      </c>
      <c r="Z90" s="167" t="s">
        <v>839</v>
      </c>
      <c r="AA90" s="167" t="s">
        <v>854</v>
      </c>
      <c r="AB90" s="167" t="s">
        <v>934</v>
      </c>
      <c r="AC90" s="167" t="s">
        <v>944</v>
      </c>
      <c r="AD90" s="167" t="s">
        <v>963</v>
      </c>
      <c r="AE90" s="167" t="s">
        <v>1072</v>
      </c>
      <c r="AF90" s="167" t="s">
        <v>1107</v>
      </c>
      <c r="AG90" s="167"/>
      <c r="AH90" s="167"/>
      <c r="AI90" s="167"/>
      <c r="AJ90" s="167"/>
      <c r="AK90" s="167"/>
      <c r="AL90" s="167"/>
      <c r="AM90" s="167"/>
      <c r="AN90" s="167"/>
      <c r="AO90" s="167"/>
      <c r="AP90" s="167"/>
      <c r="AQ90" s="167"/>
      <c r="AR90" s="167"/>
      <c r="AS90" s="167"/>
      <c r="AT90" s="167"/>
      <c r="AU90" s="181"/>
    </row>
    <row r="91" spans="1:47" ht="60" customHeight="1" x14ac:dyDescent="0.35">
      <c r="A91" s="177" t="s">
        <v>3443</v>
      </c>
      <c r="B91" s="151" t="s">
        <v>3446</v>
      </c>
      <c r="C91" s="152" t="s">
        <v>3455</v>
      </c>
      <c r="D91" s="155" t="s">
        <v>3456</v>
      </c>
      <c r="E91" s="158" t="s">
        <v>3457</v>
      </c>
      <c r="F91" s="161" t="s">
        <v>3220</v>
      </c>
      <c r="G91" s="164">
        <f>IF(COUNTIF(H91:AU91,"&lt;&gt;")=0,"",SUMPRODUCT(((Recommendations[ImplStatus]="Implemented")+(Recommendations[ImplStatus]="Compensated"))*ISNUMBER(MATCH(Recommendations[Id],H91:AU91,0)))/COUNTIF(H91:AU91,"&lt;&gt;"))</f>
        <v>0</v>
      </c>
      <c r="H91" s="167" t="s">
        <v>914</v>
      </c>
      <c r="I91" s="167" t="s">
        <v>919</v>
      </c>
      <c r="J91" s="167" t="s">
        <v>924</v>
      </c>
      <c r="K91" s="167" t="s">
        <v>929</v>
      </c>
      <c r="L91" s="167" t="s">
        <v>939</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3443</v>
      </c>
      <c r="B92" s="151" t="s">
        <v>3446</v>
      </c>
      <c r="C92" s="152" t="s">
        <v>3458</v>
      </c>
      <c r="D92" s="155" t="s">
        <v>3459</v>
      </c>
      <c r="E92" s="158" t="s">
        <v>3460</v>
      </c>
      <c r="F92" s="161" t="s">
        <v>3220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3443</v>
      </c>
      <c r="B93" s="151" t="s">
        <v>3446</v>
      </c>
      <c r="C93" s="152" t="s">
        <v>3461</v>
      </c>
      <c r="D93" s="155" t="s">
        <v>3462</v>
      </c>
      <c r="E93" s="158" t="s">
        <v>3463</v>
      </c>
      <c r="F93" s="161" t="s">
        <v>3220</v>
      </c>
      <c r="G93" s="164">
        <f>IF(COUNTIF(H93:AU93,"&lt;&gt;")=0,"",SUMPRODUCT(((Recommendations[ImplStatus]="Implemented")+(Recommendations[ImplStatus]="Compensated"))*ISNUMBER(MATCH(Recommendations[Id],H93:AU93,0)))/COUNTIF(H93:AU93,"&lt;&gt;"))</f>
        <v>0</v>
      </c>
      <c r="H93" s="167" t="s">
        <v>120</v>
      </c>
      <c r="I93" s="167" t="s">
        <v>186</v>
      </c>
      <c r="J93" s="167" t="s">
        <v>191</v>
      </c>
      <c r="K93" s="167" t="s">
        <v>502</v>
      </c>
      <c r="L93" s="167" t="s">
        <v>662</v>
      </c>
      <c r="M93" s="167" t="s">
        <v>742</v>
      </c>
      <c r="N93" s="167" t="s">
        <v>747</v>
      </c>
      <c r="O93" s="167" t="s">
        <v>752</v>
      </c>
      <c r="P93" s="167" t="s">
        <v>757</v>
      </c>
      <c r="Q93" s="167" t="s">
        <v>762</v>
      </c>
      <c r="R93" s="167" t="s">
        <v>787</v>
      </c>
      <c r="S93" s="167" t="s">
        <v>983</v>
      </c>
      <c r="T93" s="167" t="s">
        <v>998</v>
      </c>
      <c r="U93" s="167" t="s">
        <v>1003</v>
      </c>
      <c r="V93" s="167" t="s">
        <v>1008</v>
      </c>
      <c r="W93" s="167" t="s">
        <v>1057</v>
      </c>
      <c r="X93" s="167" t="s">
        <v>1062</v>
      </c>
      <c r="Y93" s="167" t="s">
        <v>1067</v>
      </c>
      <c r="Z93" s="167" t="s">
        <v>1077</v>
      </c>
      <c r="AA93" s="167" t="s">
        <v>1082</v>
      </c>
      <c r="AB93" s="167" t="s">
        <v>1087</v>
      </c>
      <c r="AC93" s="167" t="s">
        <v>1092</v>
      </c>
      <c r="AD93" s="167" t="s">
        <v>1097</v>
      </c>
      <c r="AE93" s="167" t="s">
        <v>1117</v>
      </c>
      <c r="AF93" s="167" t="s">
        <v>1122</v>
      </c>
      <c r="AG93" s="167" t="s">
        <v>1127</v>
      </c>
      <c r="AH93" s="167" t="s">
        <v>1132</v>
      </c>
      <c r="AI93" s="167" t="s">
        <v>1137</v>
      </c>
      <c r="AJ93" s="167" t="s">
        <v>1142</v>
      </c>
      <c r="AK93" s="167" t="s">
        <v>1147</v>
      </c>
      <c r="AL93" s="167" t="s">
        <v>1152</v>
      </c>
      <c r="AM93" s="167" t="s">
        <v>1157</v>
      </c>
      <c r="AN93" s="167" t="s">
        <v>1162</v>
      </c>
      <c r="AO93" s="167" t="s">
        <v>1167</v>
      </c>
      <c r="AP93" s="167" t="s">
        <v>1172</v>
      </c>
      <c r="AQ93" s="167" t="s">
        <v>1177</v>
      </c>
      <c r="AR93" s="167" t="s">
        <v>1182</v>
      </c>
      <c r="AS93" s="167" t="s">
        <v>1187</v>
      </c>
      <c r="AT93" s="167" t="s">
        <v>1192</v>
      </c>
      <c r="AU93" s="181" t="s">
        <v>1197</v>
      </c>
    </row>
    <row r="94" spans="1:47" ht="60" customHeight="1" x14ac:dyDescent="0.35">
      <c r="A94" s="177" t="s">
        <v>3443</v>
      </c>
      <c r="B94" s="151" t="s">
        <v>3446</v>
      </c>
      <c r="C94" s="152" t="s">
        <v>3464</v>
      </c>
      <c r="D94" s="155" t="s">
        <v>3465</v>
      </c>
      <c r="E94" s="158" t="s">
        <v>3466</v>
      </c>
      <c r="F94" s="161" t="s">
        <v>3224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3443</v>
      </c>
      <c r="B95" s="150" t="s">
        <v>3467</v>
      </c>
      <c r="C95" s="148" t="s">
        <v>3468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3443</v>
      </c>
      <c r="B96" s="151" t="s">
        <v>3467</v>
      </c>
      <c r="C96" s="152" t="s">
        <v>3469</v>
      </c>
      <c r="D96" s="155" t="s">
        <v>3470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3443</v>
      </c>
      <c r="B97" s="151" t="s">
        <v>3467</v>
      </c>
      <c r="C97" s="152" t="s">
        <v>3471</v>
      </c>
      <c r="D97" s="155" t="s">
        <v>3472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3443</v>
      </c>
      <c r="B98" s="151" t="s">
        <v>3467</v>
      </c>
      <c r="C98" s="152" t="s">
        <v>3473</v>
      </c>
      <c r="D98" s="155" t="s">
        <v>3474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3443</v>
      </c>
      <c r="B99" s="151" t="s">
        <v>3467</v>
      </c>
      <c r="C99" s="152" t="s">
        <v>3475</v>
      </c>
      <c r="D99" s="155" t="s">
        <v>3476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3443</v>
      </c>
      <c r="B100" s="151" t="s">
        <v>3467</v>
      </c>
      <c r="C100" s="152" t="s">
        <v>3477</v>
      </c>
      <c r="D100" s="155" t="s">
        <v>3478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3443</v>
      </c>
      <c r="B101" s="151" t="s">
        <v>3467</v>
      </c>
      <c r="C101" s="152" t="s">
        <v>3479</v>
      </c>
      <c r="D101" s="155" t="s">
        <v>3480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3443</v>
      </c>
      <c r="B102" s="151" t="s">
        <v>3467</v>
      </c>
      <c r="C102" s="152" t="s">
        <v>3481</v>
      </c>
      <c r="D102" s="155" t="s">
        <v>3482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3443</v>
      </c>
      <c r="B103" s="150" t="s">
        <v>2627</v>
      </c>
      <c r="C103" s="148" t="s">
        <v>3483</v>
      </c>
      <c r="D103" s="154" t="s">
        <v>3484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3443</v>
      </c>
      <c r="B104" s="151" t="s">
        <v>2627</v>
      </c>
      <c r="C104" s="152" t="s">
        <v>3485</v>
      </c>
      <c r="D104" s="155" t="s">
        <v>3486</v>
      </c>
      <c r="E104" s="158" t="s">
        <v>3487</v>
      </c>
      <c r="F104" s="161" t="s">
        <v>3220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3443</v>
      </c>
      <c r="B105" s="151" t="s">
        <v>2627</v>
      </c>
      <c r="C105" s="152" t="s">
        <v>3488</v>
      </c>
      <c r="D105" s="155" t="s">
        <v>3489</v>
      </c>
      <c r="E105" s="158" t="s">
        <v>3490</v>
      </c>
      <c r="F105" s="161" t="s">
        <v>3224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3443</v>
      </c>
      <c r="B106" s="151" t="s">
        <v>2627</v>
      </c>
      <c r="C106" s="152" t="s">
        <v>3491</v>
      </c>
      <c r="D106" s="155" t="s">
        <v>3492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3443</v>
      </c>
      <c r="B107" s="151" t="s">
        <v>2627</v>
      </c>
      <c r="C107" s="152" t="s">
        <v>3493</v>
      </c>
      <c r="D107" s="155" t="s">
        <v>3494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3443</v>
      </c>
      <c r="B108" s="151" t="s">
        <v>2627</v>
      </c>
      <c r="C108" s="152" t="s">
        <v>3495</v>
      </c>
      <c r="D108" s="155" t="s">
        <v>3496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3443</v>
      </c>
      <c r="B109" s="150" t="s">
        <v>3497</v>
      </c>
      <c r="C109" s="148" t="s">
        <v>3498</v>
      </c>
      <c r="D109" s="154" t="s">
        <v>3499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3443</v>
      </c>
      <c r="B110" s="151" t="s">
        <v>3497</v>
      </c>
      <c r="C110" s="152" t="s">
        <v>3500</v>
      </c>
      <c r="D110" s="155" t="s">
        <v>3501</v>
      </c>
      <c r="E110" s="158" t="s">
        <v>3502</v>
      </c>
      <c r="F110" s="161" t="s">
        <v>3220</v>
      </c>
      <c r="G110" s="164">
        <f>IF(COUNTIF(H110:AU110,"&lt;&gt;")=0,"",SUMPRODUCT(((Recommendations[ImplStatus]="Implemented")+(Recommendations[ImplStatus]="Compensated"))*ISNUMBER(MATCH(Recommendations[Id],H110:AU110,0)))/COUNTIF(H110:AU110,"&lt;&gt;"))</f>
        <v>0</v>
      </c>
      <c r="H110" s="167" t="s">
        <v>44</v>
      </c>
      <c r="I110" s="167" t="s">
        <v>50</v>
      </c>
      <c r="J110" s="167" t="s">
        <v>55</v>
      </c>
      <c r="K110" s="167" t="s">
        <v>75</v>
      </c>
      <c r="L110" s="167" t="s">
        <v>85</v>
      </c>
      <c r="M110" s="167" t="s">
        <v>100</v>
      </c>
      <c r="N110" s="167" t="s">
        <v>777</v>
      </c>
      <c r="O110" s="167" t="s">
        <v>1028</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3443</v>
      </c>
      <c r="B111" s="151" t="s">
        <v>3497</v>
      </c>
      <c r="C111" s="152" t="s">
        <v>3503</v>
      </c>
      <c r="D111" s="155" t="s">
        <v>3504</v>
      </c>
      <c r="E111" s="158" t="s">
        <v>3505</v>
      </c>
      <c r="F111" s="161" t="s">
        <v>3220</v>
      </c>
      <c r="G111" s="164">
        <f>IF(COUNTIF(H111:AU111,"&lt;&gt;")=0,"",SUMPRODUCT(((Recommendations[ImplStatus]="Implemented")+(Recommendations[ImplStatus]="Compensated"))*ISNUMBER(MATCH(Recommendations[Id],H111:AU111,0)))/COUNTIF(H111:AU111,"&lt;&gt;"))</f>
        <v>0</v>
      </c>
      <c r="H111" s="167" t="s">
        <v>44</v>
      </c>
      <c r="I111" s="167" t="s">
        <v>50</v>
      </c>
      <c r="J111" s="167" t="s">
        <v>55</v>
      </c>
      <c r="K111" s="167" t="s">
        <v>147</v>
      </c>
      <c r="L111" s="167" t="s">
        <v>172</v>
      </c>
      <c r="M111" s="167" t="s">
        <v>177</v>
      </c>
      <c r="N111" s="167" t="s">
        <v>182</v>
      </c>
      <c r="O111" s="167" t="s">
        <v>517</v>
      </c>
      <c r="P111" s="167" t="s">
        <v>592</v>
      </c>
      <c r="Q111" s="167" t="s">
        <v>712</v>
      </c>
      <c r="R111" s="167" t="s">
        <v>807</v>
      </c>
      <c r="S111" s="167" t="s">
        <v>811</v>
      </c>
      <c r="T111" s="167" t="s">
        <v>816</v>
      </c>
      <c r="U111" s="167" t="s">
        <v>820</v>
      </c>
      <c r="V111" s="167" t="s">
        <v>824</v>
      </c>
      <c r="W111" s="167" t="s">
        <v>829</v>
      </c>
      <c r="X111" s="167" t="s">
        <v>859</v>
      </c>
      <c r="Y111" s="167" t="s">
        <v>864</v>
      </c>
      <c r="Z111" s="167" t="s">
        <v>869</v>
      </c>
      <c r="AA111" s="167" t="s">
        <v>874</v>
      </c>
      <c r="AB111" s="167" t="s">
        <v>968</v>
      </c>
      <c r="AC111" s="167" t="s">
        <v>973</v>
      </c>
      <c r="AD111" s="167" t="s">
        <v>978</v>
      </c>
      <c r="AE111" s="167" t="s">
        <v>988</v>
      </c>
      <c r="AF111" s="167" t="s">
        <v>993</v>
      </c>
      <c r="AG111" s="167" t="s">
        <v>1013</v>
      </c>
      <c r="AH111" s="167" t="s">
        <v>1018</v>
      </c>
      <c r="AI111" s="167" t="s">
        <v>1023</v>
      </c>
      <c r="AJ111" s="167" t="s">
        <v>1028</v>
      </c>
      <c r="AK111" s="167" t="s">
        <v>1033</v>
      </c>
      <c r="AL111" s="167" t="s">
        <v>1043</v>
      </c>
      <c r="AM111" s="167" t="s">
        <v>1048</v>
      </c>
      <c r="AN111" s="167" t="s">
        <v>1052</v>
      </c>
      <c r="AO111" s="167"/>
      <c r="AP111" s="167"/>
      <c r="AQ111" s="167"/>
      <c r="AR111" s="167"/>
      <c r="AS111" s="167"/>
      <c r="AT111" s="167"/>
      <c r="AU111" s="181"/>
    </row>
    <row r="112" spans="1:47" ht="60" customHeight="1" x14ac:dyDescent="0.35">
      <c r="A112" s="177" t="s">
        <v>3443</v>
      </c>
      <c r="B112" s="151" t="s">
        <v>3497</v>
      </c>
      <c r="C112" s="152" t="s">
        <v>3506</v>
      </c>
      <c r="D112" s="155" t="s">
        <v>3507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3443</v>
      </c>
      <c r="B113" s="151" t="s">
        <v>3497</v>
      </c>
      <c r="C113" s="152" t="s">
        <v>3508</v>
      </c>
      <c r="D113" s="155" t="s">
        <v>3509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3443</v>
      </c>
      <c r="B114" s="151" t="s">
        <v>3497</v>
      </c>
      <c r="C114" s="152" t="s">
        <v>3510</v>
      </c>
      <c r="D114" s="155" t="s">
        <v>3511</v>
      </c>
      <c r="E114" s="158"/>
      <c r="F114" s="161" t="s">
        <v>19</v>
      </c>
      <c r="G114" s="164">
        <f>IF(COUNTIF(H114:AU114,"&lt;&gt;")=0,"",SUMPRODUCT(((Recommendations[ImplStatus]="Implemented")+(Recommendations[ImplStatus]="Compensated"))*ISNUMBER(MATCH(Recommendations[Id],H114:AU114,0)))/COUNTIF(H114:AU114,"&lt;&gt;"))</f>
        <v>0</v>
      </c>
      <c r="H114" s="167" t="s">
        <v>472</v>
      </c>
      <c r="I114" s="167" t="s">
        <v>577</v>
      </c>
      <c r="J114" s="167" t="s">
        <v>582</v>
      </c>
      <c r="K114" s="167" t="s">
        <v>587</v>
      </c>
      <c r="L114" s="167" t="s">
        <v>632</v>
      </c>
      <c r="M114" s="167" t="s">
        <v>657</v>
      </c>
      <c r="N114" s="167" t="s">
        <v>667</v>
      </c>
      <c r="O114" s="167" t="s">
        <v>672</v>
      </c>
      <c r="P114" s="167" t="s">
        <v>677</v>
      </c>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3443</v>
      </c>
      <c r="B115" s="151" t="s">
        <v>3497</v>
      </c>
      <c r="C115" s="152" t="s">
        <v>3512</v>
      </c>
      <c r="D115" s="155" t="s">
        <v>3513</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3443</v>
      </c>
      <c r="B116" s="151" t="s">
        <v>3497</v>
      </c>
      <c r="C116" s="152" t="s">
        <v>3514</v>
      </c>
      <c r="D116" s="155" t="s">
        <v>3515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3443</v>
      </c>
      <c r="B117" s="151" t="s">
        <v>3497</v>
      </c>
      <c r="C117" s="152" t="s">
        <v>3516</v>
      </c>
      <c r="D117" s="155" t="s">
        <v>3517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3443</v>
      </c>
      <c r="B118" s="151" t="s">
        <v>3497</v>
      </c>
      <c r="C118" s="152" t="s">
        <v>3518</v>
      </c>
      <c r="D118" s="155" t="s">
        <v>3519</v>
      </c>
      <c r="E118" s="158" t="s">
        <v>3520</v>
      </c>
      <c r="F118" s="161" t="s">
        <v>3220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3443</v>
      </c>
      <c r="B119" s="151" t="s">
        <v>3497</v>
      </c>
      <c r="C119" s="152" t="s">
        <v>3521</v>
      </c>
      <c r="D119" s="155" t="s">
        <v>3522</v>
      </c>
      <c r="E119" s="158" t="s">
        <v>3523</v>
      </c>
      <c r="F119" s="161" t="s">
        <v>3220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3443</v>
      </c>
      <c r="B120" s="150" t="s">
        <v>3524</v>
      </c>
      <c r="C120" s="148" t="s">
        <v>3525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3443</v>
      </c>
      <c r="B121" s="151" t="s">
        <v>3524</v>
      </c>
      <c r="C121" s="152" t="s">
        <v>3526</v>
      </c>
      <c r="D121" s="155" t="s">
        <v>3527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3443</v>
      </c>
      <c r="B122" s="151" t="s">
        <v>3524</v>
      </c>
      <c r="C122" s="152" t="s">
        <v>3528</v>
      </c>
      <c r="D122" s="155" t="s">
        <v>3529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3443</v>
      </c>
      <c r="B123" s="151" t="s">
        <v>3524</v>
      </c>
      <c r="C123" s="152" t="s">
        <v>3530</v>
      </c>
      <c r="D123" s="155" t="s">
        <v>3531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3443</v>
      </c>
      <c r="B124" s="151" t="s">
        <v>3524</v>
      </c>
      <c r="C124" s="152" t="s">
        <v>3532</v>
      </c>
      <c r="D124" s="155" t="s">
        <v>3533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3443</v>
      </c>
      <c r="B125" s="151" t="s">
        <v>3524</v>
      </c>
      <c r="C125" s="152" t="s">
        <v>3534</v>
      </c>
      <c r="D125" s="155" t="s">
        <v>3535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3443</v>
      </c>
      <c r="B126" s="151" t="s">
        <v>3524</v>
      </c>
      <c r="C126" s="152" t="s">
        <v>3536</v>
      </c>
      <c r="D126" s="155" t="s">
        <v>3537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3443</v>
      </c>
      <c r="B127" s="151" t="s">
        <v>3524</v>
      </c>
      <c r="C127" s="152" t="s">
        <v>3538</v>
      </c>
      <c r="D127" s="155" t="s">
        <v>3539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3443</v>
      </c>
      <c r="B128" s="151" t="s">
        <v>3524</v>
      </c>
      <c r="C128" s="152" t="s">
        <v>3540</v>
      </c>
      <c r="D128" s="155" t="s">
        <v>3541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3443</v>
      </c>
      <c r="B129" s="151" t="s">
        <v>3524</v>
      </c>
      <c r="C129" s="152" t="s">
        <v>3542</v>
      </c>
      <c r="D129" s="155" t="s">
        <v>3543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3443</v>
      </c>
      <c r="B130" s="151" t="s">
        <v>3524</v>
      </c>
      <c r="C130" s="152" t="s">
        <v>3544</v>
      </c>
      <c r="D130" s="155" t="s">
        <v>3545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3443</v>
      </c>
      <c r="B131" s="151" t="s">
        <v>3524</v>
      </c>
      <c r="C131" s="152" t="s">
        <v>3546</v>
      </c>
      <c r="D131" s="155" t="s">
        <v>3547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3443</v>
      </c>
      <c r="B132" s="151" t="s">
        <v>3524</v>
      </c>
      <c r="C132" s="152" t="s">
        <v>3548</v>
      </c>
      <c r="D132" s="155" t="s">
        <v>3549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3443</v>
      </c>
      <c r="B133" s="150" t="s">
        <v>3550</v>
      </c>
      <c r="C133" s="148" t="s">
        <v>3551</v>
      </c>
      <c r="D133" s="154" t="s">
        <v>3552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3443</v>
      </c>
      <c r="B134" s="151" t="s">
        <v>3550</v>
      </c>
      <c r="C134" s="152" t="s">
        <v>3553</v>
      </c>
      <c r="D134" s="155" t="s">
        <v>3554</v>
      </c>
      <c r="E134" s="158" t="s">
        <v>3555</v>
      </c>
      <c r="F134" s="161" t="s">
        <v>3224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3443</v>
      </c>
      <c r="B135" s="151" t="s">
        <v>3550</v>
      </c>
      <c r="C135" s="152" t="s">
        <v>3556</v>
      </c>
      <c r="D135" s="155" t="s">
        <v>3557</v>
      </c>
      <c r="E135" s="158" t="s">
        <v>3558</v>
      </c>
      <c r="F135" s="161" t="s">
        <v>3224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3443</v>
      </c>
      <c r="B136" s="151" t="s">
        <v>3550</v>
      </c>
      <c r="C136" s="152" t="s">
        <v>3559</v>
      </c>
      <c r="D136" s="155" t="s">
        <v>3560</v>
      </c>
      <c r="E136" s="158" t="s">
        <v>3561</v>
      </c>
      <c r="F136" s="161" t="s">
        <v>3220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3443</v>
      </c>
      <c r="B137" s="151" t="s">
        <v>3550</v>
      </c>
      <c r="C137" s="152" t="s">
        <v>3562</v>
      </c>
      <c r="D137" s="155" t="s">
        <v>3563</v>
      </c>
      <c r="E137" s="158" t="s">
        <v>3564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3443</v>
      </c>
      <c r="B138" s="150" t="s">
        <v>2860</v>
      </c>
      <c r="C138" s="148" t="s">
        <v>3565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3443</v>
      </c>
      <c r="B139" s="151" t="s">
        <v>2860</v>
      </c>
      <c r="C139" s="152" t="s">
        <v>3566</v>
      </c>
      <c r="D139" s="155" t="s">
        <v>3567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3443</v>
      </c>
      <c r="B140" s="151" t="s">
        <v>2860</v>
      </c>
      <c r="C140" s="152" t="s">
        <v>3568</v>
      </c>
      <c r="D140" s="155" t="s">
        <v>3569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3443</v>
      </c>
      <c r="B141" s="150" t="s">
        <v>3570</v>
      </c>
      <c r="C141" s="148" t="s">
        <v>3571</v>
      </c>
      <c r="D141" s="154" t="s">
        <v>3572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3443</v>
      </c>
      <c r="B142" s="151" t="s">
        <v>3570</v>
      </c>
      <c r="C142" s="152" t="s">
        <v>3573</v>
      </c>
      <c r="D142" s="155" t="s">
        <v>3574</v>
      </c>
      <c r="E142" s="158" t="s">
        <v>3575</v>
      </c>
      <c r="F142" s="161" t="s">
        <v>3220</v>
      </c>
      <c r="G142" s="164">
        <f>IF(COUNTIF(H142:AU142,"&lt;&gt;")=0,"",SUMPRODUCT(((Recommendations[ImplStatus]="Implemented")+(Recommendations[ImplStatus]="Compensated"))*ISNUMBER(MATCH(Recommendations[Id],H142:AU142,0)))/COUNTIF(H142:AU142,"&lt;&gt;"))</f>
        <v>0</v>
      </c>
      <c r="H142" s="167" t="s">
        <v>13</v>
      </c>
      <c r="I142" s="167" t="s">
        <v>23</v>
      </c>
      <c r="J142" s="167" t="s">
        <v>28</v>
      </c>
      <c r="K142" s="167" t="s">
        <v>33</v>
      </c>
      <c r="L142" s="167" t="s">
        <v>39</v>
      </c>
      <c r="M142" s="167" t="s">
        <v>60</v>
      </c>
      <c r="N142" s="167" t="s">
        <v>65</v>
      </c>
      <c r="O142" s="167" t="s">
        <v>80</v>
      </c>
      <c r="P142" s="167" t="s">
        <v>105</v>
      </c>
      <c r="Q142" s="167" t="s">
        <v>162</v>
      </c>
      <c r="R142" s="167" t="s">
        <v>210</v>
      </c>
      <c r="S142" s="167" t="s">
        <v>215</v>
      </c>
      <c r="T142" s="167" t="s">
        <v>250</v>
      </c>
      <c r="U142" s="167" t="s">
        <v>507</v>
      </c>
      <c r="V142" s="167" t="s">
        <v>512</v>
      </c>
      <c r="W142" s="167" t="s">
        <v>547</v>
      </c>
      <c r="X142" s="167" t="s">
        <v>557</v>
      </c>
      <c r="Y142" s="167" t="s">
        <v>562</v>
      </c>
      <c r="Z142" s="167" t="s">
        <v>567</v>
      </c>
      <c r="AA142" s="167" t="s">
        <v>572</v>
      </c>
      <c r="AB142" s="167" t="s">
        <v>627</v>
      </c>
      <c r="AC142" s="167" t="s">
        <v>687</v>
      </c>
      <c r="AD142" s="167" t="s">
        <v>692</v>
      </c>
      <c r="AE142" s="167" t="s">
        <v>697</v>
      </c>
      <c r="AF142" s="167" t="s">
        <v>732</v>
      </c>
      <c r="AG142" s="167" t="s">
        <v>849</v>
      </c>
      <c r="AH142" s="167" t="s">
        <v>894</v>
      </c>
      <c r="AI142" s="167" t="s">
        <v>958</v>
      </c>
      <c r="AJ142" s="167" t="s">
        <v>1038</v>
      </c>
      <c r="AK142" s="167" t="s">
        <v>1267</v>
      </c>
      <c r="AL142" s="167" t="s">
        <v>1277</v>
      </c>
      <c r="AM142" s="167" t="s">
        <v>1292</v>
      </c>
      <c r="AN142" s="167"/>
      <c r="AO142" s="167"/>
      <c r="AP142" s="167"/>
      <c r="AQ142" s="167"/>
      <c r="AR142" s="167"/>
      <c r="AS142" s="167"/>
      <c r="AT142" s="167"/>
      <c r="AU142" s="181"/>
    </row>
    <row r="143" spans="1:47" ht="60" customHeight="1" x14ac:dyDescent="0.35">
      <c r="A143" s="177" t="s">
        <v>3443</v>
      </c>
      <c r="B143" s="151" t="s">
        <v>3570</v>
      </c>
      <c r="C143" s="152" t="s">
        <v>3576</v>
      </c>
      <c r="D143" s="155" t="s">
        <v>3577</v>
      </c>
      <c r="E143" s="158" t="s">
        <v>3578</v>
      </c>
      <c r="F143" s="161" t="s">
        <v>3220</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3443</v>
      </c>
      <c r="B144" s="151" t="s">
        <v>3570</v>
      </c>
      <c r="C144" s="152" t="s">
        <v>3579</v>
      </c>
      <c r="D144" s="155" t="s">
        <v>3580</v>
      </c>
      <c r="E144" s="158" t="s">
        <v>3581</v>
      </c>
      <c r="F144" s="161" t="s">
        <v>3224</v>
      </c>
      <c r="G144" s="164">
        <f>IF(COUNTIF(H144:AU144,"&lt;&gt;")=0,"",SUMPRODUCT(((Recommendations[ImplStatus]="Implemented")+(Recommendations[ImplStatus]="Compensated"))*ISNUMBER(MATCH(Recommendations[Id],H144:AU144,0)))/COUNTIF(H144:AU144,"&lt;&gt;"))</f>
        <v>0</v>
      </c>
      <c r="H144" s="167" t="s">
        <v>125</v>
      </c>
      <c r="I144" s="167" t="s">
        <v>130</v>
      </c>
      <c r="J144" s="167" t="s">
        <v>135</v>
      </c>
      <c r="K144" s="167" t="s">
        <v>139</v>
      </c>
      <c r="L144" s="167" t="s">
        <v>143</v>
      </c>
      <c r="M144" s="167" t="s">
        <v>152</v>
      </c>
      <c r="N144" s="167" t="s">
        <v>157</v>
      </c>
      <c r="O144" s="167" t="s">
        <v>196</v>
      </c>
      <c r="P144" s="167" t="s">
        <v>201</v>
      </c>
      <c r="Q144" s="167" t="s">
        <v>205</v>
      </c>
      <c r="R144" s="167" t="s">
        <v>482</v>
      </c>
      <c r="S144" s="167" t="s">
        <v>487</v>
      </c>
      <c r="T144" s="167" t="s">
        <v>492</v>
      </c>
      <c r="U144" s="167" t="s">
        <v>497</v>
      </c>
      <c r="V144" s="167" t="s">
        <v>522</v>
      </c>
      <c r="W144" s="167" t="s">
        <v>527</v>
      </c>
      <c r="X144" s="167" t="s">
        <v>532</v>
      </c>
      <c r="Y144" s="167" t="s">
        <v>537</v>
      </c>
      <c r="Z144" s="167" t="s">
        <v>542</v>
      </c>
      <c r="AA144" s="167" t="s">
        <v>617</v>
      </c>
      <c r="AB144" s="167" t="s">
        <v>622</v>
      </c>
      <c r="AC144" s="167" t="s">
        <v>637</v>
      </c>
      <c r="AD144" s="167" t="s">
        <v>642</v>
      </c>
      <c r="AE144" s="167" t="s">
        <v>647</v>
      </c>
      <c r="AF144" s="167" t="s">
        <v>717</v>
      </c>
      <c r="AG144" s="167" t="s">
        <v>727</v>
      </c>
      <c r="AH144" s="167" t="s">
        <v>742</v>
      </c>
      <c r="AI144" s="167" t="s">
        <v>747</v>
      </c>
      <c r="AJ144" s="167" t="s">
        <v>752</v>
      </c>
      <c r="AK144" s="167" t="s">
        <v>757</v>
      </c>
      <c r="AL144" s="167" t="s">
        <v>762</v>
      </c>
      <c r="AM144" s="167" t="s">
        <v>782</v>
      </c>
      <c r="AN144" s="167" t="s">
        <v>792</v>
      </c>
      <c r="AO144" s="167" t="s">
        <v>807</v>
      </c>
      <c r="AP144" s="167" t="s">
        <v>811</v>
      </c>
      <c r="AQ144" s="167" t="s">
        <v>816</v>
      </c>
      <c r="AR144" s="167" t="s">
        <v>820</v>
      </c>
      <c r="AS144" s="167" t="s">
        <v>824</v>
      </c>
      <c r="AT144" s="167" t="s">
        <v>829</v>
      </c>
      <c r="AU144" s="181" t="s">
        <v>844</v>
      </c>
    </row>
    <row r="145" spans="1:47" ht="60" customHeight="1" x14ac:dyDescent="0.35">
      <c r="A145" s="177" t="s">
        <v>3443</v>
      </c>
      <c r="B145" s="151" t="s">
        <v>3570</v>
      </c>
      <c r="C145" s="152" t="s">
        <v>3582</v>
      </c>
      <c r="D145" s="155" t="s">
        <v>3583</v>
      </c>
      <c r="E145" s="158" t="s">
        <v>3584</v>
      </c>
      <c r="F145" s="161" t="s">
        <v>3220</v>
      </c>
      <c r="G145" s="164">
        <f>IF(COUNTIF(H145:AU145,"&lt;&gt;")=0,"",SUMPRODUCT(((Recommendations[ImplStatus]="Implemented")+(Recommendations[ImplStatus]="Compensated"))*ISNUMBER(MATCH(Recommendations[Id],H145:AU145,0)))/COUNTIF(H145:AU145,"&lt;&gt;"))</f>
        <v>0</v>
      </c>
      <c r="H145" s="167" t="s">
        <v>167</v>
      </c>
      <c r="I145" s="167" t="s">
        <v>265</v>
      </c>
      <c r="J145" s="167" t="s">
        <v>270</v>
      </c>
      <c r="K145" s="167" t="s">
        <v>274</v>
      </c>
      <c r="L145" s="167" t="s">
        <v>279</v>
      </c>
      <c r="M145" s="167" t="s">
        <v>284</v>
      </c>
      <c r="N145" s="167" t="s">
        <v>288</v>
      </c>
      <c r="O145" s="167" t="s">
        <v>293</v>
      </c>
      <c r="P145" s="167" t="s">
        <v>303</v>
      </c>
      <c r="Q145" s="167" t="s">
        <v>308</v>
      </c>
      <c r="R145" s="167" t="s">
        <v>313</v>
      </c>
      <c r="S145" s="167" t="s">
        <v>318</v>
      </c>
      <c r="T145" s="167" t="s">
        <v>322</v>
      </c>
      <c r="U145" s="167" t="s">
        <v>327</v>
      </c>
      <c r="V145" s="167" t="s">
        <v>332</v>
      </c>
      <c r="W145" s="167" t="s">
        <v>336</v>
      </c>
      <c r="X145" s="167" t="s">
        <v>341</v>
      </c>
      <c r="Y145" s="167" t="s">
        <v>345</v>
      </c>
      <c r="Z145" s="167" t="s">
        <v>350</v>
      </c>
      <c r="AA145" s="167" t="s">
        <v>354</v>
      </c>
      <c r="AB145" s="167" t="s">
        <v>359</v>
      </c>
      <c r="AC145" s="167" t="s">
        <v>364</v>
      </c>
      <c r="AD145" s="167" t="s">
        <v>369</v>
      </c>
      <c r="AE145" s="167" t="s">
        <v>374</v>
      </c>
      <c r="AF145" s="167" t="s">
        <v>378</v>
      </c>
      <c r="AG145" s="167" t="s">
        <v>383</v>
      </c>
      <c r="AH145" s="167" t="s">
        <v>388</v>
      </c>
      <c r="AI145" s="167" t="s">
        <v>392</v>
      </c>
      <c r="AJ145" s="167" t="s">
        <v>397</v>
      </c>
      <c r="AK145" s="167" t="s">
        <v>402</v>
      </c>
      <c r="AL145" s="167" t="s">
        <v>407</v>
      </c>
      <c r="AM145" s="167" t="s">
        <v>411</v>
      </c>
      <c r="AN145" s="167" t="s">
        <v>416</v>
      </c>
      <c r="AO145" s="167" t="s">
        <v>420</v>
      </c>
      <c r="AP145" s="167" t="s">
        <v>424</v>
      </c>
      <c r="AQ145" s="167" t="s">
        <v>429</v>
      </c>
      <c r="AR145" s="167" t="s">
        <v>434</v>
      </c>
      <c r="AS145" s="167" t="s">
        <v>439</v>
      </c>
      <c r="AT145" s="167" t="s">
        <v>444</v>
      </c>
      <c r="AU145" s="181" t="s">
        <v>449</v>
      </c>
    </row>
    <row r="146" spans="1:47" ht="60" customHeight="1" x14ac:dyDescent="0.35">
      <c r="A146" s="177" t="s">
        <v>3443</v>
      </c>
      <c r="B146" s="151" t="s">
        <v>3570</v>
      </c>
      <c r="C146" s="152" t="s">
        <v>3585</v>
      </c>
      <c r="D146" s="155" t="s">
        <v>3586</v>
      </c>
      <c r="E146" s="158" t="s">
        <v>3587</v>
      </c>
      <c r="F146" s="161" t="s">
        <v>3220</v>
      </c>
      <c r="G146" s="164">
        <f>IF(COUNTIF(H146:AU146,"&lt;&gt;")=0,"",SUMPRODUCT(((Recommendations[ImplStatus]="Implemented")+(Recommendations[ImplStatus]="Compensated"))*ISNUMBER(MATCH(Recommendations[Id],H146:AU146,0)))/COUNTIF(H146:AU146,"&lt;&gt;"))</f>
        <v>0</v>
      </c>
      <c r="H146" s="167" t="s">
        <v>70</v>
      </c>
      <c r="I146" s="167" t="s">
        <v>682</v>
      </c>
      <c r="J146" s="167" t="s">
        <v>702</v>
      </c>
      <c r="K146" s="167" t="s">
        <v>707</v>
      </c>
      <c r="L146" s="167" t="s">
        <v>722</v>
      </c>
      <c r="M146" s="167" t="s">
        <v>767</v>
      </c>
      <c r="N146" s="167" t="s">
        <v>772</v>
      </c>
      <c r="O146" s="167" t="s">
        <v>1112</v>
      </c>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3443</v>
      </c>
      <c r="B147" s="151" t="s">
        <v>3570</v>
      </c>
      <c r="C147" s="152" t="s">
        <v>3588</v>
      </c>
      <c r="D147" s="155" t="s">
        <v>3589</v>
      </c>
      <c r="E147" s="158" t="s">
        <v>3590</v>
      </c>
      <c r="F147" s="161" t="s">
        <v>3220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3443</v>
      </c>
      <c r="B148" s="150" t="s">
        <v>3591</v>
      </c>
      <c r="C148" s="148" t="s">
        <v>3592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3443</v>
      </c>
      <c r="B149" s="151" t="s">
        <v>3591</v>
      </c>
      <c r="C149" s="152" t="s">
        <v>3593</v>
      </c>
      <c r="D149" s="155" t="s">
        <v>3594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3443</v>
      </c>
      <c r="B150" s="151" t="s">
        <v>3591</v>
      </c>
      <c r="C150" s="152" t="s">
        <v>3595</v>
      </c>
      <c r="D150" s="155" t="s">
        <v>3596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3443</v>
      </c>
      <c r="B151" s="151" t="s">
        <v>3591</v>
      </c>
      <c r="C151" s="152" t="s">
        <v>3597</v>
      </c>
      <c r="D151" s="155" t="s">
        <v>3598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3443</v>
      </c>
      <c r="B152" s="151" t="s">
        <v>3591</v>
      </c>
      <c r="C152" s="152" t="s">
        <v>3599</v>
      </c>
      <c r="D152" s="155" t="s">
        <v>3600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3443</v>
      </c>
      <c r="B153" s="151" t="s">
        <v>3591</v>
      </c>
      <c r="C153" s="152" t="s">
        <v>3601</v>
      </c>
      <c r="D153" s="155" t="s">
        <v>3602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3603</v>
      </c>
      <c r="B154" s="149" t="s">
        <v>19</v>
      </c>
      <c r="C154" s="147" t="s">
        <v>3604</v>
      </c>
      <c r="D154" s="153" t="s">
        <v>3605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3603</v>
      </c>
      <c r="B155" s="150" t="s">
        <v>3606</v>
      </c>
      <c r="C155" s="148" t="s">
        <v>3607</v>
      </c>
      <c r="D155" s="154" t="s">
        <v>3608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3603</v>
      </c>
      <c r="B156" s="151" t="s">
        <v>3606</v>
      </c>
      <c r="C156" s="152" t="s">
        <v>3609</v>
      </c>
      <c r="D156" s="155" t="s">
        <v>3610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3603</v>
      </c>
      <c r="B157" s="151" t="s">
        <v>3606</v>
      </c>
      <c r="C157" s="152" t="s">
        <v>3611</v>
      </c>
      <c r="D157" s="155" t="s">
        <v>3612</v>
      </c>
      <c r="E157" s="158" t="s">
        <v>3613</v>
      </c>
      <c r="F157" s="161" t="s">
        <v>3220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3603</v>
      </c>
      <c r="B158" s="151" t="s">
        <v>3606</v>
      </c>
      <c r="C158" s="152" t="s">
        <v>3614</v>
      </c>
      <c r="D158" s="155" t="s">
        <v>3615</v>
      </c>
      <c r="E158" s="158" t="s">
        <v>3616</v>
      </c>
      <c r="F158" s="161" t="s">
        <v>3220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3603</v>
      </c>
      <c r="B159" s="151" t="s">
        <v>3606</v>
      </c>
      <c r="C159" s="152" t="s">
        <v>3617</v>
      </c>
      <c r="D159" s="155" t="s">
        <v>3618</v>
      </c>
      <c r="E159" s="158" t="s">
        <v>3619</v>
      </c>
      <c r="F159" s="161" t="s">
        <v>3220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3603</v>
      </c>
      <c r="B160" s="151" t="s">
        <v>3606</v>
      </c>
      <c r="C160" s="152" t="s">
        <v>3620</v>
      </c>
      <c r="D160" s="155" t="s">
        <v>3621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3603</v>
      </c>
      <c r="B161" s="151" t="s">
        <v>3606</v>
      </c>
      <c r="C161" s="152" t="s">
        <v>3622</v>
      </c>
      <c r="D161" s="155" t="s">
        <v>3623</v>
      </c>
      <c r="E161" s="158" t="s">
        <v>3624</v>
      </c>
      <c r="F161" s="161" t="s">
        <v>3220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3603</v>
      </c>
      <c r="B162" s="151" t="s">
        <v>3606</v>
      </c>
      <c r="C162" s="152" t="s">
        <v>3625</v>
      </c>
      <c r="D162" s="155" t="s">
        <v>3626</v>
      </c>
      <c r="E162" s="158" t="s">
        <v>3627</v>
      </c>
      <c r="F162" s="161" t="s">
        <v>3220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3603</v>
      </c>
      <c r="B163" s="151" t="s">
        <v>3606</v>
      </c>
      <c r="C163" s="152" t="s">
        <v>3628</v>
      </c>
      <c r="D163" s="155" t="s">
        <v>3629</v>
      </c>
      <c r="E163" s="158" t="s">
        <v>3630</v>
      </c>
      <c r="F163" s="161" t="s">
        <v>3220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3603</v>
      </c>
      <c r="B164" s="150" t="s">
        <v>3024</v>
      </c>
      <c r="C164" s="148" t="s">
        <v>3631</v>
      </c>
      <c r="D164" s="154" t="s">
        <v>3632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3603</v>
      </c>
      <c r="B165" s="151" t="s">
        <v>3024</v>
      </c>
      <c r="C165" s="152" t="s">
        <v>3633</v>
      </c>
      <c r="D165" s="155" t="s">
        <v>3634</v>
      </c>
      <c r="E165" s="158" t="s">
        <v>3635</v>
      </c>
      <c r="F165" s="161" t="s">
        <v>3220</v>
      </c>
      <c r="G165" s="164">
        <f>IF(COUNTIF(H165:AU165,"&lt;&gt;")=0,"",SUMPRODUCT(((Recommendations[ImplStatus]="Implemented")+(Recommendations[ImplStatus]="Compensated"))*ISNUMBER(MATCH(Recommendations[Id],H165:AU165,0)))/COUNTIF(H165:AU165,"&lt;&gt;"))</f>
        <v>0</v>
      </c>
      <c r="H165" s="167" t="s">
        <v>152</v>
      </c>
      <c r="I165" s="167" t="s">
        <v>157</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3603</v>
      </c>
      <c r="B166" s="151" t="s">
        <v>3024</v>
      </c>
      <c r="C166" s="152" t="s">
        <v>3636</v>
      </c>
      <c r="D166" s="155" t="s">
        <v>3637</v>
      </c>
      <c r="E166" s="158" t="s">
        <v>3638</v>
      </c>
      <c r="F166" s="161" t="s">
        <v>3220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3603</v>
      </c>
      <c r="B167" s="151" t="s">
        <v>3024</v>
      </c>
      <c r="C167" s="152" t="s">
        <v>3639</v>
      </c>
      <c r="D167" s="155" t="s">
        <v>3640</v>
      </c>
      <c r="E167" s="158" t="s">
        <v>3641</v>
      </c>
      <c r="F167" s="161" t="s">
        <v>3220</v>
      </c>
      <c r="G167" s="164">
        <f>IF(COUNTIF(H167:AU167,"&lt;&gt;")=0,"",SUMPRODUCT(((Recommendations[ImplStatus]="Implemented")+(Recommendations[ImplStatus]="Compensated"))*ISNUMBER(MATCH(Recommendations[Id],H167:AU167,0)))/COUNTIF(H167:AU167,"&lt;&gt;"))</f>
        <v>0</v>
      </c>
      <c r="H167" s="167" t="s">
        <v>167</v>
      </c>
      <c r="I167" s="167" t="s">
        <v>265</v>
      </c>
      <c r="J167" s="167" t="s">
        <v>270</v>
      </c>
      <c r="K167" s="167" t="s">
        <v>274</v>
      </c>
      <c r="L167" s="167" t="s">
        <v>279</v>
      </c>
      <c r="M167" s="167" t="s">
        <v>284</v>
      </c>
      <c r="N167" s="167" t="s">
        <v>288</v>
      </c>
      <c r="O167" s="167" t="s">
        <v>293</v>
      </c>
      <c r="P167" s="167" t="s">
        <v>303</v>
      </c>
      <c r="Q167" s="167" t="s">
        <v>308</v>
      </c>
      <c r="R167" s="167" t="s">
        <v>313</v>
      </c>
      <c r="S167" s="167" t="s">
        <v>318</v>
      </c>
      <c r="T167" s="167" t="s">
        <v>322</v>
      </c>
      <c r="U167" s="167" t="s">
        <v>327</v>
      </c>
      <c r="V167" s="167" t="s">
        <v>332</v>
      </c>
      <c r="W167" s="167" t="s">
        <v>336</v>
      </c>
      <c r="X167" s="167" t="s">
        <v>341</v>
      </c>
      <c r="Y167" s="167" t="s">
        <v>345</v>
      </c>
      <c r="Z167" s="167" t="s">
        <v>350</v>
      </c>
      <c r="AA167" s="167" t="s">
        <v>354</v>
      </c>
      <c r="AB167" s="167" t="s">
        <v>359</v>
      </c>
      <c r="AC167" s="167" t="s">
        <v>364</v>
      </c>
      <c r="AD167" s="167" t="s">
        <v>369</v>
      </c>
      <c r="AE167" s="167" t="s">
        <v>374</v>
      </c>
      <c r="AF167" s="167" t="s">
        <v>378</v>
      </c>
      <c r="AG167" s="167" t="s">
        <v>383</v>
      </c>
      <c r="AH167" s="167" t="s">
        <v>388</v>
      </c>
      <c r="AI167" s="167" t="s">
        <v>392</v>
      </c>
      <c r="AJ167" s="167" t="s">
        <v>397</v>
      </c>
      <c r="AK167" s="167" t="s">
        <v>402</v>
      </c>
      <c r="AL167" s="167" t="s">
        <v>407</v>
      </c>
      <c r="AM167" s="167" t="s">
        <v>411</v>
      </c>
      <c r="AN167" s="167" t="s">
        <v>416</v>
      </c>
      <c r="AO167" s="167" t="s">
        <v>420</v>
      </c>
      <c r="AP167" s="167" t="s">
        <v>424</v>
      </c>
      <c r="AQ167" s="167" t="s">
        <v>429</v>
      </c>
      <c r="AR167" s="167" t="s">
        <v>434</v>
      </c>
      <c r="AS167" s="167" t="s">
        <v>439</v>
      </c>
      <c r="AT167" s="167" t="s">
        <v>444</v>
      </c>
      <c r="AU167" s="181" t="s">
        <v>449</v>
      </c>
    </row>
    <row r="168" spans="1:47" ht="60" customHeight="1" x14ac:dyDescent="0.35">
      <c r="A168" s="177" t="s">
        <v>3603</v>
      </c>
      <c r="B168" s="151" t="s">
        <v>3024</v>
      </c>
      <c r="C168" s="152" t="s">
        <v>3642</v>
      </c>
      <c r="D168" s="155" t="s">
        <v>3643</v>
      </c>
      <c r="E168" s="158"/>
      <c r="F168" s="161" t="s">
        <v>19</v>
      </c>
      <c r="G168" s="164">
        <f>IF(COUNTIF(H168:AU168,"&lt;&gt;")=0,"",SUMPRODUCT(((Recommendations[ImplStatus]="Implemented")+(Recommendations[ImplStatus]="Compensated"))*ISNUMBER(MATCH(Recommendations[Id],H168:AU168,0)))/COUNTIF(H168:AU168,"&lt;&gt;"))</f>
        <v>0</v>
      </c>
      <c r="H168" s="167" t="s">
        <v>70</v>
      </c>
      <c r="I168" s="167" t="s">
        <v>682</v>
      </c>
      <c r="J168" s="167" t="s">
        <v>702</v>
      </c>
      <c r="K168" s="167" t="s">
        <v>707</v>
      </c>
      <c r="L168" s="167" t="s">
        <v>722</v>
      </c>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3603</v>
      </c>
      <c r="B169" s="151" t="s">
        <v>3024</v>
      </c>
      <c r="C169" s="152" t="s">
        <v>3644</v>
      </c>
      <c r="D169" s="155" t="s">
        <v>3645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3603</v>
      </c>
      <c r="B170" s="151" t="s">
        <v>3024</v>
      </c>
      <c r="C170" s="152" t="s">
        <v>3646</v>
      </c>
      <c r="D170" s="155" t="s">
        <v>3647</v>
      </c>
      <c r="E170" s="158" t="s">
        <v>3648</v>
      </c>
      <c r="F170" s="161" t="s">
        <v>3234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3603</v>
      </c>
      <c r="B171" s="151" t="s">
        <v>3024</v>
      </c>
      <c r="C171" s="152" t="s">
        <v>3649</v>
      </c>
      <c r="D171" s="155" t="s">
        <v>3650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3603</v>
      </c>
      <c r="B172" s="151" t="s">
        <v>3024</v>
      </c>
      <c r="C172" s="152" t="s">
        <v>3651</v>
      </c>
      <c r="D172" s="155" t="s">
        <v>3652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3603</v>
      </c>
      <c r="B173" s="151" t="s">
        <v>3024</v>
      </c>
      <c r="C173" s="152" t="s">
        <v>3653</v>
      </c>
      <c r="D173" s="155" t="s">
        <v>3654</v>
      </c>
      <c r="E173" s="158" t="s">
        <v>3655</v>
      </c>
      <c r="F173" s="161" t="s">
        <v>3220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3603</v>
      </c>
      <c r="B174" s="150" t="s">
        <v>3656</v>
      </c>
      <c r="C174" s="148" t="s">
        <v>3657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3603</v>
      </c>
      <c r="B175" s="151" t="s">
        <v>3656</v>
      </c>
      <c r="C175" s="152" t="s">
        <v>3658</v>
      </c>
      <c r="D175" s="155" t="s">
        <v>3659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3603</v>
      </c>
      <c r="B176" s="151" t="s">
        <v>3656</v>
      </c>
      <c r="C176" s="152" t="s">
        <v>3660</v>
      </c>
      <c r="D176" s="155" t="s">
        <v>3661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3603</v>
      </c>
      <c r="B177" s="151" t="s">
        <v>3656</v>
      </c>
      <c r="C177" s="152" t="s">
        <v>3662</v>
      </c>
      <c r="D177" s="155" t="s">
        <v>3663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3603</v>
      </c>
      <c r="B178" s="151" t="s">
        <v>3656</v>
      </c>
      <c r="C178" s="152" t="s">
        <v>3664</v>
      </c>
      <c r="D178" s="155" t="s">
        <v>3665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3603</v>
      </c>
      <c r="B179" s="151" t="s">
        <v>3656</v>
      </c>
      <c r="C179" s="152" t="s">
        <v>3666</v>
      </c>
      <c r="D179" s="155" t="s">
        <v>3667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3668</v>
      </c>
      <c r="B180" s="149" t="s">
        <v>19</v>
      </c>
      <c r="C180" s="147" t="s">
        <v>3669</v>
      </c>
      <c r="D180" s="153" t="s">
        <v>3670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3668</v>
      </c>
      <c r="B181" s="150" t="s">
        <v>3671</v>
      </c>
      <c r="C181" s="148" t="s">
        <v>3672</v>
      </c>
      <c r="D181" s="154" t="s">
        <v>3673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3668</v>
      </c>
      <c r="B182" s="151" t="s">
        <v>3671</v>
      </c>
      <c r="C182" s="152" t="s">
        <v>3674</v>
      </c>
      <c r="D182" s="155" t="s">
        <v>3675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3668</v>
      </c>
      <c r="B183" s="151" t="s">
        <v>3671</v>
      </c>
      <c r="C183" s="152" t="s">
        <v>3676</v>
      </c>
      <c r="D183" s="155" t="s">
        <v>3677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3668</v>
      </c>
      <c r="B184" s="151" t="s">
        <v>3671</v>
      </c>
      <c r="C184" s="152" t="s">
        <v>3678</v>
      </c>
      <c r="D184" s="155" t="s">
        <v>3679</v>
      </c>
      <c r="E184" s="158" t="s">
        <v>3680</v>
      </c>
      <c r="F184" s="161" t="s">
        <v>3220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3668</v>
      </c>
      <c r="B185" s="151" t="s">
        <v>3671</v>
      </c>
      <c r="C185" s="152" t="s">
        <v>3681</v>
      </c>
      <c r="D185" s="155" t="s">
        <v>3682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3668</v>
      </c>
      <c r="B186" s="151" t="s">
        <v>3671</v>
      </c>
      <c r="C186" s="152" t="s">
        <v>3683</v>
      </c>
      <c r="D186" s="155" t="s">
        <v>3684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3668</v>
      </c>
      <c r="B187" s="151" t="s">
        <v>3671</v>
      </c>
      <c r="C187" s="152" t="s">
        <v>3685</v>
      </c>
      <c r="D187" s="155" t="s">
        <v>3686</v>
      </c>
      <c r="E187" s="158" t="s">
        <v>3687</v>
      </c>
      <c r="F187" s="161" t="s">
        <v>3220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3668</v>
      </c>
      <c r="B188" s="151" t="s">
        <v>3671</v>
      </c>
      <c r="C188" s="152" t="s">
        <v>3688</v>
      </c>
      <c r="D188" s="155" t="s">
        <v>3689</v>
      </c>
      <c r="E188" s="158" t="s">
        <v>3690</v>
      </c>
      <c r="F188" s="161" t="s">
        <v>3220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3668</v>
      </c>
      <c r="B189" s="151" t="s">
        <v>3671</v>
      </c>
      <c r="C189" s="152" t="s">
        <v>3691</v>
      </c>
      <c r="D189" s="155" t="s">
        <v>3692</v>
      </c>
      <c r="E189" s="158" t="s">
        <v>3693</v>
      </c>
      <c r="F189" s="161" t="s">
        <v>3220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3668</v>
      </c>
      <c r="B190" s="150" t="s">
        <v>3694</v>
      </c>
      <c r="C190" s="148" t="s">
        <v>3695</v>
      </c>
      <c r="D190" s="154" t="s">
        <v>3696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3668</v>
      </c>
      <c r="B191" s="151" t="s">
        <v>3694</v>
      </c>
      <c r="C191" s="152" t="s">
        <v>3697</v>
      </c>
      <c r="D191" s="155" t="s">
        <v>3698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3668</v>
      </c>
      <c r="B192" s="151" t="s">
        <v>3694</v>
      </c>
      <c r="C192" s="152" t="s">
        <v>3699</v>
      </c>
      <c r="D192" s="155" t="s">
        <v>3700</v>
      </c>
      <c r="E192" s="158" t="s">
        <v>3701</v>
      </c>
      <c r="F192" s="161" t="s">
        <v>3224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3668</v>
      </c>
      <c r="B193" s="151" t="s">
        <v>3694</v>
      </c>
      <c r="C193" s="152" t="s">
        <v>3702</v>
      </c>
      <c r="D193" s="155" t="s">
        <v>3703</v>
      </c>
      <c r="E193" s="158" t="s">
        <v>3704</v>
      </c>
      <c r="F193" s="161" t="s">
        <v>3224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3668</v>
      </c>
      <c r="B194" s="151" t="s">
        <v>3694</v>
      </c>
      <c r="C194" s="152" t="s">
        <v>3705</v>
      </c>
      <c r="D194" s="155" t="s">
        <v>3706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3668</v>
      </c>
      <c r="B195" s="151" t="s">
        <v>3694</v>
      </c>
      <c r="C195" s="152" t="s">
        <v>3707</v>
      </c>
      <c r="D195" s="155" t="s">
        <v>3708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3668</v>
      </c>
      <c r="B196" s="150" t="s">
        <v>3709</v>
      </c>
      <c r="C196" s="148" t="s">
        <v>3710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3668</v>
      </c>
      <c r="B197" s="151" t="s">
        <v>3709</v>
      </c>
      <c r="C197" s="152" t="s">
        <v>3711</v>
      </c>
      <c r="D197" s="155" t="s">
        <v>3712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3668</v>
      </c>
      <c r="B198" s="151" t="s">
        <v>3709</v>
      </c>
      <c r="C198" s="152" t="s">
        <v>3713</v>
      </c>
      <c r="D198" s="155" t="s">
        <v>3714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3668</v>
      </c>
      <c r="B199" s="150" t="s">
        <v>3715</v>
      </c>
      <c r="C199" s="148" t="s">
        <v>3716</v>
      </c>
      <c r="D199" s="154" t="s">
        <v>3717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3668</v>
      </c>
      <c r="B200" s="151" t="s">
        <v>3715</v>
      </c>
      <c r="C200" s="152" t="s">
        <v>3718</v>
      </c>
      <c r="D200" s="155" t="s">
        <v>3719</v>
      </c>
      <c r="E200" s="158" t="s">
        <v>3720</v>
      </c>
      <c r="F200" s="161" t="s">
        <v>3234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3668</v>
      </c>
      <c r="B201" s="151" t="s">
        <v>3715</v>
      </c>
      <c r="C201" s="152" t="s">
        <v>3721</v>
      </c>
      <c r="D201" s="155" t="s">
        <v>3722</v>
      </c>
      <c r="E201" s="158" t="s">
        <v>3723</v>
      </c>
      <c r="F201" s="161" t="s">
        <v>3220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3668</v>
      </c>
      <c r="B202" s="151" t="s">
        <v>3715</v>
      </c>
      <c r="C202" s="152" t="s">
        <v>3724</v>
      </c>
      <c r="D202" s="155" t="s">
        <v>3725</v>
      </c>
      <c r="E202" s="158" t="s">
        <v>3726</v>
      </c>
      <c r="F202" s="161" t="s">
        <v>3220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3668</v>
      </c>
      <c r="B203" s="151" t="s">
        <v>3715</v>
      </c>
      <c r="C203" s="152" t="s">
        <v>3727</v>
      </c>
      <c r="D203" s="155" t="s">
        <v>3728</v>
      </c>
      <c r="E203" s="158" t="s">
        <v>3729</v>
      </c>
      <c r="F203" s="161" t="s">
        <v>3220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3668</v>
      </c>
      <c r="B204" s="151" t="s">
        <v>3715</v>
      </c>
      <c r="C204" s="152" t="s">
        <v>3730</v>
      </c>
      <c r="D204" s="155" t="s">
        <v>3731</v>
      </c>
      <c r="E204" s="158" t="s">
        <v>3732</v>
      </c>
      <c r="F204" s="161" t="s">
        <v>3220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3668</v>
      </c>
      <c r="B205" s="150" t="s">
        <v>3733</v>
      </c>
      <c r="C205" s="148" t="s">
        <v>3734</v>
      </c>
      <c r="D205" s="154" t="s">
        <v>3735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3668</v>
      </c>
      <c r="B206" s="151" t="s">
        <v>3733</v>
      </c>
      <c r="C206" s="152" t="s">
        <v>3736</v>
      </c>
      <c r="D206" s="155" t="s">
        <v>3737</v>
      </c>
      <c r="E206" s="158" t="s">
        <v>3738</v>
      </c>
      <c r="F206" s="161" t="s">
        <v>3224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3668</v>
      </c>
      <c r="B207" s="151" t="s">
        <v>3733</v>
      </c>
      <c r="C207" s="152" t="s">
        <v>3739</v>
      </c>
      <c r="D207" s="155" t="s">
        <v>3740</v>
      </c>
      <c r="E207" s="158" t="s">
        <v>3741</v>
      </c>
      <c r="F207" s="161" t="s">
        <v>3224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3668</v>
      </c>
      <c r="B208" s="151" t="s">
        <v>3733</v>
      </c>
      <c r="C208" s="152" t="s">
        <v>3742</v>
      </c>
      <c r="D208" s="155" t="s">
        <v>3743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3668</v>
      </c>
      <c r="B209" s="150" t="s">
        <v>3744</v>
      </c>
      <c r="C209" s="148" t="s">
        <v>3745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3668</v>
      </c>
      <c r="B210" s="151" t="s">
        <v>3744</v>
      </c>
      <c r="C210" s="152" t="s">
        <v>3746</v>
      </c>
      <c r="D210" s="155" t="s">
        <v>3747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3748</v>
      </c>
      <c r="B211" s="149" t="s">
        <v>19</v>
      </c>
      <c r="C211" s="147" t="s">
        <v>3749</v>
      </c>
      <c r="D211" s="153" t="s">
        <v>3750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3748</v>
      </c>
      <c r="B212" s="150" t="s">
        <v>3751</v>
      </c>
      <c r="C212" s="148" t="s">
        <v>3752</v>
      </c>
      <c r="D212" s="154" t="s">
        <v>3753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3748</v>
      </c>
      <c r="B213" s="151" t="s">
        <v>3751</v>
      </c>
      <c r="C213" s="152" t="s">
        <v>3754</v>
      </c>
      <c r="D213" s="155" t="s">
        <v>3755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3748</v>
      </c>
      <c r="B214" s="151" t="s">
        <v>3751</v>
      </c>
      <c r="C214" s="152" t="s">
        <v>3756</v>
      </c>
      <c r="D214" s="155" t="s">
        <v>3757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3748</v>
      </c>
      <c r="B215" s="151" t="s">
        <v>3751</v>
      </c>
      <c r="C215" s="152" t="s">
        <v>3758</v>
      </c>
      <c r="D215" s="155" t="s">
        <v>3759</v>
      </c>
      <c r="E215" s="158" t="s">
        <v>3760</v>
      </c>
      <c r="F215" s="161" t="s">
        <v>3224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3748</v>
      </c>
      <c r="B216" s="151" t="s">
        <v>3751</v>
      </c>
      <c r="C216" s="152" t="s">
        <v>3761</v>
      </c>
      <c r="D216" s="155" t="s">
        <v>3762</v>
      </c>
      <c r="E216" s="158" t="s">
        <v>3763</v>
      </c>
      <c r="F216" s="161" t="s">
        <v>3220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3748</v>
      </c>
      <c r="B217" s="150" t="s">
        <v>3709</v>
      </c>
      <c r="C217" s="148" t="s">
        <v>3764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3748</v>
      </c>
      <c r="B218" s="151" t="s">
        <v>3709</v>
      </c>
      <c r="C218" s="152" t="s">
        <v>3765</v>
      </c>
      <c r="D218" s="155" t="s">
        <v>3766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3748</v>
      </c>
      <c r="B219" s="151" t="s">
        <v>3709</v>
      </c>
      <c r="C219" s="152" t="s">
        <v>3767</v>
      </c>
      <c r="D219" s="155" t="s">
        <v>3768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3748</v>
      </c>
      <c r="B220" s="150" t="s">
        <v>3769</v>
      </c>
      <c r="C220" s="148" t="s">
        <v>3770</v>
      </c>
      <c r="D220" s="154" t="s">
        <v>3771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3748</v>
      </c>
      <c r="B221" s="151" t="s">
        <v>3769</v>
      </c>
      <c r="C221" s="152" t="s">
        <v>3772</v>
      </c>
      <c r="D221" s="155" t="s">
        <v>3773</v>
      </c>
      <c r="E221" s="158" t="s">
        <v>3774</v>
      </c>
      <c r="F221" s="161" t="s">
        <v>3220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3748</v>
      </c>
      <c r="B222" s="151" t="s">
        <v>3769</v>
      </c>
      <c r="C222" s="152" t="s">
        <v>3775</v>
      </c>
      <c r="D222" s="155" t="s">
        <v>3776</v>
      </c>
      <c r="E222" s="158" t="s">
        <v>3777</v>
      </c>
      <c r="F222" s="161" t="s">
        <v>3220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3748</v>
      </c>
      <c r="B223" s="151" t="s">
        <v>3769</v>
      </c>
      <c r="C223" s="152" t="s">
        <v>3778</v>
      </c>
      <c r="D223" s="155" t="s">
        <v>3779</v>
      </c>
      <c r="E223" s="158" t="s">
        <v>3780</v>
      </c>
      <c r="F223" s="161" t="s">
        <v>3220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3748</v>
      </c>
      <c r="B224" s="151" t="s">
        <v>3769</v>
      </c>
      <c r="C224" s="152" t="s">
        <v>3781</v>
      </c>
      <c r="D224" s="155" t="s">
        <v>3782</v>
      </c>
      <c r="E224" s="158" t="s">
        <v>3783</v>
      </c>
      <c r="F224" s="161" t="s">
        <v>3220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3748</v>
      </c>
      <c r="B225" s="151" t="s">
        <v>3769</v>
      </c>
      <c r="C225" s="152" t="s">
        <v>3784</v>
      </c>
      <c r="D225" s="155" t="s">
        <v>3785</v>
      </c>
      <c r="E225" s="158" t="s">
        <v>3786</v>
      </c>
      <c r="F225" s="161" t="s">
        <v>3220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3748</v>
      </c>
      <c r="B226" s="168" t="s">
        <v>3769</v>
      </c>
      <c r="C226" s="169" t="s">
        <v>3787</v>
      </c>
      <c r="D226" s="170" t="s">
        <v>3788</v>
      </c>
      <c r="E226" s="171" t="s">
        <v>3789</v>
      </c>
      <c r="F226" s="172" t="s">
        <v>3220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1330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IFERROR(INDEX('Recommendations'!$G$2:$G$269, MATCH(H2,'Recommendations'!$A$2:$A$269,0))="Implemented", FALSE))</xm:f>
            <x14:dxf>
              <font>
                <color rgb="FF000000"/>
              </font>
              <fill>
                <patternFill>
                  <bgColor rgb="FF3C7D22"/>
                </patternFill>
              </fill>
            </x14:dxf>
          </x14:cfRule>
          <x14:cfRule type="expression" priority="2" id="{00000000-000E-0000-0700-000002000000}">
            <xm:f>AND(H2&lt;&gt;"", IFERROR(INDEX('Recommendations'!$G$2:$G$269, MATCH(H2,'Recommendations'!$A$2:$A$269,0))="Compensated", FALSE))</xm:f>
            <x14:dxf>
              <font>
                <color rgb="FF000000"/>
              </font>
              <fill>
                <patternFill>
                  <bgColor rgb="FFC6E0B4"/>
                </patternFill>
              </fill>
            </x14:dxf>
          </x14:cfRule>
          <x14:cfRule type="expression" priority="3" id="{00000000-000E-0000-0700-000003000000}">
            <xm:f>AND(H2&lt;&gt;"", IFERROR(INDEX('Recommendations'!$G$2:$G$269, MATCH(H2,'Recommendations'!$A$2:$A$269,0))="Testing", FALSE))</xm:f>
            <x14:dxf>
              <font>
                <color rgb="FF000000"/>
              </font>
              <fill>
                <patternFill>
                  <bgColor rgb="FFFFC000"/>
                </patternFill>
              </fill>
            </x14:dxf>
          </x14:cfRule>
          <x14:cfRule type="expression" priority="4" id="{00000000-000E-0000-0700-000004000000}">
            <xm:f>AND(H2&lt;&gt;"", IFERROR(INDEX('Recommendations'!$G$2:$G$269, MATCH(H2,'Recommendations'!$A$2:$A$269,0))="Failed", FALSE))</xm:f>
            <x14:dxf>
              <font>
                <color rgb="FF000000"/>
              </font>
              <fill>
                <patternFill>
                  <bgColor rgb="FFD82891"/>
                </patternFill>
              </fill>
            </x14:dxf>
          </x14:cfRule>
          <x14:cfRule type="expression" priority="5" id="{00000000-000E-0000-0700-000005000000}">
            <xm:f>AND(H2&lt;&gt;"", IFERROR(INDEX('Recommendations'!$G$2:$G$269, MATCH(H2,'Recommendations'!$A$2:$A$269,0))="Risk Accepted", FALSE))</xm:f>
            <x14:dxf>
              <font>
                <color rgb="FF000000"/>
              </font>
              <fill>
                <patternFill>
                  <bgColor rgb="FFD9D9D9"/>
                </patternFill>
              </fill>
            </x14:dxf>
          </x14:cfRule>
          <x14:cfRule type="expression" priority="6" id="{00000000-000E-0000-0700-000006000000}">
            <xm:f>AND(H2&lt;&gt;"", IFERROR(INDEX('Recommendations'!$G$2:$G$269, MATCH(H2,'Recommendations'!$A$2:$A$269,0))="N/A",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3207</v>
      </c>
      <c r="B1" s="207" t="s">
        <v>3790</v>
      </c>
      <c r="C1" s="207" t="s">
        <v>3791</v>
      </c>
      <c r="D1" s="207" t="s">
        <v>3792</v>
      </c>
      <c r="E1" s="207" t="s">
        <v>2516</v>
      </c>
      <c r="F1" s="207" t="s">
        <v>1575</v>
      </c>
      <c r="G1" s="207" t="s">
        <v>1576</v>
      </c>
      <c r="H1" s="207" t="s">
        <v>1577</v>
      </c>
      <c r="I1" s="207" t="s">
        <v>1578</v>
      </c>
      <c r="J1" s="207" t="s">
        <v>1579</v>
      </c>
      <c r="K1" s="207" t="s">
        <v>1580</v>
      </c>
      <c r="L1" s="207" t="s">
        <v>1581</v>
      </c>
      <c r="M1" s="207" t="s">
        <v>1582</v>
      </c>
      <c r="N1" s="207" t="s">
        <v>1583</v>
      </c>
      <c r="O1" s="207" t="s">
        <v>1584</v>
      </c>
      <c r="P1" s="207" t="s">
        <v>1585</v>
      </c>
      <c r="Q1" s="207" t="s">
        <v>1586</v>
      </c>
      <c r="R1" s="207" t="s">
        <v>1587</v>
      </c>
      <c r="S1" s="207" t="s">
        <v>1588</v>
      </c>
      <c r="T1" s="207" t="s">
        <v>1589</v>
      </c>
      <c r="U1" s="207" t="s">
        <v>1590</v>
      </c>
      <c r="V1" s="207" t="s">
        <v>1591</v>
      </c>
      <c r="W1" s="207" t="s">
        <v>1592</v>
      </c>
      <c r="X1" s="207" t="s">
        <v>1593</v>
      </c>
      <c r="Y1" s="207" t="s">
        <v>1594</v>
      </c>
      <c r="Z1" s="207" t="s">
        <v>1595</v>
      </c>
      <c r="AA1" s="207" t="s">
        <v>1596</v>
      </c>
      <c r="AB1" s="207" t="s">
        <v>1597</v>
      </c>
      <c r="AC1" s="207" t="s">
        <v>1598</v>
      </c>
      <c r="AD1" s="207" t="s">
        <v>1599</v>
      </c>
      <c r="AE1" s="207" t="s">
        <v>1600</v>
      </c>
      <c r="AF1" s="207" t="s">
        <v>1601</v>
      </c>
      <c r="AG1" s="207" t="s">
        <v>1602</v>
      </c>
      <c r="AH1" s="207" t="s">
        <v>1603</v>
      </c>
      <c r="AI1" s="207" t="s">
        <v>1604</v>
      </c>
      <c r="AJ1" s="207" t="s">
        <v>1605</v>
      </c>
      <c r="AK1" s="207" t="s">
        <v>1606</v>
      </c>
      <c r="AL1" s="207" t="s">
        <v>1607</v>
      </c>
      <c r="AM1" s="207" t="s">
        <v>1608</v>
      </c>
      <c r="AN1" s="207" t="s">
        <v>1609</v>
      </c>
      <c r="AO1" s="207" t="s">
        <v>1610</v>
      </c>
      <c r="AP1" s="207" t="s">
        <v>1611</v>
      </c>
      <c r="AQ1" s="207" t="s">
        <v>1612</v>
      </c>
      <c r="AR1" s="207" t="s">
        <v>1613</v>
      </c>
      <c r="AS1" s="207" t="s">
        <v>1614</v>
      </c>
      <c r="AT1" s="208" t="s">
        <v>1615</v>
      </c>
    </row>
    <row r="2" spans="1:46" ht="60" customHeight="1" outlineLevel="1" x14ac:dyDescent="0.35">
      <c r="A2" s="200" t="s">
        <v>1417</v>
      </c>
      <c r="B2" s="186" t="s">
        <v>3793</v>
      </c>
      <c r="C2" s="186"/>
      <c r="D2" s="189" t="s">
        <v>3794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1417</v>
      </c>
      <c r="B3" s="187" t="s">
        <v>3793</v>
      </c>
      <c r="C3" s="188" t="s">
        <v>3795</v>
      </c>
      <c r="D3" s="190" t="s">
        <v>3796</v>
      </c>
      <c r="E3" s="190" t="s">
        <v>3797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1417</v>
      </c>
      <c r="B4" s="187" t="s">
        <v>3793</v>
      </c>
      <c r="C4" s="188" t="s">
        <v>3798</v>
      </c>
      <c r="D4" s="190" t="s">
        <v>3799</v>
      </c>
      <c r="E4" s="190" t="s">
        <v>3800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1417</v>
      </c>
      <c r="B5" s="187" t="s">
        <v>3793</v>
      </c>
      <c r="C5" s="188" t="s">
        <v>3801</v>
      </c>
      <c r="D5" s="190" t="s">
        <v>3802</v>
      </c>
      <c r="E5" s="190" t="s">
        <v>3803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1417</v>
      </c>
      <c r="B6" s="187" t="s">
        <v>3793</v>
      </c>
      <c r="C6" s="188" t="s">
        <v>3804</v>
      </c>
      <c r="D6" s="190" t="s">
        <v>3805</v>
      </c>
      <c r="E6" s="190" t="s">
        <v>3806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1417</v>
      </c>
      <c r="B7" s="187" t="s">
        <v>3793</v>
      </c>
      <c r="C7" s="188" t="s">
        <v>3807</v>
      </c>
      <c r="D7" s="190" t="s">
        <v>3808</v>
      </c>
      <c r="E7" s="190" t="s">
        <v>3809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1417</v>
      </c>
      <c r="B8" s="187" t="s">
        <v>3793</v>
      </c>
      <c r="C8" s="188" t="s">
        <v>3810</v>
      </c>
      <c r="D8" s="190" t="s">
        <v>3811</v>
      </c>
      <c r="E8" s="190" t="s">
        <v>3812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1417</v>
      </c>
      <c r="B9" s="187" t="s">
        <v>3793</v>
      </c>
      <c r="C9" s="188" t="s">
        <v>3813</v>
      </c>
      <c r="D9" s="190" t="s">
        <v>3814</v>
      </c>
      <c r="E9" s="190" t="s">
        <v>3815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1417</v>
      </c>
      <c r="B10" s="187" t="s">
        <v>3793</v>
      </c>
      <c r="C10" s="188" t="s">
        <v>3816</v>
      </c>
      <c r="D10" s="190" t="s">
        <v>3817</v>
      </c>
      <c r="E10" s="190" t="s">
        <v>3818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1417</v>
      </c>
      <c r="B11" s="187" t="s">
        <v>3793</v>
      </c>
      <c r="C11" s="188" t="s">
        <v>3819</v>
      </c>
      <c r="D11" s="190" t="s">
        <v>3820</v>
      </c>
      <c r="E11" s="190" t="s">
        <v>3821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1417</v>
      </c>
      <c r="B12" s="187" t="s">
        <v>3793</v>
      </c>
      <c r="C12" s="188" t="s">
        <v>3822</v>
      </c>
      <c r="D12" s="190" t="s">
        <v>3823</v>
      </c>
      <c r="E12" s="190" t="s">
        <v>3824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1417</v>
      </c>
      <c r="B13" s="187" t="s">
        <v>3793</v>
      </c>
      <c r="C13" s="188" t="s">
        <v>3825</v>
      </c>
      <c r="D13" s="190" t="s">
        <v>3826</v>
      </c>
      <c r="E13" s="190" t="s">
        <v>3827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1417</v>
      </c>
      <c r="B14" s="187" t="s">
        <v>3793</v>
      </c>
      <c r="C14" s="188" t="s">
        <v>3828</v>
      </c>
      <c r="D14" s="190" t="s">
        <v>3829</v>
      </c>
      <c r="E14" s="190" t="s">
        <v>3830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1417</v>
      </c>
      <c r="B15" s="187" t="s">
        <v>3793</v>
      </c>
      <c r="C15" s="188" t="s">
        <v>3831</v>
      </c>
      <c r="D15" s="190" t="s">
        <v>3832</v>
      </c>
      <c r="E15" s="190" t="s">
        <v>3833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1417</v>
      </c>
      <c r="B16" s="187" t="s">
        <v>3793</v>
      </c>
      <c r="C16" s="188" t="s">
        <v>3834</v>
      </c>
      <c r="D16" s="190" t="s">
        <v>3835</v>
      </c>
      <c r="E16" s="190" t="s">
        <v>3836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1417</v>
      </c>
      <c r="B17" s="187" t="s">
        <v>3793</v>
      </c>
      <c r="C17" s="188" t="s">
        <v>3837</v>
      </c>
      <c r="D17" s="190" t="s">
        <v>3838</v>
      </c>
      <c r="E17" s="190" t="s">
        <v>3839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1417</v>
      </c>
      <c r="B18" s="187" t="s">
        <v>3793</v>
      </c>
      <c r="C18" s="188" t="s">
        <v>3840</v>
      </c>
      <c r="D18" s="190" t="s">
        <v>3841</v>
      </c>
      <c r="E18" s="190" t="s">
        <v>3842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1417</v>
      </c>
      <c r="B19" s="186" t="s">
        <v>3843</v>
      </c>
      <c r="C19" s="186"/>
      <c r="D19" s="189" t="s">
        <v>3844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1417</v>
      </c>
      <c r="B20" s="187" t="s">
        <v>3843</v>
      </c>
      <c r="C20" s="188" t="s">
        <v>3845</v>
      </c>
      <c r="D20" s="190" t="s">
        <v>3846</v>
      </c>
      <c r="E20" s="190" t="s">
        <v>3847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1417</v>
      </c>
      <c r="B21" s="187" t="s">
        <v>3843</v>
      </c>
      <c r="C21" s="188" t="s">
        <v>3848</v>
      </c>
      <c r="D21" s="190" t="s">
        <v>3849</v>
      </c>
      <c r="E21" s="190" t="s">
        <v>3850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1417</v>
      </c>
      <c r="B22" s="187" t="s">
        <v>3843</v>
      </c>
      <c r="C22" s="188" t="s">
        <v>3851</v>
      </c>
      <c r="D22" s="190" t="s">
        <v>3852</v>
      </c>
      <c r="E22" s="190" t="s">
        <v>3853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1417</v>
      </c>
      <c r="B23" s="187" t="s">
        <v>3843</v>
      </c>
      <c r="C23" s="188" t="s">
        <v>3854</v>
      </c>
      <c r="D23" s="190" t="s">
        <v>3855</v>
      </c>
      <c r="E23" s="190" t="s">
        <v>3856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1417</v>
      </c>
      <c r="B24" s="187" t="s">
        <v>3843</v>
      </c>
      <c r="C24" s="188" t="s">
        <v>3857</v>
      </c>
      <c r="D24" s="190" t="s">
        <v>3858</v>
      </c>
      <c r="E24" s="190" t="s">
        <v>3859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1417</v>
      </c>
      <c r="B25" s="187" t="s">
        <v>3843</v>
      </c>
      <c r="C25" s="188" t="s">
        <v>3860</v>
      </c>
      <c r="D25" s="190" t="s">
        <v>3861</v>
      </c>
      <c r="E25" s="190" t="s">
        <v>3862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1417</v>
      </c>
      <c r="B26" s="187" t="s">
        <v>3843</v>
      </c>
      <c r="C26" s="188" t="s">
        <v>3863</v>
      </c>
      <c r="D26" s="190" t="s">
        <v>3864</v>
      </c>
      <c r="E26" s="190" t="s">
        <v>3865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1417</v>
      </c>
      <c r="B27" s="187" t="s">
        <v>3843</v>
      </c>
      <c r="C27" s="188" t="s">
        <v>3866</v>
      </c>
      <c r="D27" s="190" t="s">
        <v>3867</v>
      </c>
      <c r="E27" s="190" t="s">
        <v>3868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1417</v>
      </c>
      <c r="B28" s="187" t="s">
        <v>3843</v>
      </c>
      <c r="C28" s="188" t="s">
        <v>3869</v>
      </c>
      <c r="D28" s="190" t="s">
        <v>3870</v>
      </c>
      <c r="E28" s="190" t="s">
        <v>3871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1417</v>
      </c>
      <c r="B29" s="187" t="s">
        <v>3843</v>
      </c>
      <c r="C29" s="188" t="s">
        <v>3872</v>
      </c>
      <c r="D29" s="190" t="s">
        <v>3873</v>
      </c>
      <c r="E29" s="190" t="s">
        <v>3874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1417</v>
      </c>
      <c r="B30" s="187" t="s">
        <v>3843</v>
      </c>
      <c r="C30" s="188" t="s">
        <v>3875</v>
      </c>
      <c r="D30" s="190" t="s">
        <v>3876</v>
      </c>
      <c r="E30" s="190" t="s">
        <v>3877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1417</v>
      </c>
      <c r="B31" s="187" t="s">
        <v>3843</v>
      </c>
      <c r="C31" s="188" t="s">
        <v>3878</v>
      </c>
      <c r="D31" s="190" t="s">
        <v>3879</v>
      </c>
      <c r="E31" s="190" t="s">
        <v>3880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3881</v>
      </c>
      <c r="B32" s="186"/>
      <c r="C32" s="186"/>
      <c r="D32" s="189" t="s">
        <v>3882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3881</v>
      </c>
      <c r="B33" s="187"/>
      <c r="C33" s="188" t="s">
        <v>3883</v>
      </c>
      <c r="D33" s="190" t="s">
        <v>3884</v>
      </c>
      <c r="E33" s="190" t="s">
        <v>3885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3881</v>
      </c>
      <c r="B34" s="187"/>
      <c r="C34" s="188" t="s">
        <v>3886</v>
      </c>
      <c r="D34" s="190" t="s">
        <v>3887</v>
      </c>
      <c r="E34" s="190" t="s">
        <v>3888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3881</v>
      </c>
      <c r="B35" s="187"/>
      <c r="C35" s="188" t="s">
        <v>3889</v>
      </c>
      <c r="D35" s="190" t="s">
        <v>3890</v>
      </c>
      <c r="E35" s="190" t="s">
        <v>3891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3881</v>
      </c>
      <c r="B36" s="186" t="s">
        <v>3892</v>
      </c>
      <c r="C36" s="186"/>
      <c r="D36" s="189" t="s">
        <v>3893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3881</v>
      </c>
      <c r="B37" s="187" t="s">
        <v>3892</v>
      </c>
      <c r="C37" s="188" t="s">
        <v>3894</v>
      </c>
      <c r="D37" s="190" t="s">
        <v>3895</v>
      </c>
      <c r="E37" s="190" t="s">
        <v>3896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3881</v>
      </c>
      <c r="B38" s="187" t="s">
        <v>3892</v>
      </c>
      <c r="C38" s="188" t="s">
        <v>3897</v>
      </c>
      <c r="D38" s="190" t="s">
        <v>3898</v>
      </c>
      <c r="E38" s="190" t="s">
        <v>3899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3881</v>
      </c>
      <c r="B39" s="187" t="s">
        <v>3892</v>
      </c>
      <c r="C39" s="188" t="s">
        <v>3900</v>
      </c>
      <c r="D39" s="190" t="s">
        <v>3901</v>
      </c>
      <c r="E39" s="190" t="s">
        <v>3902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3881</v>
      </c>
      <c r="B40" s="187" t="s">
        <v>3892</v>
      </c>
      <c r="C40" s="188" t="s">
        <v>3903</v>
      </c>
      <c r="D40" s="190" t="s">
        <v>3904</v>
      </c>
      <c r="E40" s="190" t="s">
        <v>3905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3881</v>
      </c>
      <c r="B41" s="187" t="s">
        <v>3892</v>
      </c>
      <c r="C41" s="188" t="s">
        <v>3906</v>
      </c>
      <c r="D41" s="190" t="s">
        <v>3907</v>
      </c>
      <c r="E41" s="190" t="s">
        <v>3908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3881</v>
      </c>
      <c r="B42" s="187" t="s">
        <v>3892</v>
      </c>
      <c r="C42" s="188" t="s">
        <v>3909</v>
      </c>
      <c r="D42" s="190" t="s">
        <v>3910</v>
      </c>
      <c r="E42" s="190" t="s">
        <v>3911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3881</v>
      </c>
      <c r="B43" s="187" t="s">
        <v>3892</v>
      </c>
      <c r="C43" s="188" t="s">
        <v>3912</v>
      </c>
      <c r="D43" s="190" t="s">
        <v>3913</v>
      </c>
      <c r="E43" s="190" t="s">
        <v>3914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3881</v>
      </c>
      <c r="B44" s="187" t="s">
        <v>3892</v>
      </c>
      <c r="C44" s="188" t="s">
        <v>3915</v>
      </c>
      <c r="D44" s="190" t="s">
        <v>3916</v>
      </c>
      <c r="E44" s="190" t="s">
        <v>3917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3881</v>
      </c>
      <c r="B45" s="187" t="s">
        <v>3892</v>
      </c>
      <c r="C45" s="188" t="s">
        <v>3918</v>
      </c>
      <c r="D45" s="190" t="s">
        <v>3919</v>
      </c>
      <c r="E45" s="190" t="s">
        <v>3920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3881</v>
      </c>
      <c r="B46" s="187" t="s">
        <v>3892</v>
      </c>
      <c r="C46" s="188" t="s">
        <v>3921</v>
      </c>
      <c r="D46" s="190" t="s">
        <v>3922</v>
      </c>
      <c r="E46" s="190" t="s">
        <v>3923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3881</v>
      </c>
      <c r="B47" s="187" t="s">
        <v>3892</v>
      </c>
      <c r="C47" s="188" t="s">
        <v>3924</v>
      </c>
      <c r="D47" s="190" t="s">
        <v>3925</v>
      </c>
      <c r="E47" s="190" t="s">
        <v>3926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3881</v>
      </c>
      <c r="B48" s="187" t="s">
        <v>3892</v>
      </c>
      <c r="C48" s="188" t="s">
        <v>3927</v>
      </c>
      <c r="D48" s="190" t="s">
        <v>3928</v>
      </c>
      <c r="E48" s="190" t="s">
        <v>3929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3881</v>
      </c>
      <c r="B49" s="187" t="s">
        <v>3892</v>
      </c>
      <c r="C49" s="188" t="s">
        <v>3930</v>
      </c>
      <c r="D49" s="190" t="s">
        <v>3931</v>
      </c>
      <c r="E49" s="190" t="s">
        <v>3932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3881</v>
      </c>
      <c r="B50" s="187" t="s">
        <v>3892</v>
      </c>
      <c r="C50" s="188" t="s">
        <v>3933</v>
      </c>
      <c r="D50" s="190" t="s">
        <v>3934</v>
      </c>
      <c r="E50" s="190" t="s">
        <v>3935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3881</v>
      </c>
      <c r="B51" s="186" t="s">
        <v>3936</v>
      </c>
      <c r="C51" s="186"/>
      <c r="D51" s="189" t="s">
        <v>3937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3881</v>
      </c>
      <c r="B52" s="187" t="s">
        <v>3936</v>
      </c>
      <c r="C52" s="188" t="s">
        <v>3938</v>
      </c>
      <c r="D52" s="190" t="s">
        <v>3939</v>
      </c>
      <c r="E52" s="190" t="s">
        <v>3940</v>
      </c>
      <c r="F52" s="192">
        <f>IF(COUNTIF(G52:AT52,"&lt;&gt;")=0,"",SUMPRODUCT(((Recommendations[ImplStatus]="Implemented")+(Recommendations[ImplStatus]="Compensated"))*ISNUMBER(MATCH(Recommendations[Id],G52:AT52,0)))/COUNTIF(G52:AT52,"&lt;&gt;"))</f>
        <v>0</v>
      </c>
      <c r="G52" s="194" t="s">
        <v>125</v>
      </c>
      <c r="H52" s="194" t="s">
        <v>130</v>
      </c>
      <c r="I52" s="194" t="s">
        <v>135</v>
      </c>
      <c r="J52" s="194" t="s">
        <v>139</v>
      </c>
      <c r="K52" s="194" t="s">
        <v>143</v>
      </c>
      <c r="L52" s="194" t="s">
        <v>167</v>
      </c>
      <c r="M52" s="194" t="s">
        <v>522</v>
      </c>
      <c r="N52" s="194" t="s">
        <v>542</v>
      </c>
      <c r="O52" s="194" t="s">
        <v>717</v>
      </c>
      <c r="P52" s="194" t="s">
        <v>782</v>
      </c>
      <c r="Q52" s="194" t="s">
        <v>792</v>
      </c>
      <c r="R52" s="194" t="s">
        <v>802</v>
      </c>
      <c r="S52" s="194" t="s">
        <v>1262</v>
      </c>
      <c r="T52" s="194" t="s">
        <v>1272</v>
      </c>
      <c r="U52" s="194" t="s">
        <v>1287</v>
      </c>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3881</v>
      </c>
      <c r="B53" s="187" t="s">
        <v>3936</v>
      </c>
      <c r="C53" s="188" t="s">
        <v>3941</v>
      </c>
      <c r="D53" s="190" t="s">
        <v>3942</v>
      </c>
      <c r="E53" s="190" t="s">
        <v>3943</v>
      </c>
      <c r="F53" s="192">
        <f>IF(COUNTIF(G53:AT53,"&lt;&gt;")=0,"",SUMPRODUCT(((Recommendations[ImplStatus]="Implemented")+(Recommendations[ImplStatus]="Compensated"))*ISNUMBER(MATCH(Recommendations[Id],G53:AT53,0)))/COUNTIF(G53:AT53,"&lt;&gt;"))</f>
        <v>0</v>
      </c>
      <c r="G53" s="194" t="s">
        <v>196</v>
      </c>
      <c r="H53" s="194" t="s">
        <v>201</v>
      </c>
      <c r="I53" s="194" t="s">
        <v>205</v>
      </c>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3881</v>
      </c>
      <c r="B54" s="187" t="s">
        <v>3936</v>
      </c>
      <c r="C54" s="188" t="s">
        <v>3944</v>
      </c>
      <c r="D54" s="190" t="s">
        <v>3945</v>
      </c>
      <c r="E54" s="190" t="s">
        <v>3946</v>
      </c>
      <c r="F54" s="192">
        <f>IF(COUNTIF(G54:AT54,"&lt;&gt;")=0,"",SUMPRODUCT(((Recommendations[ImplStatus]="Implemented")+(Recommendations[ImplStatus]="Compensated"))*ISNUMBER(MATCH(Recommendations[Id],G54:AT54,0)))/COUNTIF(G54:AT54,"&lt;&gt;"))</f>
        <v>0</v>
      </c>
      <c r="G54" s="194" t="s">
        <v>44</v>
      </c>
      <c r="H54" s="194" t="s">
        <v>50</v>
      </c>
      <c r="I54" s="194" t="s">
        <v>55</v>
      </c>
      <c r="J54" s="194" t="s">
        <v>637</v>
      </c>
      <c r="K54" s="194" t="s">
        <v>642</v>
      </c>
      <c r="L54" s="194" t="s">
        <v>647</v>
      </c>
      <c r="M54" s="194" t="s">
        <v>1028</v>
      </c>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3881</v>
      </c>
      <c r="B55" s="187" t="s">
        <v>3936</v>
      </c>
      <c r="C55" s="188" t="s">
        <v>3947</v>
      </c>
      <c r="D55" s="190" t="s">
        <v>3948</v>
      </c>
      <c r="E55" s="190" t="s">
        <v>3949</v>
      </c>
      <c r="F55" s="192">
        <f>IF(COUNTIF(G55:AT55,"&lt;&gt;")=0,"",SUMPRODUCT(((Recommendations[ImplStatus]="Implemented")+(Recommendations[ImplStatus]="Compensated"))*ISNUMBER(MATCH(Recommendations[Id],G55:AT55,0)))/COUNTIF(G55:AT55,"&lt;&gt;"))</f>
        <v>0</v>
      </c>
      <c r="G55" s="194" t="s">
        <v>13</v>
      </c>
      <c r="H55" s="194" t="s">
        <v>23</v>
      </c>
      <c r="I55" s="194" t="s">
        <v>28</v>
      </c>
      <c r="J55" s="194" t="s">
        <v>33</v>
      </c>
      <c r="K55" s="194" t="s">
        <v>105</v>
      </c>
      <c r="L55" s="194" t="s">
        <v>215</v>
      </c>
      <c r="M55" s="194" t="s">
        <v>507</v>
      </c>
      <c r="N55" s="194" t="s">
        <v>557</v>
      </c>
      <c r="O55" s="194" t="s">
        <v>562</v>
      </c>
      <c r="P55" s="194" t="s">
        <v>567</v>
      </c>
      <c r="Q55" s="194" t="s">
        <v>732</v>
      </c>
      <c r="R55" s="194" t="s">
        <v>958</v>
      </c>
      <c r="S55" s="194" t="s">
        <v>1267</v>
      </c>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3881</v>
      </c>
      <c r="B56" s="187" t="s">
        <v>3936</v>
      </c>
      <c r="C56" s="188" t="s">
        <v>3950</v>
      </c>
      <c r="D56" s="190" t="s">
        <v>3951</v>
      </c>
      <c r="E56" s="190" t="s">
        <v>3952</v>
      </c>
      <c r="F56" s="192">
        <f>IF(COUNTIF(G56:AT56,"&lt;&gt;")=0,"",SUMPRODUCT(((Recommendations[ImplStatus]="Implemented")+(Recommendations[ImplStatus]="Compensated"))*ISNUMBER(MATCH(Recommendations[Id],G56:AT56,0)))/COUNTIF(G56:AT56,"&lt;&gt;"))</f>
        <v>0</v>
      </c>
      <c r="G56" s="194" t="s">
        <v>13</v>
      </c>
      <c r="H56" s="194" t="s">
        <v>23</v>
      </c>
      <c r="I56" s="194" t="s">
        <v>28</v>
      </c>
      <c r="J56" s="194" t="s">
        <v>33</v>
      </c>
      <c r="K56" s="194" t="s">
        <v>65</v>
      </c>
      <c r="L56" s="194" t="s">
        <v>105</v>
      </c>
      <c r="M56" s="194" t="s">
        <v>162</v>
      </c>
      <c r="N56" s="194" t="s">
        <v>215</v>
      </c>
      <c r="O56" s="194" t="s">
        <v>557</v>
      </c>
      <c r="P56" s="194" t="s">
        <v>562</v>
      </c>
      <c r="Q56" s="194" t="s">
        <v>687</v>
      </c>
      <c r="R56" s="194" t="s">
        <v>692</v>
      </c>
      <c r="S56" s="194" t="s">
        <v>1038</v>
      </c>
      <c r="T56" s="194" t="s">
        <v>1267</v>
      </c>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3881</v>
      </c>
      <c r="B57" s="187" t="s">
        <v>3936</v>
      </c>
      <c r="C57" s="188" t="s">
        <v>3953</v>
      </c>
      <c r="D57" s="190" t="s">
        <v>3954</v>
      </c>
      <c r="E57" s="190" t="s">
        <v>3955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3881</v>
      </c>
      <c r="B58" s="187" t="s">
        <v>3936</v>
      </c>
      <c r="C58" s="188" t="s">
        <v>3956</v>
      </c>
      <c r="D58" s="190" t="s">
        <v>3957</v>
      </c>
      <c r="E58" s="190" t="s">
        <v>3958</v>
      </c>
      <c r="F58" s="192">
        <f>IF(COUNTIF(G58:AT58,"&lt;&gt;")=0,"",SUMPRODUCT(((Recommendations[ImplStatus]="Implemented")+(Recommendations[ImplStatus]="Compensated"))*ISNUMBER(MATCH(Recommendations[Id],G58:AT58,0)))/COUNTIF(G58:AT58,"&lt;&gt;"))</f>
        <v>0</v>
      </c>
      <c r="G58" s="194" t="s">
        <v>70</v>
      </c>
      <c r="H58" s="194" t="s">
        <v>682</v>
      </c>
      <c r="I58" s="194" t="s">
        <v>702</v>
      </c>
      <c r="J58" s="194" t="s">
        <v>707</v>
      </c>
      <c r="K58" s="194" t="s">
        <v>722</v>
      </c>
      <c r="L58" s="194" t="s">
        <v>767</v>
      </c>
      <c r="M58" s="194" t="s">
        <v>772</v>
      </c>
      <c r="N58" s="194" t="s">
        <v>1112</v>
      </c>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3881</v>
      </c>
      <c r="B59" s="187" t="s">
        <v>3936</v>
      </c>
      <c r="C59" s="188" t="s">
        <v>3959</v>
      </c>
      <c r="D59" s="190" t="s">
        <v>3960</v>
      </c>
      <c r="E59" s="190" t="s">
        <v>3961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3881</v>
      </c>
      <c r="B60" s="187" t="s">
        <v>3962</v>
      </c>
      <c r="C60" s="188" t="s">
        <v>3963</v>
      </c>
      <c r="D60" s="190" t="s">
        <v>3964</v>
      </c>
      <c r="E60" s="190" t="s">
        <v>3965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3881</v>
      </c>
      <c r="B61" s="187" t="s">
        <v>3962</v>
      </c>
      <c r="C61" s="188" t="s">
        <v>3966</v>
      </c>
      <c r="D61" s="190" t="s">
        <v>3967</v>
      </c>
      <c r="E61" s="190" t="s">
        <v>3968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3881</v>
      </c>
      <c r="B62" s="186" t="s">
        <v>3969</v>
      </c>
      <c r="C62" s="186"/>
      <c r="D62" s="189" t="s">
        <v>3970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3881</v>
      </c>
      <c r="B63" s="187" t="s">
        <v>3969</v>
      </c>
      <c r="C63" s="188" t="s">
        <v>3971</v>
      </c>
      <c r="D63" s="190" t="s">
        <v>3972</v>
      </c>
      <c r="E63" s="190" t="s">
        <v>3973</v>
      </c>
      <c r="F63" s="192">
        <f>IF(COUNTIF(G63:AT63,"&lt;&gt;")=0,"",SUMPRODUCT(((Recommendations[ImplStatus]="Implemented")+(Recommendations[ImplStatus]="Compensated"))*ISNUMBER(MATCH(Recommendations[Id],G63:AT63,0)))/COUNTIF(G63:AT63,"&lt;&gt;"))</f>
        <v>0</v>
      </c>
      <c r="G63" s="194" t="s">
        <v>115</v>
      </c>
      <c r="H63" s="194" t="s">
        <v>235</v>
      </c>
      <c r="I63" s="194" t="s">
        <v>240</v>
      </c>
      <c r="J63" s="194" t="s">
        <v>245</v>
      </c>
      <c r="K63" s="194" t="s">
        <v>255</v>
      </c>
      <c r="L63" s="194" t="s">
        <v>260</v>
      </c>
      <c r="M63" s="194" t="s">
        <v>934</v>
      </c>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3881</v>
      </c>
      <c r="B64" s="187" t="s">
        <v>3969</v>
      </c>
      <c r="C64" s="188" t="s">
        <v>3974</v>
      </c>
      <c r="D64" s="190" t="s">
        <v>3975</v>
      </c>
      <c r="E64" s="190" t="s">
        <v>3976</v>
      </c>
      <c r="F64" s="192">
        <f>IF(COUNTIF(G64:AT64,"&lt;&gt;")=0,"",SUMPRODUCT(((Recommendations[ImplStatus]="Implemented")+(Recommendations[ImplStatus]="Compensated"))*ISNUMBER(MATCH(Recommendations[Id],G64:AT64,0)))/COUNTIF(G64:AT64,"&lt;&gt;"))</f>
        <v>0</v>
      </c>
      <c r="G64" s="194" t="s">
        <v>220</v>
      </c>
      <c r="H64" s="194" t="s">
        <v>225</v>
      </c>
      <c r="I64" s="194" t="s">
        <v>230</v>
      </c>
      <c r="J64" s="194" t="s">
        <v>298</v>
      </c>
      <c r="K64" s="194" t="s">
        <v>1033</v>
      </c>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3881</v>
      </c>
      <c r="B65" s="187" t="s">
        <v>3969</v>
      </c>
      <c r="C65" s="188" t="s">
        <v>3977</v>
      </c>
      <c r="D65" s="190" t="s">
        <v>3978</v>
      </c>
      <c r="E65" s="190" t="s">
        <v>3979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3881</v>
      </c>
      <c r="B66" s="187" t="s">
        <v>3969</v>
      </c>
      <c r="C66" s="188" t="s">
        <v>3980</v>
      </c>
      <c r="D66" s="190" t="s">
        <v>3981</v>
      </c>
      <c r="E66" s="190" t="s">
        <v>3982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3881</v>
      </c>
      <c r="B67" s="187" t="s">
        <v>3969</v>
      </c>
      <c r="C67" s="188" t="s">
        <v>3983</v>
      </c>
      <c r="D67" s="190" t="s">
        <v>3984</v>
      </c>
      <c r="E67" s="190" t="s">
        <v>3985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3881</v>
      </c>
      <c r="B68" s="187" t="s">
        <v>3969</v>
      </c>
      <c r="C68" s="188" t="s">
        <v>3986</v>
      </c>
      <c r="D68" s="190" t="s">
        <v>3987</v>
      </c>
      <c r="E68" s="190" t="s">
        <v>3988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3881</v>
      </c>
      <c r="B69" s="187" t="s">
        <v>3969</v>
      </c>
      <c r="C69" s="188" t="s">
        <v>3989</v>
      </c>
      <c r="D69" s="190" t="s">
        <v>3990</v>
      </c>
      <c r="E69" s="190" t="s">
        <v>3991</v>
      </c>
      <c r="F69" s="192">
        <f>IF(COUNTIF(G69:AT69,"&lt;&gt;")=0,"",SUMPRODUCT(((Recommendations[ImplStatus]="Implemented")+(Recommendations[ImplStatus]="Compensated"))*ISNUMBER(MATCH(Recommendations[Id],G69:AT69,0)))/COUNTIF(G69:AT69,"&lt;&gt;"))</f>
        <v>0</v>
      </c>
      <c r="G69" s="194" t="s">
        <v>90</v>
      </c>
      <c r="H69" s="194" t="s">
        <v>95</v>
      </c>
      <c r="I69" s="194" t="s">
        <v>110</v>
      </c>
      <c r="J69" s="194" t="s">
        <v>467</v>
      </c>
      <c r="K69" s="194" t="s">
        <v>477</v>
      </c>
      <c r="L69" s="194" t="s">
        <v>597</v>
      </c>
      <c r="M69" s="194" t="s">
        <v>602</v>
      </c>
      <c r="N69" s="194" t="s">
        <v>607</v>
      </c>
      <c r="O69" s="194" t="s">
        <v>612</v>
      </c>
      <c r="P69" s="194" t="s">
        <v>742</v>
      </c>
      <c r="Q69" s="194" t="s">
        <v>747</v>
      </c>
      <c r="R69" s="194" t="s">
        <v>752</v>
      </c>
      <c r="S69" s="194" t="s">
        <v>757</v>
      </c>
      <c r="T69" s="194" t="s">
        <v>762</v>
      </c>
      <c r="U69" s="194" t="s">
        <v>797</v>
      </c>
      <c r="V69" s="194" t="s">
        <v>834</v>
      </c>
      <c r="W69" s="194" t="s">
        <v>854</v>
      </c>
      <c r="X69" s="194" t="s">
        <v>884</v>
      </c>
      <c r="Y69" s="194" t="s">
        <v>889</v>
      </c>
      <c r="Z69" s="194" t="s">
        <v>899</v>
      </c>
      <c r="AA69" s="194" t="s">
        <v>904</v>
      </c>
      <c r="AB69" s="194" t="s">
        <v>944</v>
      </c>
      <c r="AC69" s="194" t="s">
        <v>949</v>
      </c>
      <c r="AD69" s="194" t="s">
        <v>954</v>
      </c>
      <c r="AE69" s="194" t="s">
        <v>1102</v>
      </c>
      <c r="AF69" s="194" t="s">
        <v>1107</v>
      </c>
      <c r="AG69" s="194"/>
      <c r="AH69" s="194"/>
      <c r="AI69" s="194"/>
      <c r="AJ69" s="194"/>
      <c r="AK69" s="194"/>
      <c r="AL69" s="194"/>
      <c r="AM69" s="194"/>
      <c r="AN69" s="194"/>
      <c r="AO69" s="194"/>
      <c r="AP69" s="194"/>
      <c r="AQ69" s="194"/>
      <c r="AR69" s="194"/>
      <c r="AS69" s="194"/>
      <c r="AT69" s="204"/>
    </row>
    <row r="70" spans="1:46" ht="60" customHeight="1" x14ac:dyDescent="0.35">
      <c r="A70" s="201" t="s">
        <v>3881</v>
      </c>
      <c r="B70" s="187" t="s">
        <v>3969</v>
      </c>
      <c r="C70" s="188" t="s">
        <v>3992</v>
      </c>
      <c r="D70" s="190" t="s">
        <v>3993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3881</v>
      </c>
      <c r="B71" s="187" t="s">
        <v>3969</v>
      </c>
      <c r="C71" s="188" t="s">
        <v>3994</v>
      </c>
      <c r="D71" s="190" t="s">
        <v>3995</v>
      </c>
      <c r="E71" s="190" t="s">
        <v>3996</v>
      </c>
      <c r="F71" s="192">
        <f>IF(COUNTIF(G71:AT71,"&lt;&gt;")=0,"",SUMPRODUCT(((Recommendations[ImplStatus]="Implemented")+(Recommendations[ImplStatus]="Compensated"))*ISNUMBER(MATCH(Recommendations[Id],G71:AT71,0)))/COUNTIF(G71:AT71,"&lt;&gt;"))</f>
        <v>0</v>
      </c>
      <c r="G71" s="194" t="s">
        <v>652</v>
      </c>
      <c r="H71" s="194" t="s">
        <v>737</v>
      </c>
      <c r="I71" s="194" t="s">
        <v>839</v>
      </c>
      <c r="J71" s="194" t="s">
        <v>963</v>
      </c>
      <c r="K71" s="194" t="s">
        <v>1072</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3881</v>
      </c>
      <c r="B72" s="187" t="s">
        <v>3969</v>
      </c>
      <c r="C72" s="188" t="s">
        <v>3997</v>
      </c>
      <c r="D72" s="190" t="s">
        <v>3998</v>
      </c>
      <c r="E72" s="190" t="s">
        <v>3999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3881</v>
      </c>
      <c r="B73" s="187" t="s">
        <v>3969</v>
      </c>
      <c r="C73" s="188" t="s">
        <v>4000</v>
      </c>
      <c r="D73" s="190" t="s">
        <v>4001</v>
      </c>
      <c r="E73" s="190" t="s">
        <v>4002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3881</v>
      </c>
      <c r="B74" s="187" t="s">
        <v>3969</v>
      </c>
      <c r="C74" s="188" t="s">
        <v>4003</v>
      </c>
      <c r="D74" s="190" t="s">
        <v>4004</v>
      </c>
      <c r="E74" s="190" t="s">
        <v>4005</v>
      </c>
      <c r="F74" s="192">
        <f>IF(COUNTIF(G74:AT74,"&lt;&gt;")=0,"",SUMPRODUCT(((Recommendations[ImplStatus]="Implemented")+(Recommendations[ImplStatus]="Compensated"))*ISNUMBER(MATCH(Recommendations[Id],G74:AT74,0)))/COUNTIF(G74:AT74,"&lt;&gt;"))</f>
        <v>0</v>
      </c>
      <c r="G74" s="194" t="s">
        <v>120</v>
      </c>
      <c r="H74" s="194" t="s">
        <v>186</v>
      </c>
      <c r="I74" s="194" t="s">
        <v>191</v>
      </c>
      <c r="J74" s="194" t="s">
        <v>502</v>
      </c>
      <c r="K74" s="194" t="s">
        <v>662</v>
      </c>
      <c r="L74" s="194" t="s">
        <v>787</v>
      </c>
      <c r="M74" s="194" t="s">
        <v>983</v>
      </c>
      <c r="N74" s="194" t="s">
        <v>998</v>
      </c>
      <c r="O74" s="194" t="s">
        <v>1003</v>
      </c>
      <c r="P74" s="194" t="s">
        <v>1008</v>
      </c>
      <c r="Q74" s="194" t="s">
        <v>1057</v>
      </c>
      <c r="R74" s="194" t="s">
        <v>1062</v>
      </c>
      <c r="S74" s="194" t="s">
        <v>1067</v>
      </c>
      <c r="T74" s="194" t="s">
        <v>1077</v>
      </c>
      <c r="U74" s="194" t="s">
        <v>1082</v>
      </c>
      <c r="V74" s="194" t="s">
        <v>1087</v>
      </c>
      <c r="W74" s="194" t="s">
        <v>1092</v>
      </c>
      <c r="X74" s="194" t="s">
        <v>1097</v>
      </c>
      <c r="Y74" s="194" t="s">
        <v>1117</v>
      </c>
      <c r="Z74" s="194" t="s">
        <v>1122</v>
      </c>
      <c r="AA74" s="194" t="s">
        <v>1127</v>
      </c>
      <c r="AB74" s="194" t="s">
        <v>1132</v>
      </c>
      <c r="AC74" s="194" t="s">
        <v>1137</v>
      </c>
      <c r="AD74" s="194" t="s">
        <v>1142</v>
      </c>
      <c r="AE74" s="194" t="s">
        <v>1147</v>
      </c>
      <c r="AF74" s="194" t="s">
        <v>1152</v>
      </c>
      <c r="AG74" s="194" t="s">
        <v>1157</v>
      </c>
      <c r="AH74" s="194" t="s">
        <v>1162</v>
      </c>
      <c r="AI74" s="194" t="s">
        <v>1167</v>
      </c>
      <c r="AJ74" s="194" t="s">
        <v>1172</v>
      </c>
      <c r="AK74" s="194" t="s">
        <v>1177</v>
      </c>
      <c r="AL74" s="194" t="s">
        <v>1182</v>
      </c>
      <c r="AM74" s="194" t="s">
        <v>1187</v>
      </c>
      <c r="AN74" s="194" t="s">
        <v>1192</v>
      </c>
      <c r="AO74" s="194" t="s">
        <v>1197</v>
      </c>
      <c r="AP74" s="194" t="s">
        <v>1202</v>
      </c>
      <c r="AQ74" s="194" t="s">
        <v>1207</v>
      </c>
      <c r="AR74" s="194" t="s">
        <v>1212</v>
      </c>
      <c r="AS74" s="194" t="s">
        <v>1217</v>
      </c>
      <c r="AT74" s="204" t="s">
        <v>1222</v>
      </c>
    </row>
    <row r="75" spans="1:46" ht="60" customHeight="1" x14ac:dyDescent="0.35">
      <c r="A75" s="201" t="s">
        <v>3881</v>
      </c>
      <c r="B75" s="187" t="s">
        <v>3969</v>
      </c>
      <c r="C75" s="188" t="s">
        <v>4006</v>
      </c>
      <c r="D75" s="190" t="s">
        <v>4007</v>
      </c>
      <c r="E75" s="190" t="s">
        <v>4008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3881</v>
      </c>
      <c r="B76" s="187" t="s">
        <v>3969</v>
      </c>
      <c r="C76" s="188" t="s">
        <v>4009</v>
      </c>
      <c r="D76" s="190" t="s">
        <v>4010</v>
      </c>
      <c r="E76" s="190" t="s">
        <v>4011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3881</v>
      </c>
      <c r="B77" s="187" t="s">
        <v>3969</v>
      </c>
      <c r="C77" s="188" t="s">
        <v>4012</v>
      </c>
      <c r="D77" s="190" t="s">
        <v>4013</v>
      </c>
      <c r="E77" s="190" t="s">
        <v>4014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3881</v>
      </c>
      <c r="B78" s="187" t="s">
        <v>3969</v>
      </c>
      <c r="C78" s="188" t="s">
        <v>4015</v>
      </c>
      <c r="D78" s="190" t="s">
        <v>4016</v>
      </c>
      <c r="E78" s="190" t="s">
        <v>4017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3881</v>
      </c>
      <c r="B79" s="186" t="s">
        <v>3969</v>
      </c>
      <c r="C79" s="186"/>
      <c r="D79" s="189" t="s">
        <v>4018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4019</v>
      </c>
      <c r="B80" s="187"/>
      <c r="C80" s="188" t="s">
        <v>4020</v>
      </c>
      <c r="D80" s="190" t="s">
        <v>4021</v>
      </c>
      <c r="E80" s="190" t="s">
        <v>4022</v>
      </c>
      <c r="F80" s="192">
        <f>IF(COUNTIF(G80:AT80,"&lt;&gt;")=0,"",SUMPRODUCT(((Recommendations[ImplStatus]="Implemented")+(Recommendations[ImplStatus]="Compensated"))*ISNUMBER(MATCH(Recommendations[Id],G80:AT80,0)))/COUNTIF(G80:AT80,"&lt;&gt;"))</f>
        <v>0</v>
      </c>
      <c r="G80" s="194" t="s">
        <v>152</v>
      </c>
      <c r="H80" s="194" t="s">
        <v>157</v>
      </c>
      <c r="I80" s="194" t="s">
        <v>482</v>
      </c>
      <c r="J80" s="194" t="s">
        <v>487</v>
      </c>
      <c r="K80" s="194" t="s">
        <v>492</v>
      </c>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4019</v>
      </c>
      <c r="B81" s="187"/>
      <c r="C81" s="188" t="s">
        <v>4023</v>
      </c>
      <c r="D81" s="190" t="s">
        <v>4024</v>
      </c>
      <c r="E81" s="190" t="s">
        <v>4025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4019</v>
      </c>
      <c r="B82" s="187"/>
      <c r="C82" s="188" t="s">
        <v>4026</v>
      </c>
      <c r="D82" s="190" t="s">
        <v>4027</v>
      </c>
      <c r="E82" s="190" t="s">
        <v>4028</v>
      </c>
      <c r="F82" s="192">
        <f>IF(COUNTIF(G82:AT82,"&lt;&gt;")=0,"",SUMPRODUCT(((Recommendations[ImplStatus]="Implemented")+(Recommendations[ImplStatus]="Compensated"))*ISNUMBER(MATCH(Recommendations[Id],G82:AT82,0)))/COUNTIF(G82:AT82,"&lt;&gt;"))</f>
        <v>0</v>
      </c>
      <c r="G82" s="194" t="s">
        <v>532</v>
      </c>
      <c r="H82" s="194" t="s">
        <v>537</v>
      </c>
      <c r="I82" s="194" t="s">
        <v>617</v>
      </c>
      <c r="J82" s="194" t="s">
        <v>622</v>
      </c>
      <c r="K82" s="194" t="s">
        <v>742</v>
      </c>
      <c r="L82" s="194" t="s">
        <v>747</v>
      </c>
      <c r="M82" s="194" t="s">
        <v>752</v>
      </c>
      <c r="N82" s="194" t="s">
        <v>757</v>
      </c>
      <c r="O82" s="194" t="s">
        <v>762</v>
      </c>
      <c r="P82" s="194" t="s">
        <v>807</v>
      </c>
      <c r="Q82" s="194" t="s">
        <v>811</v>
      </c>
      <c r="R82" s="194" t="s">
        <v>816</v>
      </c>
      <c r="S82" s="194" t="s">
        <v>820</v>
      </c>
      <c r="T82" s="194" t="s">
        <v>824</v>
      </c>
      <c r="U82" s="194" t="s">
        <v>829</v>
      </c>
      <c r="V82" s="194" t="s">
        <v>1197</v>
      </c>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4019</v>
      </c>
      <c r="B83" s="187"/>
      <c r="C83" s="188" t="s">
        <v>4029</v>
      </c>
      <c r="D83" s="190" t="s">
        <v>4030</v>
      </c>
      <c r="E83" s="190" t="s">
        <v>4031</v>
      </c>
      <c r="F83" s="192">
        <f>IF(COUNTIF(G83:AT83,"&lt;&gt;")=0,"",SUMPRODUCT(((Recommendations[ImplStatus]="Implemented")+(Recommendations[ImplStatus]="Compensated"))*ISNUMBER(MATCH(Recommendations[Id],G83:AT83,0)))/COUNTIF(G83:AT83,"&lt;&gt;"))</f>
        <v>0</v>
      </c>
      <c r="G83" s="194" t="s">
        <v>167</v>
      </c>
      <c r="H83" s="194" t="s">
        <v>265</v>
      </c>
      <c r="I83" s="194" t="s">
        <v>270</v>
      </c>
      <c r="J83" s="194" t="s">
        <v>274</v>
      </c>
      <c r="K83" s="194" t="s">
        <v>279</v>
      </c>
      <c r="L83" s="194" t="s">
        <v>284</v>
      </c>
      <c r="M83" s="194" t="s">
        <v>288</v>
      </c>
      <c r="N83" s="194" t="s">
        <v>293</v>
      </c>
      <c r="O83" s="194" t="s">
        <v>303</v>
      </c>
      <c r="P83" s="194" t="s">
        <v>308</v>
      </c>
      <c r="Q83" s="194" t="s">
        <v>313</v>
      </c>
      <c r="R83" s="194" t="s">
        <v>318</v>
      </c>
      <c r="S83" s="194" t="s">
        <v>322</v>
      </c>
      <c r="T83" s="194" t="s">
        <v>327</v>
      </c>
      <c r="U83" s="194" t="s">
        <v>332</v>
      </c>
      <c r="V83" s="194" t="s">
        <v>336</v>
      </c>
      <c r="W83" s="194" t="s">
        <v>341</v>
      </c>
      <c r="X83" s="194" t="s">
        <v>345</v>
      </c>
      <c r="Y83" s="194" t="s">
        <v>350</v>
      </c>
      <c r="Z83" s="194" t="s">
        <v>354</v>
      </c>
      <c r="AA83" s="194" t="s">
        <v>359</v>
      </c>
      <c r="AB83" s="194" t="s">
        <v>364</v>
      </c>
      <c r="AC83" s="194" t="s">
        <v>369</v>
      </c>
      <c r="AD83" s="194" t="s">
        <v>374</v>
      </c>
      <c r="AE83" s="194" t="s">
        <v>378</v>
      </c>
      <c r="AF83" s="194" t="s">
        <v>383</v>
      </c>
      <c r="AG83" s="194" t="s">
        <v>388</v>
      </c>
      <c r="AH83" s="194" t="s">
        <v>392</v>
      </c>
      <c r="AI83" s="194" t="s">
        <v>397</v>
      </c>
      <c r="AJ83" s="194" t="s">
        <v>402</v>
      </c>
      <c r="AK83" s="194" t="s">
        <v>407</v>
      </c>
      <c r="AL83" s="194" t="s">
        <v>411</v>
      </c>
      <c r="AM83" s="194" t="s">
        <v>416</v>
      </c>
      <c r="AN83" s="194" t="s">
        <v>420</v>
      </c>
      <c r="AO83" s="194" t="s">
        <v>424</v>
      </c>
      <c r="AP83" s="194" t="s">
        <v>429</v>
      </c>
      <c r="AQ83" s="194" t="s">
        <v>434</v>
      </c>
      <c r="AR83" s="194" t="s">
        <v>439</v>
      </c>
      <c r="AS83" s="194" t="s">
        <v>444</v>
      </c>
      <c r="AT83" s="204" t="s">
        <v>449</v>
      </c>
    </row>
    <row r="84" spans="1:46" ht="60" customHeight="1" outlineLevel="1" x14ac:dyDescent="0.35">
      <c r="A84" s="200" t="s">
        <v>4019</v>
      </c>
      <c r="B84" s="186"/>
      <c r="C84" s="186"/>
      <c r="D84" s="189" t="s">
        <v>4032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4033</v>
      </c>
      <c r="B85" s="187"/>
      <c r="C85" s="188" t="s">
        <v>4034</v>
      </c>
      <c r="D85" s="190" t="s">
        <v>4035</v>
      </c>
      <c r="E85" s="190" t="s">
        <v>4036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4033</v>
      </c>
      <c r="B86" s="187"/>
      <c r="C86" s="188" t="s">
        <v>4037</v>
      </c>
      <c r="D86" s="190" t="s">
        <v>4038</v>
      </c>
      <c r="E86" s="190" t="s">
        <v>4039</v>
      </c>
      <c r="F86" s="192">
        <f>IF(COUNTIF(G86:AT86,"&lt;&gt;")=0,"",SUMPRODUCT(((Recommendations[ImplStatus]="Implemented")+(Recommendations[ImplStatus]="Compensated"))*ISNUMBER(MATCH(Recommendations[Id],G86:AT86,0)))/COUNTIF(G86:AT86,"&lt;&gt;"))</f>
        <v>0</v>
      </c>
      <c r="G86" s="194" t="s">
        <v>147</v>
      </c>
      <c r="H86" s="194" t="s">
        <v>172</v>
      </c>
      <c r="I86" s="194" t="s">
        <v>177</v>
      </c>
      <c r="J86" s="194" t="s">
        <v>182</v>
      </c>
      <c r="K86" s="194" t="s">
        <v>517</v>
      </c>
      <c r="L86" s="194" t="s">
        <v>592</v>
      </c>
      <c r="M86" s="194" t="s">
        <v>712</v>
      </c>
      <c r="N86" s="194" t="s">
        <v>757</v>
      </c>
      <c r="O86" s="194" t="s">
        <v>762</v>
      </c>
      <c r="P86" s="194" t="s">
        <v>807</v>
      </c>
      <c r="Q86" s="194" t="s">
        <v>811</v>
      </c>
      <c r="R86" s="194" t="s">
        <v>816</v>
      </c>
      <c r="S86" s="194" t="s">
        <v>820</v>
      </c>
      <c r="T86" s="194" t="s">
        <v>824</v>
      </c>
      <c r="U86" s="194" t="s">
        <v>829</v>
      </c>
      <c r="V86" s="194" t="s">
        <v>859</v>
      </c>
      <c r="W86" s="194" t="s">
        <v>864</v>
      </c>
      <c r="X86" s="194" t="s">
        <v>869</v>
      </c>
      <c r="Y86" s="194" t="s">
        <v>874</v>
      </c>
      <c r="Z86" s="194" t="s">
        <v>914</v>
      </c>
      <c r="AA86" s="194" t="s">
        <v>919</v>
      </c>
      <c r="AB86" s="194" t="s">
        <v>924</v>
      </c>
      <c r="AC86" s="194" t="s">
        <v>929</v>
      </c>
      <c r="AD86" s="194" t="s">
        <v>939</v>
      </c>
      <c r="AE86" s="194" t="s">
        <v>968</v>
      </c>
      <c r="AF86" s="194" t="s">
        <v>973</v>
      </c>
      <c r="AG86" s="194" t="s">
        <v>978</v>
      </c>
      <c r="AH86" s="194" t="s">
        <v>988</v>
      </c>
      <c r="AI86" s="194" t="s">
        <v>993</v>
      </c>
      <c r="AJ86" s="194" t="s">
        <v>1013</v>
      </c>
      <c r="AK86" s="194" t="s">
        <v>1018</v>
      </c>
      <c r="AL86" s="194" t="s">
        <v>1023</v>
      </c>
      <c r="AM86" s="194" t="s">
        <v>1033</v>
      </c>
      <c r="AN86" s="194" t="s">
        <v>1043</v>
      </c>
      <c r="AO86" s="194" t="s">
        <v>1048</v>
      </c>
      <c r="AP86" s="194" t="s">
        <v>1052</v>
      </c>
      <c r="AQ86" s="194" t="s">
        <v>1257</v>
      </c>
      <c r="AR86" s="194"/>
      <c r="AS86" s="194"/>
      <c r="AT86" s="204"/>
    </row>
    <row r="87" spans="1:46" ht="60" customHeight="1" x14ac:dyDescent="0.35">
      <c r="A87" s="201" t="s">
        <v>4033</v>
      </c>
      <c r="B87" s="187"/>
      <c r="C87" s="188" t="s">
        <v>4040</v>
      </c>
      <c r="D87" s="190" t="s">
        <v>4041</v>
      </c>
      <c r="E87" s="190" t="s">
        <v>4042</v>
      </c>
      <c r="F87" s="192">
        <f>IF(COUNTIF(G87:AT87,"&lt;&gt;")=0,"",SUMPRODUCT(((Recommendations[ImplStatus]="Implemented")+(Recommendations[ImplStatus]="Compensated"))*ISNUMBER(MATCH(Recommendations[Id],G87:AT87,0)))/COUNTIF(G87:AT87,"&lt;&gt;"))</f>
        <v>0</v>
      </c>
      <c r="G87" s="194" t="s">
        <v>172</v>
      </c>
      <c r="H87" s="194" t="s">
        <v>177</v>
      </c>
      <c r="I87" s="194" t="s">
        <v>182</v>
      </c>
      <c r="J87" s="194" t="s">
        <v>1052</v>
      </c>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4033</v>
      </c>
      <c r="B88" s="187"/>
      <c r="C88" s="188" t="s">
        <v>4043</v>
      </c>
      <c r="D88" s="190" t="s">
        <v>4044</v>
      </c>
      <c r="E88" s="190" t="s">
        <v>4045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4033</v>
      </c>
      <c r="B89" s="187"/>
      <c r="C89" s="188" t="s">
        <v>4046</v>
      </c>
      <c r="D89" s="190" t="s">
        <v>4047</v>
      </c>
      <c r="E89" s="190" t="s">
        <v>4048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4033</v>
      </c>
      <c r="B90" s="186" t="s">
        <v>4049</v>
      </c>
      <c r="C90" s="186"/>
      <c r="D90" s="189" t="s">
        <v>4050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4033</v>
      </c>
      <c r="B91" s="187" t="s">
        <v>4049</v>
      </c>
      <c r="C91" s="188" t="s">
        <v>4051</v>
      </c>
      <c r="D91" s="190" t="s">
        <v>4052</v>
      </c>
      <c r="E91" s="190" t="s">
        <v>4053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4033</v>
      </c>
      <c r="B92" s="187" t="s">
        <v>4049</v>
      </c>
      <c r="C92" s="188" t="s">
        <v>4054</v>
      </c>
      <c r="D92" s="190" t="s">
        <v>4055</v>
      </c>
      <c r="E92" s="190" t="s">
        <v>4056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4049</v>
      </c>
      <c r="C93" s="188" t="s">
        <v>4057</v>
      </c>
      <c r="D93" s="190" t="s">
        <v>4058</v>
      </c>
      <c r="E93" s="190" t="s">
        <v>4059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4049</v>
      </c>
      <c r="C94" s="188" t="s">
        <v>4060</v>
      </c>
      <c r="D94" s="190" t="s">
        <v>4061</v>
      </c>
      <c r="E94" s="190" t="s">
        <v>4062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4049</v>
      </c>
      <c r="C95" s="188" t="s">
        <v>4063</v>
      </c>
      <c r="D95" s="190" t="s">
        <v>4064</v>
      </c>
      <c r="E95" s="190" t="s">
        <v>4065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4049</v>
      </c>
      <c r="C96" s="188" t="s">
        <v>4066</v>
      </c>
      <c r="D96" s="190" t="s">
        <v>4067</v>
      </c>
      <c r="E96" s="190" t="s">
        <v>4068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4049</v>
      </c>
      <c r="C97" s="188" t="s">
        <v>4069</v>
      </c>
      <c r="D97" s="190" t="s">
        <v>4070</v>
      </c>
      <c r="E97" s="190" t="s">
        <v>4071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4049</v>
      </c>
      <c r="C98" s="188" t="s">
        <v>4072</v>
      </c>
      <c r="D98" s="190" t="s">
        <v>4073</v>
      </c>
      <c r="E98" s="190" t="s">
        <v>4074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4075</v>
      </c>
      <c r="C99" s="186"/>
      <c r="D99" s="189" t="s">
        <v>4076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4075</v>
      </c>
      <c r="C100" s="188" t="s">
        <v>4077</v>
      </c>
      <c r="D100" s="190" t="s">
        <v>4078</v>
      </c>
      <c r="E100" s="190" t="s">
        <v>4079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4075</v>
      </c>
      <c r="C101" s="188" t="s">
        <v>4080</v>
      </c>
      <c r="D101" s="190" t="s">
        <v>4081</v>
      </c>
      <c r="E101" s="190" t="s">
        <v>4082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4075</v>
      </c>
      <c r="C102" s="188" t="s">
        <v>4083</v>
      </c>
      <c r="D102" s="190" t="s">
        <v>4084</v>
      </c>
      <c r="E102" s="190" t="s">
        <v>4085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4075</v>
      </c>
      <c r="C103" s="188" t="s">
        <v>4086</v>
      </c>
      <c r="D103" s="190" t="s">
        <v>4087</v>
      </c>
      <c r="E103" s="190" t="s">
        <v>4088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4075</v>
      </c>
      <c r="C104" s="196" t="s">
        <v>4089</v>
      </c>
      <c r="D104" s="197" t="s">
        <v>4090</v>
      </c>
      <c r="E104" s="197" t="s">
        <v>4091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1330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IFERROR(INDEX('Recommendations'!$G$2:$G$269, MATCH(G2,'Recommendations'!$A$2:$A$269,0))="Implemented", FALSE))</xm:f>
            <x14:dxf>
              <font>
                <color rgb="FF000000"/>
              </font>
              <fill>
                <patternFill>
                  <bgColor rgb="FF3C7D22"/>
                </patternFill>
              </fill>
            </x14:dxf>
          </x14:cfRule>
          <x14:cfRule type="expression" priority="2" id="{00000000-000E-0000-0800-000002000000}">
            <xm:f>AND(G2&lt;&gt;"", IFERROR(INDEX('Recommendations'!$G$2:$G$269, MATCH(G2,'Recommendations'!$A$2:$A$269,0))="Compensated", FALSE))</xm:f>
            <x14:dxf>
              <font>
                <color rgb="FF000000"/>
              </font>
              <fill>
                <patternFill>
                  <bgColor rgb="FFC6E0B4"/>
                </patternFill>
              </fill>
            </x14:dxf>
          </x14:cfRule>
          <x14:cfRule type="expression" priority="3" id="{00000000-000E-0000-0800-000003000000}">
            <xm:f>AND(G2&lt;&gt;"", IFERROR(INDEX('Recommendations'!$G$2:$G$269, MATCH(G2,'Recommendations'!$A$2:$A$269,0))="Testing", FALSE))</xm:f>
            <x14:dxf>
              <font>
                <color rgb="FF000000"/>
              </font>
              <fill>
                <patternFill>
                  <bgColor rgb="FFFFC000"/>
                </patternFill>
              </fill>
            </x14:dxf>
          </x14:cfRule>
          <x14:cfRule type="expression" priority="4" id="{00000000-000E-0000-0800-000004000000}">
            <xm:f>AND(G2&lt;&gt;"", IFERROR(INDEX('Recommendations'!$G$2:$G$269, MATCH(G2,'Recommendations'!$A$2:$A$269,0))="Failed", FALSE))</xm:f>
            <x14:dxf>
              <font>
                <color rgb="FF000000"/>
              </font>
              <fill>
                <patternFill>
                  <bgColor rgb="FFD82891"/>
                </patternFill>
              </fill>
            </x14:dxf>
          </x14:cfRule>
          <x14:cfRule type="expression" priority="5" id="{00000000-000E-0000-0800-000005000000}">
            <xm:f>AND(G2&lt;&gt;"", IFERROR(INDEX('Recommendations'!$G$2:$G$269, MATCH(G2,'Recommendations'!$A$2:$A$269,0))="Risk Accepted", FALSE))</xm:f>
            <x14:dxf>
              <font>
                <color rgb="FF000000"/>
              </font>
              <fill>
                <patternFill>
                  <bgColor rgb="FFD9D9D9"/>
                </patternFill>
              </fill>
            </x14:dxf>
          </x14:cfRule>
          <x14:cfRule type="expression" priority="6" id="{00000000-000E-0000-0800-000006000000}">
            <xm:f>AND(G2&lt;&gt;"", IFERROR(INDEX('Recommendations'!$G$2:$G$269, MATCH(G2,'Recommendations'!$A$2:$A$269,0))="N/A",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10 Security Technical Implementation Guide - SHGIR</dc:title>
  <dc:subject>Generated on: 2026-06-08 13:25:55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2026-06-08T12:26:04Z</dcterms:modified>
  <cp:category>DISA-STIG</cp:category>
  <cp:contentStatus>Draft</cp:contentStatus>
</cp:coreProperties>
</file>