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1151DA299866CD118587F9C5584573B5BF863DFC" xr6:coauthVersionLast="47" xr6:coauthVersionMax="47" xr10:uidLastSave="{4D7ABDE4-2AFD-47D8-BFAB-AD5A620F4FC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F85" i="3" s="1"/>
  <c r="D85" i="3"/>
  <c r="C85" i="3"/>
  <c r="U138" i="3" s="1"/>
  <c r="F84" i="3"/>
  <c r="T168" i="3" s="1"/>
  <c r="E84" i="3"/>
  <c r="D84" i="3"/>
  <c r="C84" i="3"/>
  <c r="S138" i="3" s="1"/>
  <c r="E69" i="3"/>
  <c r="D69" i="3"/>
  <c r="C69" i="3"/>
  <c r="F69" i="3" s="1"/>
  <c r="E68" i="3"/>
  <c r="D68" i="3"/>
  <c r="C68" i="3"/>
  <c r="F68" i="3" s="1"/>
  <c r="E67" i="3"/>
  <c r="D67" i="3"/>
  <c r="F67" i="3" s="1"/>
  <c r="C67" i="3"/>
  <c r="E49" i="3"/>
  <c r="F49" i="3" s="1"/>
  <c r="D49" i="3"/>
  <c r="C49" i="3"/>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7" i="3" s="1"/>
  <c r="D7" i="3" s="1"/>
  <c r="D8" i="3"/>
  <c r="C8" i="3"/>
  <c r="E113" i="3" l="1"/>
  <c r="D113" i="3"/>
  <c r="C113" i="3"/>
  <c r="E56" i="3"/>
  <c r="D56" i="3"/>
  <c r="C56" i="3"/>
  <c r="G127"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115" i="3"/>
  <c r="D115" i="3"/>
  <c r="C115" i="3"/>
  <c r="D35" i="3"/>
  <c r="E35" i="3"/>
  <c r="C35" i="3"/>
  <c r="C58" i="3"/>
  <c r="E58" i="3"/>
  <c r="D58" i="3"/>
  <c r="E96" i="3"/>
  <c r="D96" i="3"/>
  <c r="C96" i="3"/>
  <c r="E114" i="3"/>
  <c r="D114" i="3"/>
  <c r="C114"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 r="E57" i="3"/>
  <c r="D57" i="3"/>
  <c r="C57" i="3"/>
  <c r="E73" i="3"/>
  <c r="D73" i="3"/>
  <c r="C73" i="3"/>
  <c r="E74" i="3"/>
  <c r="D74" i="3"/>
  <c r="C74" i="3"/>
  <c r="E34" i="3"/>
  <c r="D34" i="3"/>
  <c r="C34" i="3"/>
  <c r="D53" i="3"/>
  <c r="C53" i="3"/>
  <c r="E53" i="3"/>
  <c r="E54" i="3"/>
  <c r="D54" i="3"/>
  <c r="C54" i="3"/>
  <c r="E75" i="3"/>
  <c r="D75" i="3"/>
  <c r="C75" i="3"/>
  <c r="E112" i="3"/>
  <c r="D112" i="3"/>
  <c r="C112" i="3"/>
  <c r="D55" i="3"/>
  <c r="E55" i="3"/>
  <c r="C55" i="3"/>
  <c r="C95" i="3"/>
  <c r="D95" i="3"/>
  <c r="Q138" i="3"/>
  <c r="F86" i="3"/>
  <c r="T144" i="3"/>
  <c r="T149" i="3"/>
  <c r="T154" i="3"/>
  <c r="T159" i="3"/>
  <c r="T164" i="3"/>
  <c r="T169" i="3"/>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E94" i="3" l="1"/>
  <c r="X167" i="3"/>
  <c r="X162" i="3"/>
  <c r="X157" i="3"/>
  <c r="X152" i="3"/>
  <c r="X147" i="3"/>
  <c r="X142" i="3"/>
  <c r="C94" i="3"/>
  <c r="X166" i="3"/>
  <c r="X161" i="3"/>
  <c r="X156" i="3"/>
  <c r="X151" i="3"/>
  <c r="X146" i="3"/>
  <c r="X141" i="3"/>
  <c r="X170" i="3"/>
  <c r="X165" i="3"/>
  <c r="X160" i="3"/>
  <c r="X155" i="3"/>
  <c r="X150" i="3"/>
  <c r="X145" i="3"/>
  <c r="X140" i="3"/>
  <c r="D94" i="3"/>
  <c r="X169" i="3"/>
  <c r="X164" i="3"/>
  <c r="X159" i="3"/>
  <c r="X154" i="3"/>
  <c r="X149" i="3"/>
  <c r="X14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The OS must limit privileges to change SQL Server software resident within software libraries (including privileged programs).</t>
        </r>
      </text>
    </comment>
    <comment ref="K19" authorId="0" shapeId="0" xr:uid="{00000000-0006-0000-0400-000005000000}">
      <text>
        <r>
          <rPr>
            <sz val="11"/>
            <rFont val="Calibri"/>
          </rPr>
          <t>SQL Server must restrict access to system tables, other configuration information, and metadata to DBAs and other authorized users.</t>
        </r>
      </text>
    </comment>
    <comment ref="L19" authorId="0" shapeId="0" xr:uid="{00000000-0006-0000-0400-000002000000}">
      <text>
        <r>
          <rPr>
            <sz val="11"/>
            <rFont val="Calibri"/>
          </rPr>
          <t>The OS must limit privileges to the SQL Server Data Root directory and its subordinate directories and files.</t>
        </r>
      </text>
    </comment>
    <comment ref="M19" authorId="0" shapeId="0" xr:uid="{00000000-0006-0000-0400-000003000000}">
      <text>
        <r>
          <rPr>
            <sz val="11"/>
            <rFont val="Calibri"/>
          </rPr>
          <t>The OS must limit privileges to the SQL Server data directories and their subordinate directories and files.</t>
        </r>
      </text>
    </comment>
    <comment ref="N19" authorId="0" shapeId="0" xr:uid="{00000000-0006-0000-0400-000004000000}">
      <text>
        <r>
          <rPr>
            <sz val="11"/>
            <rFont val="Calibri"/>
          </rPr>
          <t>The OS must limit privileges to the SQL Server backup directories and files.</t>
        </r>
      </text>
    </comment>
    <comment ref="J26" authorId="0" shapeId="0" xr:uid="{00000000-0006-0000-0400-000006000000}">
      <text>
        <r>
          <rPr>
            <sz val="11"/>
            <rFont val="Calibri"/>
          </rPr>
          <t>SQL Server must employ cryptographic mechanisms preventing the unauthorized disclosure of information during transmission.</t>
        </r>
      </text>
    </comment>
    <comment ref="J27" authorId="0" shapeId="0" xr:uid="{00000000-0006-0000-0400-000007000000}">
      <text>
        <r>
          <rPr>
            <sz val="11"/>
            <rFont val="Calibri"/>
          </rPr>
          <t>SQL Server must protect data at rest and ensure confidentiality and integrity of data.</t>
        </r>
      </text>
    </comment>
    <comment ref="K27" authorId="0" shapeId="0" xr:uid="{00000000-0006-0000-0400-000008000000}">
      <text>
        <r>
          <rPr>
            <sz val="11"/>
            <rFont val="Calibri"/>
          </rPr>
          <t>SQL Server databases in the classified environment, containing classified or sensitive information, must be encrypted using approved cryptography.</t>
        </r>
      </text>
    </comment>
    <comment ref="L27" authorId="0" shapeId="0" xr:uid="{00000000-0006-0000-0400-000009000000}">
      <text>
        <r>
          <rPr>
            <sz val="11"/>
            <rFont val="Calibri"/>
          </rPr>
          <t>SQL Server must encrypt information stored in the database.</t>
        </r>
      </text>
    </comment>
    <comment ref="M27" authorId="0" shapeId="0" xr:uid="{00000000-0006-0000-0400-00000A000000}">
      <text>
        <r>
          <rPr>
            <sz val="11"/>
            <rFont val="Calibri"/>
          </rPr>
          <t>SQL Server must employ cryptographic mechanisms preventing the unauthorized disclosure of information at rest.</t>
        </r>
      </text>
    </comment>
    <comment ref="N27" authorId="0" shapeId="0" xr:uid="{00000000-0006-0000-0400-00000B000000}">
      <text>
        <r>
          <rPr>
            <sz val="11"/>
            <rFont val="Calibri"/>
          </rPr>
          <t>SQL Server databases in the unclassified environment, containing sensitive information, must be encrypted using approved cryptography.</t>
        </r>
      </text>
    </comment>
    <comment ref="J32" authorId="0" shapeId="0" xr:uid="{00000000-0006-0000-0400-00000C000000}">
      <text>
        <r>
          <rPr>
            <sz val="11"/>
            <rFont val="Calibri"/>
          </rPr>
          <t>SQL Server must monitor for security-relevant configuration settings to discover unauthorized changes.</t>
        </r>
      </text>
    </comment>
    <comment ref="J38" authorId="0" shapeId="0" xr:uid="{00000000-0006-0000-0400-00000D000000}">
      <text>
        <r>
          <rPr>
            <sz val="11"/>
            <rFont val="Calibri"/>
          </rPr>
          <t>SQL Server default account sa must be disabled.</t>
        </r>
      </text>
    </comment>
    <comment ref="K38" authorId="0" shapeId="0" xr:uid="{00000000-0006-0000-0400-00000E000000}">
      <text>
        <r>
          <rPr>
            <sz val="11"/>
            <rFont val="Calibri"/>
          </rPr>
          <t>SQL Server default account sa must have its name changed.</t>
        </r>
      </text>
    </comment>
    <comment ref="J39" authorId="0" shapeId="0" xr:uid="{00000000-0006-0000-0400-00000F000000}">
      <text>
        <r>
          <rPr>
            <sz val="11"/>
            <rFont val="Calibri"/>
          </rPr>
          <t>SQL Server must support the organizational requirements to specifically prohibit or restrict the use of unauthorized functions, ports, protocols, and/or services.</t>
        </r>
      </text>
    </comment>
    <comment ref="K39" authorId="0" shapeId="0" xr:uid="{00000000-0006-0000-0400-000017000000}">
      <text>
        <r>
          <rPr>
            <sz val="11"/>
            <rFont val="Calibri"/>
          </rPr>
          <t>SQL Server must specifically prohibit or restrict the use of unauthorized functions and services in each instance.</t>
        </r>
      </text>
    </comment>
    <comment ref="L39" authorId="0" shapeId="0" xr:uid="{00000000-0006-0000-0400-000018000000}">
      <text>
        <r>
          <rPr>
            <sz val="11"/>
            <rFont val="Calibri"/>
          </rPr>
          <t>Access to xp_cmdshell must be disabled.</t>
        </r>
      </text>
    </comment>
    <comment ref="M39" authorId="0" shapeId="0" xr:uid="{00000000-0006-0000-0400-000019000000}">
      <text>
        <r>
          <rPr>
            <sz val="11"/>
            <rFont val="Calibri"/>
          </rPr>
          <t>Unused database components that are integrated in SQL Server and cannot be uninstalled must be disabled.</t>
        </r>
      </text>
    </comment>
    <comment ref="N39" authorId="0" shapeId="0" xr:uid="{00000000-0006-0000-0400-00001A000000}">
      <text>
        <r>
          <rPr>
            <sz val="11"/>
            <rFont val="Calibri"/>
          </rPr>
          <t>SQL Server must have the SQL Server Analysis Service (SSAS) software component removed from SQL Server if SSAS is unused.</t>
        </r>
      </text>
    </comment>
    <comment ref="O39" authorId="0" shapeId="0" xr:uid="{00000000-0006-0000-0400-000010000000}">
      <text>
        <r>
          <rPr>
            <sz val="11"/>
            <rFont val="Calibri"/>
          </rPr>
          <t>SQL Server must have the SQL Server Integrated Services (SSIS) software component removed from SQL Server if SSIS is unused.</t>
        </r>
      </text>
    </comment>
    <comment ref="P39" authorId="0" shapeId="0" xr:uid="{00000000-0006-0000-0400-000011000000}">
      <text>
        <r>
          <rPr>
            <sz val="11"/>
            <rFont val="Calibri"/>
          </rPr>
          <t>SQL Server must have the SQL Server Reporting Service (SSRS) software component removed from SQL Server if SSRS is unused.</t>
        </r>
      </text>
    </comment>
    <comment ref="Q39" authorId="0" shapeId="0" xr:uid="{00000000-0006-0000-0400-000012000000}">
      <text>
        <r>
          <rPr>
            <sz val="11"/>
            <rFont val="Calibri"/>
          </rPr>
          <t>SQL Server must have the SQL Server Data Tools (SSDT) software component removed from SQL Server if SSDT is unused.</t>
        </r>
      </text>
    </comment>
    <comment ref="R39" authorId="0" shapeId="0" xr:uid="{00000000-0006-0000-0400-000013000000}">
      <text>
        <r>
          <rPr>
            <sz val="11"/>
            <rFont val="Calibri"/>
          </rPr>
          <t>SQL Server must have the publicly available AdventureWorks sample database removed.</t>
        </r>
      </text>
    </comment>
    <comment ref="S39" authorId="0" shapeId="0" xr:uid="{00000000-0006-0000-0400-000014000000}">
      <text>
        <r>
          <rPr>
            <sz val="11"/>
            <rFont val="Calibri"/>
          </rPr>
          <t>SQL Server must have the publicly available NorthWind sample database removed.</t>
        </r>
      </text>
    </comment>
    <comment ref="T39" authorId="0" shapeId="0" xr:uid="{00000000-0006-0000-0400-000015000000}">
      <text>
        <r>
          <rPr>
            <sz val="11"/>
            <rFont val="Calibri"/>
          </rPr>
          <t>Unused database components and database objects must be removed.</t>
        </r>
      </text>
    </comment>
    <comment ref="U39" authorId="0" shapeId="0" xr:uid="{00000000-0006-0000-0400-000016000000}">
      <text>
        <r>
          <rPr>
            <sz val="11"/>
            <rFont val="Calibri"/>
          </rPr>
          <t>The SQL Server Browser service must be disabled if its use is not necessary.</t>
        </r>
      </text>
    </comment>
    <comment ref="J45" authorId="0" shapeId="0" xr:uid="{00000000-0006-0000-0400-00001B000000}">
      <text>
        <r>
          <rPr>
            <sz val="11"/>
            <rFont val="Calibri"/>
          </rPr>
          <t>SQL Server must uniquely identify and authenticate non-organizational users (or processes acting on behalf of non-organizational users).</t>
        </r>
      </text>
    </comment>
    <comment ref="K45" authorId="0" shapeId="0" xr:uid="{00000000-0006-0000-0400-00001C000000}">
      <text>
        <r>
          <rPr>
            <sz val="11"/>
            <rFont val="Calibri"/>
          </rPr>
          <t>SQL Server must uniquely identify and authenticate organizational users (or processes acting on behalf of organizational users).</t>
        </r>
      </text>
    </comment>
    <comment ref="J46" authorId="0" shapeId="0" xr:uid="{00000000-0006-0000-0400-00001D000000}">
      <text>
        <r>
          <rPr>
            <sz val="11"/>
            <rFont val="Calibri"/>
          </rPr>
          <t>If SQL Server authentication, using passwords, is employed, SQL Server must enforce the DoD standards for password complexity.</t>
        </r>
      </text>
    </comment>
    <comment ref="K46" authorId="0" shapeId="0" xr:uid="{00000000-0006-0000-0400-00001E000000}">
      <text>
        <r>
          <rPr>
            <sz val="11"/>
            <rFont val="Calibri"/>
          </rPr>
          <t>If SQL Server authentication, using passwords, is employed, SQL Server must enforce the DoD standards for password lifetime.</t>
        </r>
      </text>
    </comment>
    <comment ref="J48" authorId="0" shapeId="0" xr:uid="{00000000-0006-0000-0400-00001F000000}">
      <text>
        <r>
          <rPr>
            <sz val="11"/>
            <rFont val="Calibri"/>
          </rPr>
          <t>SQL Server must ensure users are authenticated with an individual authenticator prior to using a shared authenticator.</t>
        </r>
      </text>
    </comment>
    <comment ref="K48" authorId="0" shapeId="0" xr:uid="{00000000-0006-0000-0400-000020000000}">
      <text>
        <r>
          <rPr>
            <sz val="11"/>
            <rFont val="Calibri"/>
          </rPr>
          <t>SQL Server software installation account(s) must be restricted to authorized users.</t>
        </r>
      </text>
    </comment>
    <comment ref="L48" authorId="0" shapeId="0" xr:uid="{00000000-0006-0000-0400-000021000000}">
      <text>
        <r>
          <rPr>
            <sz val="11"/>
            <rFont val="Calibri"/>
          </rPr>
          <t>SQL Server must protect against an individual using a shared account from falsely denying having performed a particular action.</t>
        </r>
      </text>
    </comment>
    <comment ref="M48" authorId="0" shapeId="0" xr:uid="{00000000-0006-0000-0400-000022000000}">
      <text>
        <r>
          <rPr>
            <sz val="11"/>
            <rFont val="Calibri"/>
          </rPr>
          <t>Use of the SQL Server software installation account must be restricted to SQL Server software installation.</t>
        </r>
      </text>
    </comment>
    <comment ref="N48" authorId="0" shapeId="0" xr:uid="{00000000-0006-0000-0400-000023000000}">
      <text>
        <r>
          <rPr>
            <sz val="11"/>
            <rFont val="Calibri"/>
          </rPr>
          <t>DBA OS or domain accounts must be granted only those host system privileges necessary for the administration of SQL Server.</t>
        </r>
      </text>
    </comment>
    <comment ref="O48" authorId="0" shapeId="0" xr:uid="{00000000-0006-0000-0400-000024000000}">
      <text>
        <r>
          <rPr>
            <sz val="11"/>
            <rFont val="Calibri"/>
          </rPr>
          <t>OS and domain accounts utilized to run external procedures called by SQL Server must have limited privileges.</t>
        </r>
      </text>
    </comment>
    <comment ref="P48" authorId="0" shapeId="0" xr:uid="{00000000-0006-0000-0400-000025000000}">
      <text>
        <r>
          <rPr>
            <sz val="11"/>
            <rFont val="Calibri"/>
          </rPr>
          <t>SQL Server DBA roles must not be assigned excessive or unauthorized privileges.</t>
        </r>
      </text>
    </comment>
    <comment ref="Q48" authorId="0" shapeId="0" xr:uid="{00000000-0006-0000-0400-000026000000}">
      <text>
        <r>
          <rPr>
            <sz val="11"/>
            <rFont val="Calibri"/>
          </rPr>
          <t>Administrators must utilize a separate, distinct administrative account when performing administrative activities, accessing database security functions, or accessing security-relevant information within SQL Server.</t>
        </r>
      </text>
    </comment>
    <comment ref="R48" authorId="0" shapeId="0" xr:uid="{00000000-0006-0000-0400-000027000000}">
      <text>
        <r>
          <rPr>
            <sz val="11"/>
            <rFont val="Calibri"/>
          </rPr>
          <t>Administrative privileges, built-in server roles and built-in database roles must be assigned to the DBMS login accounts that require them via custom roles, and not directly.</t>
        </r>
      </text>
    </comment>
    <comment ref="S48" authorId="0" shapeId="0" xr:uid="{00000000-0006-0000-0400-000028000000}">
      <text>
        <r>
          <rPr>
            <sz val="11"/>
            <rFont val="Calibri"/>
          </rPr>
          <t>Domain accounts used to manage a SQL Server platform must be different from those used to manage other platforms.</t>
        </r>
      </text>
    </comment>
    <comment ref="T48" authorId="0" shapeId="0" xr:uid="{00000000-0006-0000-0400-000029000000}">
      <text>
        <r>
          <rPr>
            <sz val="11"/>
            <rFont val="Calibri"/>
          </rPr>
          <t>Owners of privileged accounts must use non-privileged accounts for non-administrative activities.</t>
        </r>
      </text>
    </comment>
    <comment ref="J49" authorId="0" shapeId="0" xr:uid="{00000000-0006-0000-0400-00002A000000}">
      <text>
        <r>
          <rPr>
            <sz val="11"/>
            <rFont val="Calibri"/>
          </rPr>
          <t>SQL Server processes or services must run under custom, dedicated OS or domain accounts.</t>
        </r>
      </text>
    </comment>
    <comment ref="J52" authorId="0" shapeId="0" xr:uid="{00000000-0006-0000-0400-00002B000000}">
      <text>
        <r>
          <rPr>
            <sz val="11"/>
            <rFont val="Calibri"/>
          </rPr>
          <t>SQL Server must support the organizational requirement to employ automated mechanisms for enforcing access restrictions.</t>
        </r>
      </text>
    </comment>
    <comment ref="J59" authorId="0" shapeId="0" xr:uid="{00000000-0006-0000-0400-00002C000000}">
      <text>
        <r>
          <rPr>
            <sz val="11"/>
            <rFont val="Calibri"/>
          </rPr>
          <t>SQL Server must restrict access to sensitive information to authorized user roles.</t>
        </r>
      </text>
    </comment>
    <comment ref="K59" authorId="0" shapeId="0" xr:uid="{00000000-0006-0000-0400-000049000000}">
      <text>
        <r>
          <rPr>
            <sz val="11"/>
            <rFont val="Calibri"/>
          </rPr>
          <t>SQL Server must enforce separation of duties through assigned information access authorizations.</t>
        </r>
      </text>
    </comment>
    <comment ref="L59" authorId="0" shapeId="0" xr:uid="{00000000-0006-0000-0400-00004A000000}">
      <text>
        <r>
          <rPr>
            <sz val="11"/>
            <rFont val="Calibri"/>
          </rPr>
          <t>SQL Server utilizing Discretionary Access Control (DAC) must enforce a policy that limits propagation of access rights.</t>
        </r>
      </text>
    </comment>
    <comment ref="M59" authorId="0" shapeId="0" xr:uid="{00000000-0006-0000-0400-00004B000000}">
      <text>
        <r>
          <rPr>
            <sz val="11"/>
            <rFont val="Calibri"/>
          </rPr>
          <t>SQL Server must enforce DAC policy allowing users to specify and control sharing by named individuals, groups of individuals, or by both; limiting propagation of access rights; and including or excluding access to the granularity of a single user.</t>
        </r>
      </text>
    </comment>
    <comment ref="N59" authorId="0" shapeId="0" xr:uid="{00000000-0006-0000-0400-00004C000000}">
      <text>
        <r>
          <rPr>
            <sz val="11"/>
            <rFont val="Calibri"/>
          </rPr>
          <t>SQL Server must enforce access control policies to restrict the Unsafe assembly permission to only authorized roles.</t>
        </r>
      </text>
    </comment>
    <comment ref="O59" authorId="0" shapeId="0" xr:uid="{00000000-0006-0000-0400-00004D000000}">
      <text>
        <r>
          <rPr>
            <sz val="11"/>
            <rFont val="Calibri"/>
          </rPr>
          <t>SQL Server must not grant users direct access to the Alter any endpoint permission.</t>
        </r>
      </text>
    </comment>
    <comment ref="P59" authorId="0" shapeId="0" xr:uid="{00000000-0006-0000-0400-00004E000000}">
      <text>
        <r>
          <rPr>
            <sz val="11"/>
            <rFont val="Calibri"/>
          </rPr>
          <t>SQL Server must not grant users direct access to the Alter any database permission.</t>
        </r>
      </text>
    </comment>
    <comment ref="Q59" authorId="0" shapeId="0" xr:uid="{00000000-0006-0000-0400-00004F000000}">
      <text>
        <r>
          <rPr>
            <sz val="11"/>
            <rFont val="Calibri"/>
          </rPr>
          <t>SQL Server must not grant users direct access to the Alter Any Credential permission.</t>
        </r>
      </text>
    </comment>
    <comment ref="R59" authorId="0" shapeId="0" xr:uid="{00000000-0006-0000-0400-000050000000}">
      <text>
        <r>
          <rPr>
            <sz val="11"/>
            <rFont val="Calibri"/>
          </rPr>
          <t>SQL Server must not grant users direct access to the Alter any connection permission.</t>
        </r>
      </text>
    </comment>
    <comment ref="S59" authorId="0" shapeId="0" xr:uid="{00000000-0006-0000-0400-000051000000}">
      <text>
        <r>
          <rPr>
            <sz val="11"/>
            <rFont val="Calibri"/>
          </rPr>
          <t>SQL Server must not grant users direct access control to the Alter Any Availability Group permission.</t>
        </r>
      </text>
    </comment>
    <comment ref="T59" authorId="0" shapeId="0" xr:uid="{00000000-0006-0000-0400-000052000000}">
      <text>
        <r>
          <rPr>
            <sz val="11"/>
            <rFont val="Calibri"/>
          </rPr>
          <t>SQL Server must not grant users direct access to the Alter server state permission.</t>
        </r>
      </text>
    </comment>
    <comment ref="U59" authorId="0" shapeId="0" xr:uid="{00000000-0006-0000-0400-000053000000}">
      <text>
        <r>
          <rPr>
            <sz val="11"/>
            <rFont val="Calibri"/>
          </rPr>
          <t>SQL Server must not grant users direct access to the Alter any event notification permission.</t>
        </r>
      </text>
    </comment>
    <comment ref="V59" authorId="0" shapeId="0" xr:uid="{00000000-0006-0000-0400-00002D000000}">
      <text>
        <r>
          <rPr>
            <sz val="11"/>
            <rFont val="Calibri"/>
          </rPr>
          <t>SQL Server must enforce access control policies to restrict the View any database permission to only authorized roles.</t>
        </r>
      </text>
    </comment>
    <comment ref="W59" authorId="0" shapeId="0" xr:uid="{00000000-0006-0000-0400-00002E000000}">
      <text>
        <r>
          <rPr>
            <sz val="11"/>
            <rFont val="Calibri"/>
          </rPr>
          <t>SQL Server must not grant users direct access to the Alter any server audit permission.</t>
        </r>
      </text>
    </comment>
    <comment ref="X59" authorId="0" shapeId="0" xr:uid="{00000000-0006-0000-0400-00002F000000}">
      <text>
        <r>
          <rPr>
            <sz val="11"/>
            <rFont val="Calibri"/>
          </rPr>
          <t>SQL Server must enforce access control policies to restrict the Shutdown permission to only authorized roles.</t>
        </r>
      </text>
    </comment>
    <comment ref="Y59" authorId="0" shapeId="0" xr:uid="{00000000-0006-0000-0400-000030000000}">
      <text>
        <r>
          <rPr>
            <sz val="11"/>
            <rFont val="Calibri"/>
          </rPr>
          <t>SQL Server must enforce access control policies to restrict the External access assembly permission to only authorized roles.</t>
        </r>
      </text>
    </comment>
    <comment ref="Z59" authorId="0" shapeId="0" xr:uid="{00000000-0006-0000-0400-000031000000}">
      <text>
        <r>
          <rPr>
            <sz val="11"/>
            <rFont val="Calibri"/>
          </rPr>
          <t>SQL Server must enforce access control policies to restrict the Create trace event notification permission to only authorized roles.</t>
        </r>
      </text>
    </comment>
    <comment ref="AA59" authorId="0" shapeId="0" xr:uid="{00000000-0006-0000-0400-000032000000}">
      <text>
        <r>
          <rPr>
            <sz val="11"/>
            <rFont val="Calibri"/>
          </rPr>
          <t>SQL Server must enforce access control policies to restrict the Create server role permission to only authorized roles.</t>
        </r>
      </text>
    </comment>
    <comment ref="AB59" authorId="0" shapeId="0" xr:uid="{00000000-0006-0000-0400-000033000000}">
      <text>
        <r>
          <rPr>
            <sz val="11"/>
            <rFont val="Calibri"/>
          </rPr>
          <t>SQL Server must enforce access control policies to restrict the Create endpoint permission to only authorized roles.</t>
        </r>
      </text>
    </comment>
    <comment ref="AC59" authorId="0" shapeId="0" xr:uid="{00000000-0006-0000-0400-000034000000}">
      <text>
        <r>
          <rPr>
            <sz val="11"/>
            <rFont val="Calibri"/>
          </rPr>
          <t>SQL Server must enforce access control policies to restrict the Create DDL event notification permission to only authorized roles.</t>
        </r>
      </text>
    </comment>
    <comment ref="AD59" authorId="0" shapeId="0" xr:uid="{00000000-0006-0000-0400-000035000000}">
      <text>
        <r>
          <rPr>
            <sz val="11"/>
            <rFont val="Calibri"/>
          </rPr>
          <t>SQL Server must enforce access control policies to restrict the Create availability group permission to only authorized roles.</t>
        </r>
      </text>
    </comment>
    <comment ref="AE59" authorId="0" shapeId="0" xr:uid="{00000000-0006-0000-0400-000036000000}">
      <text>
        <r>
          <rPr>
            <sz val="11"/>
            <rFont val="Calibri"/>
          </rPr>
          <t>SQL Server must enforce access control policies to restrict the Alter any server audit permission to only authorized roles.</t>
        </r>
      </text>
    </comment>
    <comment ref="AF59" authorId="0" shapeId="0" xr:uid="{00000000-0006-0000-0400-000037000000}">
      <text>
        <r>
          <rPr>
            <sz val="11"/>
            <rFont val="Calibri"/>
          </rPr>
          <t>SQL Server must enforce access control policies to restrict the View any definition permission to only authorized roles.</t>
        </r>
      </text>
    </comment>
    <comment ref="AG59" authorId="0" shapeId="0" xr:uid="{00000000-0006-0000-0400-000038000000}">
      <text>
        <r>
          <rPr>
            <sz val="11"/>
            <rFont val="Calibri"/>
          </rPr>
          <t>SQL Server must not grant users direct access to the Authenticate server permission.</t>
        </r>
      </text>
    </comment>
    <comment ref="AH59" authorId="0" shapeId="0" xr:uid="{00000000-0006-0000-0400-000039000000}">
      <text>
        <r>
          <rPr>
            <sz val="11"/>
            <rFont val="Calibri"/>
          </rPr>
          <t>SQL Server must not grant users direct access to the Administer bulk operations permission.</t>
        </r>
      </text>
    </comment>
    <comment ref="AI59" authorId="0" shapeId="0" xr:uid="{00000000-0006-0000-0400-00003A000000}">
      <text>
        <r>
          <rPr>
            <sz val="11"/>
            <rFont val="Calibri"/>
          </rPr>
          <t>SQL Server must not grant users direct access to the Create endpoint permission.</t>
        </r>
      </text>
    </comment>
    <comment ref="AJ59" authorId="0" shapeId="0" xr:uid="{00000000-0006-0000-0400-00003B000000}">
      <text>
        <r>
          <rPr>
            <sz val="11"/>
            <rFont val="Calibri"/>
          </rPr>
          <t>SQL Server must not grant users direct access to the Create DDL event notification permission.</t>
        </r>
      </text>
    </comment>
    <comment ref="AK59" authorId="0" shapeId="0" xr:uid="{00000000-0006-0000-0400-00003C000000}">
      <text>
        <r>
          <rPr>
            <sz val="11"/>
            <rFont val="Calibri"/>
          </rPr>
          <t>SQL Server must not grant users direct access to the Create availability group permission.</t>
        </r>
      </text>
    </comment>
    <comment ref="AL59" authorId="0" shapeId="0" xr:uid="{00000000-0006-0000-0400-00003D000000}">
      <text>
        <r>
          <rPr>
            <sz val="11"/>
            <rFont val="Calibri"/>
          </rPr>
          <t>SQL Server must not grant users direct access to the Create any database permission.</t>
        </r>
      </text>
    </comment>
    <comment ref="AM59" authorId="0" shapeId="0" xr:uid="{00000000-0006-0000-0400-00003E000000}">
      <text>
        <r>
          <rPr>
            <sz val="11"/>
            <rFont val="Calibri"/>
          </rPr>
          <t>SQL Server must not grant users direct access to the Control server permission.</t>
        </r>
      </text>
    </comment>
    <comment ref="AN59" authorId="0" shapeId="0" xr:uid="{00000000-0006-0000-0400-00003F000000}">
      <text>
        <r>
          <rPr>
            <sz val="11"/>
            <rFont val="Calibri"/>
          </rPr>
          <t>SQL Server must enforce access control policies to restrict the Administer bulk operations permission to only authorized roles.</t>
        </r>
      </text>
    </comment>
    <comment ref="AO59" authorId="0" shapeId="0" xr:uid="{00000000-0006-0000-0400-000040000000}">
      <text>
        <r>
          <rPr>
            <sz val="11"/>
            <rFont val="Calibri"/>
          </rPr>
          <t>SQL Server must enforce access control policies to restrict the Alter resources permission to only authorized roles.</t>
        </r>
      </text>
    </comment>
    <comment ref="AP59" authorId="0" shapeId="0" xr:uid="{00000000-0006-0000-0400-000041000000}">
      <text>
        <r>
          <rPr>
            <sz val="11"/>
            <rFont val="Calibri"/>
          </rPr>
          <t>SQL Server must not grant users direct access to the Alter any linked server permission.</t>
        </r>
      </text>
    </comment>
    <comment ref="AQ59" authorId="0" shapeId="0" xr:uid="{00000000-0006-0000-0400-000042000000}">
      <text>
        <r>
          <rPr>
            <sz val="11"/>
            <rFont val="Calibri"/>
          </rPr>
          <t>SQL Server must not grant users direct control to the Alter any event session permission.</t>
        </r>
      </text>
    </comment>
    <comment ref="AR59" authorId="0" shapeId="0" xr:uid="{00000000-0006-0000-0400-000043000000}">
      <text>
        <r>
          <rPr>
            <sz val="11"/>
            <rFont val="Calibri"/>
          </rPr>
          <t>SQL Server must not grant users direct access to the Alter trace permission.</t>
        </r>
      </text>
    </comment>
    <comment ref="AS59" authorId="0" shapeId="0" xr:uid="{00000000-0006-0000-0400-000044000000}">
      <text>
        <r>
          <rPr>
            <sz val="11"/>
            <rFont val="Calibri"/>
          </rPr>
          <t>SQL Server must not grant users direct access to the Alter Settings permission.</t>
        </r>
      </text>
    </comment>
    <comment ref="AT59" authorId="0" shapeId="0" xr:uid="{00000000-0006-0000-0400-000045000000}">
      <text>
        <r>
          <rPr>
            <sz val="11"/>
            <rFont val="Calibri"/>
          </rPr>
          <t>SQL Server must not grant users direct access to the Create trace event notification permission.</t>
        </r>
      </text>
    </comment>
    <comment ref="AU59" authorId="0" shapeId="0" xr:uid="{00000000-0006-0000-0400-000046000000}">
      <text>
        <r>
          <rPr>
            <sz val="11"/>
            <rFont val="Calibri"/>
          </rPr>
          <t>SQL Server must not grant users direct access to the Alter resources permission.</t>
        </r>
      </text>
    </comment>
    <comment ref="AV59" authorId="0" shapeId="0" xr:uid="{00000000-0006-0000-0400-000047000000}">
      <text>
        <r>
          <rPr>
            <sz val="11"/>
            <rFont val="Calibri"/>
          </rPr>
          <t>SQL Server must not grant users direct access to the External access assembly permission.</t>
        </r>
      </text>
    </comment>
    <comment ref="AW59" authorId="0" shapeId="0" xr:uid="{00000000-0006-0000-0400-000048000000}">
      <text>
        <r>
          <rPr>
            <sz val="11"/>
            <rFont val="Calibri"/>
          </rPr>
          <t>SQL Server must not grant users direct access to the Alter any login permission.</t>
        </r>
      </text>
    </comment>
    <comment ref="J63" authorId="0" shapeId="0" xr:uid="{00000000-0006-0000-0400-000054000000}">
      <text>
        <r>
          <rPr>
            <sz val="11"/>
            <rFont val="Calibri"/>
          </rPr>
          <t>Vendor-supported software and patches must be evaluated and patched against newly found vulnerabilities.</t>
        </r>
      </text>
    </comment>
    <comment ref="J70" authorId="0" shapeId="0" xr:uid="{00000000-0006-0000-0400-000055000000}">
      <text>
        <r>
          <rPr>
            <sz val="11"/>
            <rFont val="Calibri"/>
          </rPr>
          <t>SQL Server must identify potential security-relevant error conditions.</t>
        </r>
      </text>
    </comment>
    <comment ref="K70" authorId="0" shapeId="0" xr:uid="{00000000-0006-0000-0400-000056000000}">
      <text>
        <r>
          <rPr>
            <sz val="11"/>
            <rFont val="Calibri"/>
          </rPr>
          <t>SQL Server must generate audit records for the DoD-selected list of auditable events.</t>
        </r>
      </text>
    </comment>
    <comment ref="L70" authorId="0" shapeId="0" xr:uid="{00000000-0006-0000-0400-000057000000}">
      <text>
        <r>
          <rPr>
            <sz val="11"/>
            <rFont val="Calibri"/>
          </rPr>
          <t>SQL Server must notify appropriate individuals when accounts are modified.</t>
        </r>
      </text>
    </comment>
    <comment ref="M70" authorId="0" shapeId="0" xr:uid="{00000000-0006-0000-0400-000058000000}">
      <text>
        <r>
          <rPr>
            <sz val="11"/>
            <rFont val="Calibri"/>
          </rPr>
          <t>SQL Server must provide audit record generation capability for organization-defined auditable events within the database.</t>
        </r>
      </text>
    </comment>
    <comment ref="J71" authorId="0" shapeId="0" xr:uid="{00000000-0006-0000-0400-000059000000}">
      <text>
        <r>
          <rPr>
            <sz val="11"/>
            <rFont val="Calibri"/>
          </rPr>
          <t>The system must activate an alarm and/or automatically shut SQL Server down if a failure is detected in its software components.</t>
        </r>
      </text>
    </comment>
    <comment ref="K71" authorId="0" shapeId="0" xr:uid="{00000000-0006-0000-0400-00005A000000}">
      <text>
        <r>
          <rPr>
            <sz val="11"/>
            <rFont val="Calibri"/>
          </rPr>
          <t>SQL Server must protect audit information from unauthorized deletion.</t>
        </r>
      </text>
    </comment>
    <comment ref="L71" authorId="0" shapeId="0" xr:uid="{00000000-0006-0000-0400-00005B000000}">
      <text>
        <r>
          <rPr>
            <sz val="11"/>
            <rFont val="Calibri"/>
          </rPr>
          <t>SQL Server must protect audit information from unauthorized modification.</t>
        </r>
      </text>
    </comment>
    <comment ref="M71" authorId="0" shapeId="0" xr:uid="{00000000-0006-0000-0400-00005C000000}">
      <text>
        <r>
          <rPr>
            <sz val="11"/>
            <rFont val="Calibri"/>
          </rPr>
          <t>SQL Server must protect audit information from any type of unauthorized access.</t>
        </r>
      </text>
    </comment>
    <comment ref="N71" authorId="0" shapeId="0" xr:uid="{00000000-0006-0000-0400-00005D000000}">
      <text>
        <r>
          <rPr>
            <sz val="11"/>
            <rFont val="Calibri"/>
          </rPr>
          <t>SQL Server must protect the audit records generated as a result of remote access to privileged accounts and by the execution of privileged functions.</t>
        </r>
      </text>
    </comment>
    <comment ref="O71" authorId="0" shapeId="0" xr:uid="{00000000-0006-0000-0400-00005E000000}">
      <text>
        <r>
          <rPr>
            <sz val="11"/>
            <rFont val="Calibri"/>
          </rPr>
          <t>SQL Server must shutdown immediately in the event of an audit failure, unless an alternative audit capability exists.</t>
        </r>
      </text>
    </comment>
    <comment ref="P71" authorId="0" shapeId="0" xr:uid="{00000000-0006-0000-0400-00005F000000}">
      <text>
        <r>
          <rPr>
            <sz val="11"/>
            <rFont val="Calibri"/>
          </rPr>
          <t>SQL Server itself, or the logging or alerting mechanism the application utilizes, must provide a warning when allocated audit record storage volume reaches an organization-defined percentage of maximum audit record storage capacity.</t>
        </r>
      </text>
    </comment>
    <comment ref="Q71" authorId="0" shapeId="0" xr:uid="{00000000-0006-0000-0400-000060000000}">
      <text>
        <r>
          <rPr>
            <sz val="11"/>
            <rFont val="Calibri"/>
          </rPr>
          <t>SQL Server auditing configuration maximum number of files must be configured to reduce the likelihood of storage capacity being exceeded, while meeting organization-defined auditing requirements.</t>
        </r>
      </text>
    </comment>
    <comment ref="R71" authorId="0" shapeId="0" xr:uid="{00000000-0006-0000-0400-000061000000}">
      <text>
        <r>
          <rPr>
            <sz val="11"/>
            <rFont val="Calibri"/>
          </rPr>
          <t>SQL Server auditing configuration maximum file size must be configured to reduce the likelihood of storage capacity being exceeded, while meeting organization-defined auditing requirements.</t>
        </r>
      </text>
    </comment>
    <comment ref="S71" authorId="0" shapeId="0" xr:uid="{00000000-0006-0000-0400-000062000000}">
      <text>
        <r>
          <rPr>
            <sz val="11"/>
            <rFont val="Calibri"/>
          </rPr>
          <t>SQL Server must have allocated audit record storage capacity to meet the organization-defined requirements for saving audit record information.</t>
        </r>
      </text>
    </comment>
    <comment ref="T71" authorId="0" shapeId="0" xr:uid="{00000000-0006-0000-0400-000063000000}">
      <text>
        <r>
          <rPr>
            <sz val="11"/>
            <rFont val="Calibri"/>
          </rPr>
          <t>Appropriate staff must be alerted when the amount of storage space used by the SQL Server transaction log file(s) exceeds an organization-defined value.</t>
        </r>
      </text>
    </comment>
    <comment ref="J72" authorId="0" shapeId="0" xr:uid="{00000000-0006-0000-0400-000064000000}">
      <text>
        <r>
          <rPr>
            <sz val="11"/>
            <rFont val="Calibri"/>
          </rPr>
          <t>SQL Server must produce audit records containing sufficient information to establish when (date and time) the events occurred.</t>
        </r>
      </text>
    </comment>
    <comment ref="J73" authorId="0" shapeId="0" xr:uid="{00000000-0006-0000-0400-000065000000}">
      <text>
        <r>
          <rPr>
            <sz val="11"/>
            <rFont val="Calibri"/>
          </rPr>
          <t>SQL Server must support the employment of automated mechanisms supporting the auditing of the enforcement actions.</t>
        </r>
      </text>
    </comment>
    <comment ref="K73" authorId="0" shapeId="0" xr:uid="{00000000-0006-0000-0400-000066000000}">
      <text>
        <r>
          <rPr>
            <sz val="11"/>
            <rFont val="Calibri"/>
          </rPr>
          <t>SQL Server must audit attempts to bypass access controls.</t>
        </r>
      </text>
    </comment>
    <comment ref="L73" authorId="0" shapeId="0" xr:uid="{00000000-0006-0000-0400-000067000000}">
      <text>
        <r>
          <rPr>
            <sz val="11"/>
            <rFont val="Calibri"/>
          </rPr>
          <t>SQL Server must include organization-defined additional, more detailed information in the audit records for audit events identified by type, location, or subject.</t>
        </r>
      </text>
    </comment>
    <comment ref="M73" authorId="0" shapeId="0" xr:uid="{00000000-0006-0000-0400-000068000000}">
      <text>
        <r>
          <rPr>
            <sz val="11"/>
            <rFont val="Calibri"/>
          </rPr>
          <t>SQL Server must produce audit records containing sufficient information to establish the identity of any user/subject associated with the event.</t>
        </r>
      </text>
    </comment>
    <comment ref="N73" authorId="0" shapeId="0" xr:uid="{00000000-0006-0000-0400-000069000000}">
      <text>
        <r>
          <rPr>
            <sz val="11"/>
            <rFont val="Calibri"/>
          </rPr>
          <t>SQL Server must produce audit records containing sufficient information to establish the outcome (success or failure) of the events.</t>
        </r>
      </text>
    </comment>
    <comment ref="O73" authorId="0" shapeId="0" xr:uid="{00000000-0006-0000-0400-00006A000000}">
      <text>
        <r>
          <rPr>
            <sz val="11"/>
            <rFont val="Calibri"/>
          </rPr>
          <t>SQL Server must produce audit records containing sufficient information to establish the sources (origins) of the events.</t>
        </r>
      </text>
    </comment>
    <comment ref="P73" authorId="0" shapeId="0" xr:uid="{00000000-0006-0000-0400-00006B000000}">
      <text>
        <r>
          <rPr>
            <sz val="11"/>
            <rFont val="Calibri"/>
          </rPr>
          <t>SQL Server must produce audit records containing sufficient information to establish where the events occurred.</t>
        </r>
      </text>
    </comment>
    <comment ref="Q73" authorId="0" shapeId="0" xr:uid="{00000000-0006-0000-0400-00006C000000}">
      <text>
        <r>
          <rPr>
            <sz val="11"/>
            <rFont val="Calibri"/>
          </rPr>
          <t>SQL Server must produce audit records containing sufficient information to establish what type of events occurred.</t>
        </r>
      </text>
    </comment>
    <comment ref="R73" authorId="0" shapeId="0" xr:uid="{00000000-0006-0000-0400-00006D000000}">
      <text>
        <r>
          <rPr>
            <sz val="11"/>
            <rFont val="Calibri"/>
          </rPr>
          <t>All use of privileged accounts must be audited.</t>
        </r>
      </text>
    </comment>
    <comment ref="S73" authorId="0" shapeId="0" xr:uid="{00000000-0006-0000-0400-00006E000000}">
      <text>
        <r>
          <rPr>
            <sz val="11"/>
            <rFont val="Calibri"/>
          </rPr>
          <t>SQL Server must automatically audit account modification.</t>
        </r>
      </text>
    </comment>
    <comment ref="T73" authorId="0" shapeId="0" xr:uid="{00000000-0006-0000-0400-00006F000000}">
      <text>
        <r>
          <rPr>
            <sz val="11"/>
            <rFont val="Calibri"/>
          </rPr>
          <t>SQL Server must ensure that remote sessions that access an organization-defined list of security functions and security-relevant information are audited.</t>
        </r>
      </text>
    </comment>
    <comment ref="J79" authorId="0" shapeId="0" xr:uid="{00000000-0006-0000-0400-000070000000}">
      <text>
        <r>
          <rPr>
            <sz val="11"/>
            <rFont val="Calibri"/>
          </rPr>
          <t>SQL Server job/batch queues must be reviewed regularly to detect unauthorized SQL Server job submissions.</t>
        </r>
      </text>
    </comment>
    <comment ref="K79" authorId="0" shapeId="0" xr:uid="{00000000-0006-0000-0400-000071000000}">
      <text>
        <r>
          <rPr>
            <sz val="11"/>
            <rFont val="Calibri"/>
          </rPr>
          <t>SQL Server must be monitored to discover unauthorized changes to functions.</t>
        </r>
      </text>
    </comment>
    <comment ref="L79" authorId="0" shapeId="0" xr:uid="{00000000-0006-0000-0400-000072000000}">
      <text>
        <r>
          <rPr>
            <sz val="11"/>
            <rFont val="Calibri"/>
          </rPr>
          <t>SQL Server must be monitored to discover unauthorized changes to triggers.</t>
        </r>
      </text>
    </comment>
    <comment ref="M79" authorId="0" shapeId="0" xr:uid="{00000000-0006-0000-0400-000073000000}">
      <text>
        <r>
          <rPr>
            <sz val="11"/>
            <rFont val="Calibri"/>
          </rPr>
          <t>SQL Server must be monitored to discover unauthorized changes to stored procedures.</t>
        </r>
      </text>
    </comment>
    <comment ref="J98" authorId="0" shapeId="0" xr:uid="{00000000-0006-0000-0400-000074000000}">
      <text>
        <r>
          <rPr>
            <sz val="11"/>
            <rFont val="Calibri"/>
          </rPr>
          <t>SQL Server backup procedures must be defined, documented, and implemented.</t>
        </r>
      </text>
    </comment>
    <comment ref="J99" authorId="0" shapeId="0" xr:uid="{00000000-0006-0000-0400-000075000000}">
      <text>
        <r>
          <rPr>
            <sz val="11"/>
            <rFont val="Calibri"/>
          </rPr>
          <t>SQL Server software libraries must be periodically backed up.</t>
        </r>
      </text>
    </comment>
    <comment ref="K99" authorId="0" shapeId="0" xr:uid="{00000000-0006-0000-0400-000076000000}">
      <text>
        <r>
          <rPr>
            <sz val="11"/>
            <rFont val="Calibri"/>
          </rPr>
          <t>SQL Server backups of system-level information per organization-defined frequency must be performed that is consistent with recovery time and recovery point objectives.</t>
        </r>
      </text>
    </comment>
    <comment ref="L99" authorId="0" shapeId="0" xr:uid="{00000000-0006-0000-0400-000077000000}">
      <text>
        <r>
          <rPr>
            <sz val="11"/>
            <rFont val="Calibri"/>
          </rPr>
          <t>SQL Server user-level information must be backed up based on a defined frequency.</t>
        </r>
      </text>
    </comment>
    <comment ref="J100" authorId="0" shapeId="0" xr:uid="{00000000-0006-0000-0400-000078000000}">
      <text>
        <r>
          <rPr>
            <sz val="11"/>
            <rFont val="Calibri"/>
          </rPr>
          <t>SQL Server backup and restoration files must be protected from unauthorized access.</t>
        </r>
      </text>
    </comment>
    <comment ref="K100" authorId="0" shapeId="0" xr:uid="{00000000-0006-0000-0400-000079000000}">
      <text>
        <r>
          <rPr>
            <sz val="11"/>
            <rFont val="Calibri"/>
          </rPr>
          <t>The Service Master Key must be backed up, stored offline and off-site.</t>
        </r>
      </text>
    </comment>
    <comment ref="J102" authorId="0" shapeId="0" xr:uid="{00000000-0006-0000-0400-00007A000000}">
      <text>
        <r>
          <rPr>
            <sz val="11"/>
            <rFont val="Calibri"/>
          </rPr>
          <t>SQL Server recovery procedures that are documented must be implemented and periodically tested.</t>
        </r>
      </text>
    </comment>
    <comment ref="K102" authorId="0" shapeId="0" xr:uid="{00000000-0006-0000-0400-00007B000000}">
      <text>
        <r>
          <rPr>
            <sz val="11"/>
            <rFont val="Calibri"/>
          </rPr>
          <t>SQL Server must recover to a known state that is verifiable.</t>
        </r>
      </text>
    </comment>
    <comment ref="J108" authorId="0" shapeId="0" xr:uid="{00000000-0006-0000-0400-00007C000000}">
      <text>
        <r>
          <rPr>
            <sz val="11"/>
            <rFont val="Calibri"/>
          </rPr>
          <t>SQL Server must be configured to use Windows Integrated Security.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number of concurrent SQL Server sessions for each system account must be limited.</t>
        </r>
      </text>
    </comment>
    <comment ref="H5" authorId="0" shapeId="0" xr:uid="{00000000-0006-0000-0500-000002000000}">
      <text>
        <r>
          <rPr>
            <sz val="11"/>
            <rFont val="Calibri"/>
          </rPr>
          <t>SQL Server must check the validity of data inputs.</t>
        </r>
      </text>
    </comment>
    <comment ref="H6" authorId="0" shapeId="0" xr:uid="{00000000-0006-0000-0500-000003000000}">
      <text>
        <r>
          <rPr>
            <sz val="11"/>
            <rFont val="Calibri"/>
          </rPr>
          <t>SQL Server must isolate security functions from nonsecurity functions by means of separate security domains.</t>
        </r>
      </text>
    </comment>
    <comment ref="H7" authorId="0" shapeId="0" xr:uid="{00000000-0006-0000-0500-000004000000}">
      <text>
        <r>
          <rPr>
            <sz val="11"/>
            <rFont val="Calibri"/>
          </rPr>
          <t>The system must activate an alarm and/or automatically shut SQL Server down if a failure is detected in its software components.</t>
        </r>
      </text>
    </comment>
    <comment ref="I7" authorId="0" shapeId="0" xr:uid="{00000000-0006-0000-0500-000017000000}">
      <text>
        <r>
          <rPr>
            <sz val="11"/>
            <rFont val="Calibri"/>
          </rPr>
          <t>SQL Server must identify potential security-relevant error conditions.</t>
        </r>
      </text>
    </comment>
    <comment ref="J7" authorId="0" shapeId="0" xr:uid="{00000000-0006-0000-0500-000005000000}">
      <text>
        <r>
          <rPr>
            <sz val="11"/>
            <rFont val="Calibri"/>
          </rPr>
          <t>SQL Server must protect the integrity of publicly available information and SQL Servers configuration from unauthorized Server Roles access.</t>
        </r>
      </text>
    </comment>
    <comment ref="K7" authorId="0" shapeId="0" xr:uid="{00000000-0006-0000-0500-000006000000}">
      <text>
        <r>
          <rPr>
            <sz val="11"/>
            <rFont val="Calibri"/>
          </rPr>
          <t>SQL Server must protect the integrity of publicly available information and SQL Servers configuration from unauthorized User Mapping access.</t>
        </r>
      </text>
    </comment>
    <comment ref="L7" authorId="0" shapeId="0" xr:uid="{00000000-0006-0000-0500-000007000000}">
      <text>
        <r>
          <rPr>
            <sz val="11"/>
            <rFont val="Calibri"/>
          </rPr>
          <t>SQL Server must protect the integrity of publicly available information and applications.</t>
        </r>
      </text>
    </comment>
    <comment ref="M7" authorId="0" shapeId="0" xr:uid="{00000000-0006-0000-0500-000008000000}">
      <text>
        <r>
          <rPr>
            <sz val="11"/>
            <rFont val="Calibri"/>
          </rPr>
          <t>SQL Server must protect the integrity of publicly available information and SQL Servers configuration from unauthorized Securables access.</t>
        </r>
      </text>
    </comment>
    <comment ref="N7" authorId="0" shapeId="0" xr:uid="{00000000-0006-0000-0500-000009000000}">
      <text>
        <r>
          <rPr>
            <sz val="11"/>
            <rFont val="Calibri"/>
          </rPr>
          <t>SQL Server must monitor for security-relevant configuration settings to discover unauthorized changes.</t>
        </r>
      </text>
    </comment>
    <comment ref="O7" authorId="0" shapeId="0" xr:uid="{00000000-0006-0000-0500-00000A000000}">
      <text>
        <r>
          <rPr>
            <sz val="11"/>
            <rFont val="Calibri"/>
          </rPr>
          <t>SQL Server must support the employment of automated mechanisms supporting the auditing of the enforcement actions.</t>
        </r>
      </text>
    </comment>
    <comment ref="P7" authorId="0" shapeId="0" xr:uid="{00000000-0006-0000-0500-00000B000000}">
      <text>
        <r>
          <rPr>
            <sz val="11"/>
            <rFont val="Calibri"/>
          </rPr>
          <t>SQL Server must audit attempts to bypass access controls.</t>
        </r>
      </text>
    </comment>
    <comment ref="Q7" authorId="0" shapeId="0" xr:uid="{00000000-0006-0000-0500-00000C000000}">
      <text>
        <r>
          <rPr>
            <sz val="11"/>
            <rFont val="Calibri"/>
          </rPr>
          <t>SQL Server must shutdown immediately in the event of an audit failure, unless an alternative audit capability exists.</t>
        </r>
      </text>
    </comment>
    <comment ref="R7" authorId="0" shapeId="0" xr:uid="{00000000-0006-0000-0500-00000D000000}">
      <text>
        <r>
          <rPr>
            <sz val="11"/>
            <rFont val="Calibri"/>
          </rPr>
          <t>SQL Server must generate audit records for the DoD-selected list of auditable events.</t>
        </r>
      </text>
    </comment>
    <comment ref="S7" authorId="0" shapeId="0" xr:uid="{00000000-0006-0000-0500-00000E000000}">
      <text>
        <r>
          <rPr>
            <sz val="11"/>
            <rFont val="Calibri"/>
          </rPr>
          <t>All use of privileged accounts must be audited.</t>
        </r>
      </text>
    </comment>
    <comment ref="T7" authorId="0" shapeId="0" xr:uid="{00000000-0006-0000-0500-00000F000000}">
      <text>
        <r>
          <rPr>
            <sz val="11"/>
            <rFont val="Calibri"/>
          </rPr>
          <t>SQL Server must notify appropriate individuals when accounts are modified.</t>
        </r>
      </text>
    </comment>
    <comment ref="U7" authorId="0" shapeId="0" xr:uid="{00000000-0006-0000-0500-000010000000}">
      <text>
        <r>
          <rPr>
            <sz val="11"/>
            <rFont val="Calibri"/>
          </rPr>
          <t>SQL Server must automatically audit account modification.</t>
        </r>
      </text>
    </comment>
    <comment ref="V7" authorId="0" shapeId="0" xr:uid="{00000000-0006-0000-0500-000011000000}">
      <text>
        <r>
          <rPr>
            <sz val="11"/>
            <rFont val="Calibri"/>
          </rPr>
          <t>SQL Server must ensure that remote sessions that access an organization-defined list of security functions and security-relevant information are audited.</t>
        </r>
      </text>
    </comment>
    <comment ref="W7" authorId="0" shapeId="0" xr:uid="{00000000-0006-0000-0500-000012000000}">
      <text>
        <r>
          <rPr>
            <sz val="11"/>
            <rFont val="Calibri"/>
          </rPr>
          <t>SQL Server job/batch queues must be reviewed regularly to detect unauthorized SQL Server job submissions.</t>
        </r>
      </text>
    </comment>
    <comment ref="X7" authorId="0" shapeId="0" xr:uid="{00000000-0006-0000-0500-000013000000}">
      <text>
        <r>
          <rPr>
            <sz val="11"/>
            <rFont val="Calibri"/>
          </rPr>
          <t>SQL Server must provide audit record generation capability for organization-defined auditable events within the database.</t>
        </r>
      </text>
    </comment>
    <comment ref="Y7" authorId="0" shapeId="0" xr:uid="{00000000-0006-0000-0500-000014000000}">
      <text>
        <r>
          <rPr>
            <sz val="11"/>
            <rFont val="Calibri"/>
          </rPr>
          <t>SQL Server must be monitored to discover unauthorized changes to functions.</t>
        </r>
      </text>
    </comment>
    <comment ref="Z7" authorId="0" shapeId="0" xr:uid="{00000000-0006-0000-0500-000015000000}">
      <text>
        <r>
          <rPr>
            <sz val="11"/>
            <rFont val="Calibri"/>
          </rPr>
          <t>SQL Server must be monitored to discover unauthorized changes to triggers.</t>
        </r>
      </text>
    </comment>
    <comment ref="AA7" authorId="0" shapeId="0" xr:uid="{00000000-0006-0000-0500-000016000000}">
      <text>
        <r>
          <rPr>
            <sz val="11"/>
            <rFont val="Calibri"/>
          </rPr>
          <t>SQL Server must be monitored to discover unauthorized changes to stored procedures.</t>
        </r>
      </text>
    </comment>
    <comment ref="H10" authorId="0" shapeId="0" xr:uid="{00000000-0006-0000-0500-000018000000}">
      <text>
        <r>
          <rPr>
            <sz val="11"/>
            <rFont val="Calibri"/>
          </rPr>
          <t>Software, applications, and configuration files that are part of, or related to, the SQL Server 2012 installation must be monitored to discover unauthorized changes.</t>
        </r>
      </text>
    </comment>
    <comment ref="I10" authorId="0" shapeId="0" xr:uid="{00000000-0006-0000-0500-000019000000}">
      <text>
        <r>
          <rPr>
            <sz val="11"/>
            <rFont val="Calibri"/>
          </rPr>
          <t>Software, applications, and configuration files that are part of, or related to, the SQL Server 2012 installation must be audited.</t>
        </r>
      </text>
    </comment>
    <comment ref="H12" authorId="0" shapeId="0" xr:uid="{00000000-0006-0000-0500-00001A000000}">
      <text>
        <r>
          <rPr>
            <sz val="11"/>
            <rFont val="Calibri"/>
          </rPr>
          <t>SQL Server software libraries must be periodically backed up.</t>
        </r>
      </text>
    </comment>
    <comment ref="I12" authorId="0" shapeId="0" xr:uid="{00000000-0006-0000-0500-00001B000000}">
      <text>
        <r>
          <rPr>
            <sz val="11"/>
            <rFont val="Calibri"/>
          </rPr>
          <t>SQL Server backups of system-level information per organization-defined frequency must be performed that is consistent with recovery time and recovery point objectives.</t>
        </r>
      </text>
    </comment>
    <comment ref="J12" authorId="0" shapeId="0" xr:uid="{00000000-0006-0000-0500-00001C000000}">
      <text>
        <r>
          <rPr>
            <sz val="11"/>
            <rFont val="Calibri"/>
          </rPr>
          <t>SQL Server backup procedures must be defined, documented, and implemented.</t>
        </r>
      </text>
    </comment>
    <comment ref="K12" authorId="0" shapeId="0" xr:uid="{00000000-0006-0000-0500-00001D000000}">
      <text>
        <r>
          <rPr>
            <sz val="11"/>
            <rFont val="Calibri"/>
          </rPr>
          <t>SQL Server user-level information must be backed up based on a defined frequency.</t>
        </r>
      </text>
    </comment>
    <comment ref="H14" authorId="0" shapeId="0" xr:uid="{00000000-0006-0000-0500-00001E000000}">
      <text>
        <r>
          <rPr>
            <sz val="11"/>
            <rFont val="Calibri"/>
          </rPr>
          <t>SQL Server must support the organizational requirements to specifically prohibit or restrict the use of unauthorized functions, ports, protocols, and/or services.</t>
        </r>
      </text>
    </comment>
    <comment ref="I14" authorId="0" shapeId="0" xr:uid="{00000000-0006-0000-0500-00001F000000}">
      <text>
        <r>
          <rPr>
            <sz val="11"/>
            <rFont val="Calibri"/>
          </rPr>
          <t>SQL Server must specifically prohibit or restrict the use of unauthorized functions and services in each instance.</t>
        </r>
      </text>
    </comment>
    <comment ref="J14" authorId="0" shapeId="0" xr:uid="{00000000-0006-0000-0500-000020000000}">
      <text>
        <r>
          <rPr>
            <sz val="11"/>
            <rFont val="Calibri"/>
          </rPr>
          <t>Access to xp_cmdshell must be disabled.</t>
        </r>
      </text>
    </comment>
    <comment ref="K14" authorId="0" shapeId="0" xr:uid="{00000000-0006-0000-0500-000021000000}">
      <text>
        <r>
          <rPr>
            <sz val="11"/>
            <rFont val="Calibri"/>
          </rPr>
          <t>Unused database components that are integrated in SQL Server and cannot be uninstalled must be disabled.</t>
        </r>
      </text>
    </comment>
    <comment ref="L14" authorId="0" shapeId="0" xr:uid="{00000000-0006-0000-0500-000022000000}">
      <text>
        <r>
          <rPr>
            <sz val="11"/>
            <rFont val="Calibri"/>
          </rPr>
          <t>SQL Server must have the SQL Server Analysis Service (SSAS) software component removed from SQL Server if SSAS is unused.</t>
        </r>
      </text>
    </comment>
    <comment ref="M14" authorId="0" shapeId="0" xr:uid="{00000000-0006-0000-0500-000023000000}">
      <text>
        <r>
          <rPr>
            <sz val="11"/>
            <rFont val="Calibri"/>
          </rPr>
          <t>SQL Server must have the SQL Server Integrated Services (SSIS) software component removed from SQL Server if SSIS is unused.</t>
        </r>
      </text>
    </comment>
    <comment ref="N14" authorId="0" shapeId="0" xr:uid="{00000000-0006-0000-0500-000024000000}">
      <text>
        <r>
          <rPr>
            <sz val="11"/>
            <rFont val="Calibri"/>
          </rPr>
          <t>SQL Server must have the SQL Server Reporting Service (SSRS) software component removed from SQL Server if SSRS is unused.</t>
        </r>
      </text>
    </comment>
    <comment ref="O14" authorId="0" shapeId="0" xr:uid="{00000000-0006-0000-0500-000025000000}">
      <text>
        <r>
          <rPr>
            <sz val="11"/>
            <rFont val="Calibri"/>
          </rPr>
          <t>SQL Server must have the SQL Server Data Tools (SSDT) software component removed from SQL Server if SSDT is unused.</t>
        </r>
      </text>
    </comment>
    <comment ref="P14" authorId="0" shapeId="0" xr:uid="{00000000-0006-0000-0500-000026000000}">
      <text>
        <r>
          <rPr>
            <sz val="11"/>
            <rFont val="Calibri"/>
          </rPr>
          <t>SQL Server must have the publicly available AdventureWorks sample database removed.</t>
        </r>
      </text>
    </comment>
    <comment ref="Q14" authorId="0" shapeId="0" xr:uid="{00000000-0006-0000-0500-000027000000}">
      <text>
        <r>
          <rPr>
            <sz val="11"/>
            <rFont val="Calibri"/>
          </rPr>
          <t>SQL Server must have the publicly available NorthWind sample database removed.</t>
        </r>
      </text>
    </comment>
    <comment ref="R14" authorId="0" shapeId="0" xr:uid="{00000000-0006-0000-0500-000028000000}">
      <text>
        <r>
          <rPr>
            <sz val="11"/>
            <rFont val="Calibri"/>
          </rPr>
          <t>Unused database components and database objects must be removed.</t>
        </r>
      </text>
    </comment>
    <comment ref="S14" authorId="0" shapeId="0" xr:uid="{00000000-0006-0000-0500-000029000000}">
      <text>
        <r>
          <rPr>
            <sz val="11"/>
            <rFont val="Calibri"/>
          </rPr>
          <t>The SQL Server Browser service must be disabled if its use is not necessary.</t>
        </r>
      </text>
    </comment>
    <comment ref="H16" authorId="0" shapeId="0" xr:uid="{00000000-0006-0000-0500-00002A000000}">
      <text>
        <r>
          <rPr>
            <sz val="11"/>
            <rFont val="Calibri"/>
          </rPr>
          <t>SQL Server must employ cryptographic mechanisms preventing the unauthorized disclosure of information during transmission.</t>
        </r>
      </text>
    </comment>
    <comment ref="I16" authorId="0" shapeId="0" xr:uid="{00000000-0006-0000-0500-00002B000000}">
      <text>
        <r>
          <rPr>
            <sz val="11"/>
            <rFont val="Calibri"/>
          </rPr>
          <t>SQL Server must protect data at rest and ensure confidentiality and integrity of data.</t>
        </r>
      </text>
    </comment>
    <comment ref="J16" authorId="0" shapeId="0" xr:uid="{00000000-0006-0000-0500-00002C000000}">
      <text>
        <r>
          <rPr>
            <sz val="11"/>
            <rFont val="Calibri"/>
          </rPr>
          <t>SQL Server databases in the classified environment, containing classified or sensitive information, must be encrypted using approved cryptography.</t>
        </r>
      </text>
    </comment>
    <comment ref="K16" authorId="0" shapeId="0" xr:uid="{00000000-0006-0000-0500-00002D000000}">
      <text>
        <r>
          <rPr>
            <sz val="11"/>
            <rFont val="Calibri"/>
          </rPr>
          <t>SQL Server must employ NSA-approved cryptography to protect classified information.</t>
        </r>
      </text>
    </comment>
    <comment ref="L16" authorId="0" shapeId="0" xr:uid="{00000000-0006-0000-0500-00002E000000}">
      <text>
        <r>
          <rPr>
            <sz val="11"/>
            <rFont val="Calibri"/>
          </rPr>
          <t>SQL Server must encrypt information stored in the database.</t>
        </r>
      </text>
    </comment>
    <comment ref="M16" authorId="0" shapeId="0" xr:uid="{00000000-0006-0000-0500-00002F000000}">
      <text>
        <r>
          <rPr>
            <sz val="11"/>
            <rFont val="Calibri"/>
          </rPr>
          <t>SQL Server must implement required cryptographic protections using cryptographic modules complying with applicable federal laws, Executive Orders, directives, policies, regulations, standards, and guidance.</t>
        </r>
      </text>
    </comment>
    <comment ref="N16" authorId="0" shapeId="0" xr:uid="{00000000-0006-0000-0500-000030000000}">
      <text>
        <r>
          <rPr>
            <sz val="11"/>
            <rFont val="Calibri"/>
          </rPr>
          <t>The Database Master Key must be encrypted by the Service Master Key where required.</t>
        </r>
      </text>
    </comment>
    <comment ref="O16" authorId="0" shapeId="0" xr:uid="{00000000-0006-0000-0500-000031000000}">
      <text>
        <r>
          <rPr>
            <sz val="11"/>
            <rFont val="Calibri"/>
          </rPr>
          <t>Database Master Key passwords must not be stored in credentials within the database.</t>
        </r>
      </text>
    </comment>
    <comment ref="P16" authorId="0" shapeId="0" xr:uid="{00000000-0006-0000-0500-000032000000}">
      <text>
        <r>
          <rPr>
            <sz val="11"/>
            <rFont val="Calibri"/>
          </rPr>
          <t>Symmetric keys (other than the database master key) must use a DoD certificate to encrypt the key.</t>
        </r>
      </text>
    </comment>
    <comment ref="Q16" authorId="0" shapeId="0" xr:uid="{00000000-0006-0000-0500-000033000000}">
      <text>
        <r>
          <rPr>
            <sz val="11"/>
            <rFont val="Calibri"/>
          </rPr>
          <t>The Service Master Key must be backed up, stored offline and off-site.</t>
        </r>
      </text>
    </comment>
    <comment ref="R16" authorId="0" shapeId="0" xr:uid="{00000000-0006-0000-0500-000034000000}">
      <text>
        <r>
          <rPr>
            <sz val="11"/>
            <rFont val="Calibri"/>
          </rPr>
          <t>SQL Server must employ cryptographic mechanisms preventing the unauthorized disclosure of information at rest.</t>
        </r>
      </text>
    </comment>
    <comment ref="S16" authorId="0" shapeId="0" xr:uid="{00000000-0006-0000-0500-000035000000}">
      <text>
        <r>
          <rPr>
            <sz val="11"/>
            <rFont val="Calibri"/>
          </rPr>
          <t>SQL Server databases in the unclassified environment, containing sensitive information, must be encrypted using approved cryptography.</t>
        </r>
      </text>
    </comment>
    <comment ref="H21" authorId="0" shapeId="0" xr:uid="{00000000-0006-0000-0500-000036000000}">
      <text>
        <r>
          <rPr>
            <sz val="11"/>
            <rFont val="Calibri"/>
          </rPr>
          <t>SQL Server must protect against or limit the effects of the organization-defined types of Denial of Service (DoS) attacks.</t>
        </r>
      </text>
    </comment>
    <comment ref="H27" authorId="0" shapeId="0" xr:uid="{00000000-0006-0000-0500-000037000000}">
      <text>
        <r>
          <rPr>
            <sz val="11"/>
            <rFont val="Calibri"/>
          </rPr>
          <t>In a database owned by a login not having administrative privileges at the instance level, the database property TRUSTWORTHY must be OFF unless required and authorized.</t>
        </r>
      </text>
    </comment>
    <comment ref="I27" authorId="0" shapeId="0" xr:uid="{00000000-0006-0000-0500-000038000000}">
      <text>
        <r>
          <rPr>
            <sz val="11"/>
            <rFont val="Calibri"/>
          </rPr>
          <t>In a database owned by [sa], or by any other login having administrative privileges at the instance level, the database property TRUSTWORTHY must be OFF.</t>
        </r>
      </text>
    </comment>
    <comment ref="H29" authorId="0" shapeId="0" xr:uid="{00000000-0006-0000-0500-000039000000}">
      <text>
        <r>
          <rPr>
            <sz val="11"/>
            <rFont val="Calibri"/>
          </rPr>
          <t>SQL Server must enforce password encryption for storage.</t>
        </r>
      </text>
    </comment>
    <comment ref="I29" authorId="0" shapeId="0" xr:uid="{00000000-0006-0000-0500-00003A000000}">
      <text>
        <r>
          <rPr>
            <sz val="11"/>
            <rFont val="Calibri"/>
          </rPr>
          <t>If SQL Server authentication, using passwords, is employed, SQL Server must enforce the DoD standards for password complexity.</t>
        </r>
      </text>
    </comment>
    <comment ref="J29" authorId="0" shapeId="0" xr:uid="{00000000-0006-0000-0500-00003B000000}">
      <text>
        <r>
          <rPr>
            <sz val="11"/>
            <rFont val="Calibri"/>
          </rPr>
          <t>If SQL Server authentication, using passwords, is employed, SQL Server must enforce the DoD standards for password lifetime.</t>
        </r>
      </text>
    </comment>
    <comment ref="H31" authorId="0" shapeId="0" xr:uid="{00000000-0006-0000-0500-00003C000000}">
      <text>
        <r>
          <rPr>
            <sz val="11"/>
            <rFont val="Calibri"/>
          </rPr>
          <t>SQL Server default account sa must be disabled.</t>
        </r>
      </text>
    </comment>
    <comment ref="I31" authorId="0" shapeId="0" xr:uid="{00000000-0006-0000-0500-00003D000000}">
      <text>
        <r>
          <rPr>
            <sz val="11"/>
            <rFont val="Calibri"/>
          </rPr>
          <t>SQL Server software installation account(s) must be restricted to authorized users.</t>
        </r>
      </text>
    </comment>
    <comment ref="J31" authorId="0" shapeId="0" xr:uid="{00000000-0006-0000-0500-00003E000000}">
      <text>
        <r>
          <rPr>
            <sz val="11"/>
            <rFont val="Calibri"/>
          </rPr>
          <t>SQL Server default account sa must have its name changed.</t>
        </r>
      </text>
    </comment>
    <comment ref="K31" authorId="0" shapeId="0" xr:uid="{00000000-0006-0000-0500-00003F000000}">
      <text>
        <r>
          <rPr>
            <sz val="11"/>
            <rFont val="Calibri"/>
          </rPr>
          <t>Use of the SQL Server software installation account must be restricted to SQL Server software installation.</t>
        </r>
      </text>
    </comment>
    <comment ref="L31" authorId="0" shapeId="0" xr:uid="{00000000-0006-0000-0500-000040000000}">
      <text>
        <r>
          <rPr>
            <sz val="11"/>
            <rFont val="Calibri"/>
          </rPr>
          <t>DBA OS or domain accounts must be granted only those host system privileges necessary for the administration of SQL Server.</t>
        </r>
      </text>
    </comment>
    <comment ref="M31" authorId="0" shapeId="0" xr:uid="{00000000-0006-0000-0500-000041000000}">
      <text>
        <r>
          <rPr>
            <sz val="11"/>
            <rFont val="Calibri"/>
          </rPr>
          <t>OS and domain accounts utilized to run external procedures called by SQL Server must have limited privileges.</t>
        </r>
      </text>
    </comment>
    <comment ref="N31" authorId="0" shapeId="0" xr:uid="{00000000-0006-0000-0500-000042000000}">
      <text>
        <r>
          <rPr>
            <sz val="11"/>
            <rFont val="Calibri"/>
          </rPr>
          <t>SQL Server DBA roles must not be assigned excessive or unauthorized privileges.</t>
        </r>
      </text>
    </comment>
    <comment ref="O31" authorId="0" shapeId="0" xr:uid="{00000000-0006-0000-0500-000043000000}">
      <text>
        <r>
          <rPr>
            <sz val="11"/>
            <rFont val="Calibri"/>
          </rPr>
          <t>Administrators must utilize a separate, distinct administrative account when performing administrative activities, accessing database security functions, or accessing security-relevant information within SQL Server.</t>
        </r>
      </text>
    </comment>
    <comment ref="P31" authorId="0" shapeId="0" xr:uid="{00000000-0006-0000-0500-000044000000}">
      <text>
        <r>
          <rPr>
            <sz val="11"/>
            <rFont val="Calibri"/>
          </rPr>
          <t>A single SQL Server database connection configuration file (or a single set of credentials) must not be used to configure all database clients.</t>
        </r>
      </text>
    </comment>
    <comment ref="Q31" authorId="0" shapeId="0" xr:uid="{00000000-0006-0000-0500-000045000000}">
      <text>
        <r>
          <rPr>
            <sz val="11"/>
            <rFont val="Calibri"/>
          </rPr>
          <t>SQL Server processes or services must run under custom, dedicated OS or domain accounts.</t>
        </r>
      </text>
    </comment>
    <comment ref="R31" authorId="0" shapeId="0" xr:uid="{00000000-0006-0000-0500-000046000000}">
      <text>
        <r>
          <rPr>
            <sz val="11"/>
            <rFont val="Calibri"/>
          </rPr>
          <t>SQL Server must enforce separation of duties through assigned information access authorizations.</t>
        </r>
      </text>
    </comment>
    <comment ref="S31" authorId="0" shapeId="0" xr:uid="{00000000-0006-0000-0500-000047000000}">
      <text>
        <r>
          <rPr>
            <sz val="11"/>
            <rFont val="Calibri"/>
          </rPr>
          <t>SQL Server must be protected from unauthorized access by developers.</t>
        </r>
      </text>
    </comment>
    <comment ref="T31" authorId="0" shapeId="0" xr:uid="{00000000-0006-0000-0500-000048000000}">
      <text>
        <r>
          <rPr>
            <sz val="11"/>
            <rFont val="Calibri"/>
          </rPr>
          <t>SQL Server must be protected from unauthorized access by developers on shared production/development host systems.</t>
        </r>
      </text>
    </comment>
    <comment ref="U31" authorId="0" shapeId="0" xr:uid="{00000000-0006-0000-0500-000049000000}">
      <text>
        <r>
          <rPr>
            <sz val="11"/>
            <rFont val="Calibri"/>
          </rPr>
          <t>Administrative privileges, built-in server roles and built-in database roles must be assigned to the DBMS login accounts that require them via custom roles, and not directly.</t>
        </r>
      </text>
    </comment>
    <comment ref="V31" authorId="0" shapeId="0" xr:uid="{00000000-0006-0000-0500-00004A000000}">
      <text>
        <r>
          <rPr>
            <sz val="11"/>
            <rFont val="Calibri"/>
          </rPr>
          <t>Domain accounts used to manage a SQL Server platform must be different from those used to manage other platforms.</t>
        </r>
      </text>
    </comment>
    <comment ref="W31" authorId="0" shapeId="0" xr:uid="{00000000-0006-0000-0500-00004B000000}">
      <text>
        <r>
          <rPr>
            <sz val="11"/>
            <rFont val="Calibri"/>
          </rPr>
          <t>Owners of privileged accounts must use non-privileged accounts for non-administrative activities.</t>
        </r>
      </text>
    </comment>
    <comment ref="H34" authorId="0" shapeId="0" xr:uid="{00000000-0006-0000-0500-00004C000000}">
      <text>
        <r>
          <rPr>
            <sz val="11"/>
            <rFont val="Calibri"/>
          </rPr>
          <t>SQL Server backup and restoration files must be protected from unauthorized access.</t>
        </r>
      </text>
    </comment>
    <comment ref="I34" authorId="0" shapeId="0" xr:uid="{00000000-0006-0000-0500-00004D000000}">
      <text>
        <r>
          <rPr>
            <sz val="11"/>
            <rFont val="Calibri"/>
          </rPr>
          <t>The OS must limit privileges to change SQL Server software resident within software libraries (including privileged programs).</t>
        </r>
      </text>
    </comment>
    <comment ref="J34" authorId="0" shapeId="0" xr:uid="{00000000-0006-0000-0500-00004E000000}">
      <text>
        <r>
          <rPr>
            <sz val="11"/>
            <rFont val="Calibri"/>
          </rPr>
          <t>SQL Server must protect audit information from unauthorized deletion.</t>
        </r>
      </text>
    </comment>
    <comment ref="K34" authorId="0" shapeId="0" xr:uid="{00000000-0006-0000-0500-00004F000000}">
      <text>
        <r>
          <rPr>
            <sz val="11"/>
            <rFont val="Calibri"/>
          </rPr>
          <t>SQL Server must protect audit information from unauthorized modification.</t>
        </r>
      </text>
    </comment>
    <comment ref="L34" authorId="0" shapeId="0" xr:uid="{00000000-0006-0000-0500-000050000000}">
      <text>
        <r>
          <rPr>
            <sz val="11"/>
            <rFont val="Calibri"/>
          </rPr>
          <t>SQL Server must protect audit information from any type of unauthorized access.</t>
        </r>
      </text>
    </comment>
    <comment ref="M34" authorId="0" shapeId="0" xr:uid="{00000000-0006-0000-0500-000051000000}">
      <text>
        <r>
          <rPr>
            <sz val="11"/>
            <rFont val="Calibri"/>
          </rPr>
          <t>SQL Server must protect the audit records generated as a result of remote access to privileged accounts and by the execution of privileged functions.</t>
        </r>
      </text>
    </comment>
    <comment ref="N34" authorId="0" shapeId="0" xr:uid="{00000000-0006-0000-0500-000052000000}">
      <text>
        <r>
          <rPr>
            <sz val="11"/>
            <rFont val="Calibri"/>
          </rPr>
          <t>SQL Server must restrict access to system tables, other configuration information, and metadata to DBAs and other authorized users.</t>
        </r>
      </text>
    </comment>
    <comment ref="O34" authorId="0" shapeId="0" xr:uid="{00000000-0006-0000-0500-000053000000}">
      <text>
        <r>
          <rPr>
            <sz val="11"/>
            <rFont val="Calibri"/>
          </rPr>
          <t>The OS must limit privileges to the SQL Server Data Root directory and its subordinate directories and files.</t>
        </r>
      </text>
    </comment>
    <comment ref="P34" authorId="0" shapeId="0" xr:uid="{00000000-0006-0000-0500-000054000000}">
      <text>
        <r>
          <rPr>
            <sz val="11"/>
            <rFont val="Calibri"/>
          </rPr>
          <t>The OS must limit privileges to the SQL Server data directories and their subordinate directories and files.</t>
        </r>
      </text>
    </comment>
    <comment ref="Q34" authorId="0" shapeId="0" xr:uid="{00000000-0006-0000-0500-000055000000}">
      <text>
        <r>
          <rPr>
            <sz val="11"/>
            <rFont val="Calibri"/>
          </rPr>
          <t>The OS must limit privileges to the SQL Server backup directories and files.</t>
        </r>
      </text>
    </comment>
    <comment ref="H41" authorId="0" shapeId="0" xr:uid="{00000000-0006-0000-0500-000056000000}">
      <text>
        <r>
          <rPr>
            <sz val="11"/>
            <rFont val="Calibri"/>
          </rPr>
          <t>Vendor-supported software and patches must be evaluated and patched against newly found vulnerabilities.</t>
        </r>
      </text>
    </comment>
    <comment ref="H43" authorId="0" shapeId="0" xr:uid="{00000000-0006-0000-0500-000057000000}">
      <text>
        <r>
          <rPr>
            <sz val="11"/>
            <rFont val="Calibri"/>
          </rPr>
          <t>SQL Server must uniquely identify and authenticate non-organizational users (or processes acting on behalf of non-organizational users).</t>
        </r>
      </text>
    </comment>
    <comment ref="I43" authorId="0" shapeId="0" xr:uid="{00000000-0006-0000-0500-00006C000000}">
      <text>
        <r>
          <rPr>
            <sz val="11"/>
            <rFont val="Calibri"/>
          </rPr>
          <t>SQL Server must ensure users are authenticated with an individual authenticator prior to using a shared authenticator.</t>
        </r>
      </text>
    </comment>
    <comment ref="J43" authorId="0" shapeId="0" xr:uid="{00000000-0006-0000-0500-00006D000000}">
      <text>
        <r>
          <rPr>
            <sz val="11"/>
            <rFont val="Calibri"/>
          </rPr>
          <t>SQL Server must uniquely identify and authenticate organizational users (or processes acting on behalf of organizational users).</t>
        </r>
      </text>
    </comment>
    <comment ref="K43" authorId="0" shapeId="0" xr:uid="{00000000-0006-0000-0500-00006E000000}">
      <text>
        <r>
          <rPr>
            <sz val="11"/>
            <rFont val="Calibri"/>
          </rPr>
          <t>SQL Server must support the organizational requirement to employ automated mechanisms for enforcing access restrictions.</t>
        </r>
      </text>
    </comment>
    <comment ref="L43" authorId="0" shapeId="0" xr:uid="{00000000-0006-0000-0500-00006F000000}">
      <text>
        <r>
          <rPr>
            <sz val="11"/>
            <rFont val="Calibri"/>
          </rPr>
          <t>SQL Server must protect against an individual using a shared account from falsely denying having performed a particular action.</t>
        </r>
      </text>
    </comment>
    <comment ref="M43" authorId="0" shapeId="0" xr:uid="{00000000-0006-0000-0500-000070000000}">
      <text>
        <r>
          <rPr>
            <sz val="11"/>
            <rFont val="Calibri"/>
          </rPr>
          <t>SQL Server must be configured to use Windows Integrated Security.</t>
        </r>
      </text>
    </comment>
    <comment ref="N43" authorId="0" shapeId="0" xr:uid="{00000000-0006-0000-0500-000071000000}">
      <text>
        <r>
          <rPr>
            <sz val="11"/>
            <rFont val="Calibri"/>
          </rPr>
          <t>SQL Server must restrict access to sensitive information to authorized user roles.</t>
        </r>
      </text>
    </comment>
    <comment ref="O43" authorId="0" shapeId="0" xr:uid="{00000000-0006-0000-0500-000072000000}">
      <text>
        <r>
          <rPr>
            <sz val="11"/>
            <rFont val="Calibri"/>
          </rPr>
          <t>SQL Server utilizing Discretionary Access Control (DAC) must enforce a policy that limits propagation of access rights.</t>
        </r>
      </text>
    </comment>
    <comment ref="P43" authorId="0" shapeId="0" xr:uid="{00000000-0006-0000-0500-000073000000}">
      <text>
        <r>
          <rPr>
            <sz val="11"/>
            <rFont val="Calibri"/>
          </rPr>
          <t>SQL Server must enforce DAC policy allowing users to specify and control sharing by named individuals, groups of individuals, or by both; limiting propagation of access rights; and including or excluding access to the granularity of a single user.</t>
        </r>
      </text>
    </comment>
    <comment ref="Q43" authorId="0" shapeId="0" xr:uid="{00000000-0006-0000-0500-000074000000}">
      <text>
        <r>
          <rPr>
            <sz val="11"/>
            <rFont val="Calibri"/>
          </rPr>
          <t>SQL Server must enforce access control policies to restrict the Unsafe assembly permission to only authorized roles.</t>
        </r>
      </text>
    </comment>
    <comment ref="R43" authorId="0" shapeId="0" xr:uid="{00000000-0006-0000-0500-000075000000}">
      <text>
        <r>
          <rPr>
            <sz val="11"/>
            <rFont val="Calibri"/>
          </rPr>
          <t>SQL Server must not grant users direct access to the Alter any endpoint permission.</t>
        </r>
      </text>
    </comment>
    <comment ref="S43" authorId="0" shapeId="0" xr:uid="{00000000-0006-0000-0500-000076000000}">
      <text>
        <r>
          <rPr>
            <sz val="11"/>
            <rFont val="Calibri"/>
          </rPr>
          <t>SQL Server must not grant users direct access to the Alter any database permission.</t>
        </r>
      </text>
    </comment>
    <comment ref="T43" authorId="0" shapeId="0" xr:uid="{00000000-0006-0000-0500-000077000000}">
      <text>
        <r>
          <rPr>
            <sz val="11"/>
            <rFont val="Calibri"/>
          </rPr>
          <t>SQL Server must not grant users direct access to the Alter Any Credential permission.</t>
        </r>
      </text>
    </comment>
    <comment ref="U43" authorId="0" shapeId="0" xr:uid="{00000000-0006-0000-0500-000078000000}">
      <text>
        <r>
          <rPr>
            <sz val="11"/>
            <rFont val="Calibri"/>
          </rPr>
          <t>SQL Server must not grant users direct access to the Alter any connection permission.</t>
        </r>
      </text>
    </comment>
    <comment ref="V43" authorId="0" shapeId="0" xr:uid="{00000000-0006-0000-0500-000079000000}">
      <text>
        <r>
          <rPr>
            <sz val="11"/>
            <rFont val="Calibri"/>
          </rPr>
          <t>SQL Server must not grant users direct access control to the Alter Any Availability Group permission.</t>
        </r>
      </text>
    </comment>
    <comment ref="W43" authorId="0" shapeId="0" xr:uid="{00000000-0006-0000-0500-00007A000000}">
      <text>
        <r>
          <rPr>
            <sz val="11"/>
            <rFont val="Calibri"/>
          </rPr>
          <t>SQL Server must not grant users direct access to the Alter server state permission.</t>
        </r>
      </text>
    </comment>
    <comment ref="X43" authorId="0" shapeId="0" xr:uid="{00000000-0006-0000-0500-00007B000000}">
      <text>
        <r>
          <rPr>
            <sz val="11"/>
            <rFont val="Calibri"/>
          </rPr>
          <t>SQL Server must not grant users direct access to the Alter any event notification permission.</t>
        </r>
      </text>
    </comment>
    <comment ref="Y43" authorId="0" shapeId="0" xr:uid="{00000000-0006-0000-0500-00007C000000}">
      <text>
        <r>
          <rPr>
            <sz val="11"/>
            <rFont val="Calibri"/>
          </rPr>
          <t>SQL Server must enforce access control policies to restrict the View any database permission to only authorized roles.</t>
        </r>
      </text>
    </comment>
    <comment ref="Z43" authorId="0" shapeId="0" xr:uid="{00000000-0006-0000-0500-00007D000000}">
      <text>
        <r>
          <rPr>
            <sz val="11"/>
            <rFont val="Calibri"/>
          </rPr>
          <t>SQL Server must not grant users direct access to the Alter any server audit permission.</t>
        </r>
      </text>
    </comment>
    <comment ref="AA43" authorId="0" shapeId="0" xr:uid="{00000000-0006-0000-0500-00007E000000}">
      <text>
        <r>
          <rPr>
            <sz val="11"/>
            <rFont val="Calibri"/>
          </rPr>
          <t>SQL Server must enforce access control policies to restrict the Shutdown permission to only authorized roles.</t>
        </r>
      </text>
    </comment>
    <comment ref="AB43" authorId="0" shapeId="0" xr:uid="{00000000-0006-0000-0500-000058000000}">
      <text>
        <r>
          <rPr>
            <sz val="11"/>
            <rFont val="Calibri"/>
          </rPr>
          <t>SQL Server must enforce access control policies to restrict the External access assembly permission to only authorized roles.</t>
        </r>
      </text>
    </comment>
    <comment ref="AC43" authorId="0" shapeId="0" xr:uid="{00000000-0006-0000-0500-000059000000}">
      <text>
        <r>
          <rPr>
            <sz val="11"/>
            <rFont val="Calibri"/>
          </rPr>
          <t>SQL Server must enforce access control policies to restrict the Create trace event notification permission to only authorized roles.</t>
        </r>
      </text>
    </comment>
    <comment ref="AD43" authorId="0" shapeId="0" xr:uid="{00000000-0006-0000-0500-00005A000000}">
      <text>
        <r>
          <rPr>
            <sz val="11"/>
            <rFont val="Calibri"/>
          </rPr>
          <t>SQL Server must enforce access control policies to restrict the Create server role permission to only authorized roles.</t>
        </r>
      </text>
    </comment>
    <comment ref="AE43" authorId="0" shapeId="0" xr:uid="{00000000-0006-0000-0500-00005B000000}">
      <text>
        <r>
          <rPr>
            <sz val="11"/>
            <rFont val="Calibri"/>
          </rPr>
          <t>SQL Server must enforce access control policies to restrict the Create endpoint permission to only authorized roles.</t>
        </r>
      </text>
    </comment>
    <comment ref="AF43" authorId="0" shapeId="0" xr:uid="{00000000-0006-0000-0500-00005C000000}">
      <text>
        <r>
          <rPr>
            <sz val="11"/>
            <rFont val="Calibri"/>
          </rPr>
          <t>SQL Server must enforce access control policies to restrict the Create DDL event notification permission to only authorized roles.</t>
        </r>
      </text>
    </comment>
    <comment ref="AG43" authorId="0" shapeId="0" xr:uid="{00000000-0006-0000-0500-00005D000000}">
      <text>
        <r>
          <rPr>
            <sz val="11"/>
            <rFont val="Calibri"/>
          </rPr>
          <t>SQL Server must enforce access control policies to restrict the Create availability group permission to only authorized roles.</t>
        </r>
      </text>
    </comment>
    <comment ref="AH43" authorId="0" shapeId="0" xr:uid="{00000000-0006-0000-0500-00005E000000}">
      <text>
        <r>
          <rPr>
            <sz val="11"/>
            <rFont val="Calibri"/>
          </rPr>
          <t>SQL Server must enforce access control policies to restrict the Alter any server audit permission to only authorized roles.</t>
        </r>
      </text>
    </comment>
    <comment ref="AI43" authorId="0" shapeId="0" xr:uid="{00000000-0006-0000-0500-00005F000000}">
      <text>
        <r>
          <rPr>
            <sz val="11"/>
            <rFont val="Calibri"/>
          </rPr>
          <t>SQL Server must enforce access control policies to restrict the View any definition permission to only authorized roles.</t>
        </r>
      </text>
    </comment>
    <comment ref="AJ43" authorId="0" shapeId="0" xr:uid="{00000000-0006-0000-0500-000060000000}">
      <text>
        <r>
          <rPr>
            <sz val="11"/>
            <rFont val="Calibri"/>
          </rPr>
          <t>SQL Server must not grant users direct access to the Authenticate server permission.</t>
        </r>
      </text>
    </comment>
    <comment ref="AK43" authorId="0" shapeId="0" xr:uid="{00000000-0006-0000-0500-000061000000}">
      <text>
        <r>
          <rPr>
            <sz val="11"/>
            <rFont val="Calibri"/>
          </rPr>
          <t>SQL Server must not grant users direct access to the Administer bulk operations permission.</t>
        </r>
      </text>
    </comment>
    <comment ref="AL43" authorId="0" shapeId="0" xr:uid="{00000000-0006-0000-0500-000062000000}">
      <text>
        <r>
          <rPr>
            <sz val="11"/>
            <rFont val="Calibri"/>
          </rPr>
          <t>SQL Server must not grant users direct access to the Create endpoint permission.</t>
        </r>
      </text>
    </comment>
    <comment ref="AM43" authorId="0" shapeId="0" xr:uid="{00000000-0006-0000-0500-000063000000}">
      <text>
        <r>
          <rPr>
            <sz val="11"/>
            <rFont val="Calibri"/>
          </rPr>
          <t>SQL Server must not grant users direct access to the Create DDL event notification permission.</t>
        </r>
      </text>
    </comment>
    <comment ref="AN43" authorId="0" shapeId="0" xr:uid="{00000000-0006-0000-0500-000064000000}">
      <text>
        <r>
          <rPr>
            <sz val="11"/>
            <rFont val="Calibri"/>
          </rPr>
          <t>SQL Server must not grant users direct access to the Create availability group permission.</t>
        </r>
      </text>
    </comment>
    <comment ref="AO43" authorId="0" shapeId="0" xr:uid="{00000000-0006-0000-0500-000065000000}">
      <text>
        <r>
          <rPr>
            <sz val="11"/>
            <rFont val="Calibri"/>
          </rPr>
          <t>SQL Server must not grant users direct access to the Create any database permission.</t>
        </r>
      </text>
    </comment>
    <comment ref="AP43" authorId="0" shapeId="0" xr:uid="{00000000-0006-0000-0500-000066000000}">
      <text>
        <r>
          <rPr>
            <sz val="11"/>
            <rFont val="Calibri"/>
          </rPr>
          <t>SQL Server must not grant users direct access to the Control server permission.</t>
        </r>
      </text>
    </comment>
    <comment ref="AQ43" authorId="0" shapeId="0" xr:uid="{00000000-0006-0000-0500-000067000000}">
      <text>
        <r>
          <rPr>
            <sz val="11"/>
            <rFont val="Calibri"/>
          </rPr>
          <t>SQL Server must enforce access control policies to restrict the Administer bulk operations permission to only authorized roles.</t>
        </r>
      </text>
    </comment>
    <comment ref="AR43" authorId="0" shapeId="0" xr:uid="{00000000-0006-0000-0500-000068000000}">
      <text>
        <r>
          <rPr>
            <sz val="11"/>
            <rFont val="Calibri"/>
          </rPr>
          <t>SQL Server must enforce access control policies to restrict the Alter resources permission to only authorized roles.</t>
        </r>
      </text>
    </comment>
    <comment ref="AS43" authorId="0" shapeId="0" xr:uid="{00000000-0006-0000-0500-000069000000}">
      <text>
        <r>
          <rPr>
            <sz val="11"/>
            <rFont val="Calibri"/>
          </rPr>
          <t>SQL Server must not grant users direct access to the Alter any linked server permission.</t>
        </r>
      </text>
    </comment>
    <comment ref="AT43" authorId="0" shapeId="0" xr:uid="{00000000-0006-0000-0500-00006A000000}">
      <text>
        <r>
          <rPr>
            <sz val="11"/>
            <rFont val="Calibri"/>
          </rPr>
          <t>SQL Server must not grant users direct control to the Alter any event session permission.</t>
        </r>
      </text>
    </comment>
    <comment ref="AU43" authorId="0" shapeId="0" xr:uid="{00000000-0006-0000-0500-00006B000000}">
      <text>
        <r>
          <rPr>
            <sz val="11"/>
            <rFont val="Calibri"/>
          </rPr>
          <t>SQL Server must not grant users direct access to the Alter trace permission.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OS must limit privileges to change SQL Server software resident within software libraries (including privileged programs).</t>
        </r>
      </text>
    </comment>
    <comment ref="K3" authorId="0" shapeId="0" xr:uid="{00000000-0006-0000-0600-000004000000}">
      <text>
        <r>
          <rPr>
            <sz val="11"/>
            <rFont val="Calibri"/>
          </rPr>
          <t>The OS must limit privileges to the SQL Server Data Root directory and its subordinate directories and files.</t>
        </r>
      </text>
    </comment>
    <comment ref="L3" authorId="0" shapeId="0" xr:uid="{00000000-0006-0000-0600-000002000000}">
      <text>
        <r>
          <rPr>
            <sz val="11"/>
            <rFont val="Calibri"/>
          </rPr>
          <t>The OS must limit privileges to the SQL Server data directories and their subordinate directories and files.</t>
        </r>
      </text>
    </comment>
    <comment ref="M3" authorId="0" shapeId="0" xr:uid="{00000000-0006-0000-0600-000003000000}">
      <text>
        <r>
          <rPr>
            <sz val="11"/>
            <rFont val="Calibri"/>
          </rPr>
          <t>The OS must limit privileges to the SQL Server backup directories and files.</t>
        </r>
      </text>
    </comment>
    <comment ref="J4" authorId="0" shapeId="0" xr:uid="{00000000-0006-0000-0600-000005000000}">
      <text>
        <r>
          <rPr>
            <sz val="11"/>
            <rFont val="Calibri"/>
          </rPr>
          <t>SQL Server must support the organizational requirement to employ automated mechanisms for enforcing access restrictions.</t>
        </r>
      </text>
    </comment>
    <comment ref="K4" authorId="0" shapeId="0" xr:uid="{00000000-0006-0000-0600-00002A000000}">
      <text>
        <r>
          <rPr>
            <sz val="11"/>
            <rFont val="Calibri"/>
          </rPr>
          <t>SQL Server must restrict access to system tables, other configuration information, and metadata to DBAs and other authorized users.</t>
        </r>
      </text>
    </comment>
    <comment ref="L4" authorId="0" shapeId="0" xr:uid="{00000000-0006-0000-0600-00002B000000}">
      <text>
        <r>
          <rPr>
            <sz val="11"/>
            <rFont val="Calibri"/>
          </rPr>
          <t>A single SQL Server database connection configuration file (or a single set of credentials) must not be used to configure all database clients.</t>
        </r>
      </text>
    </comment>
    <comment ref="M4" authorId="0" shapeId="0" xr:uid="{00000000-0006-0000-0600-00002C000000}">
      <text>
        <r>
          <rPr>
            <sz val="11"/>
            <rFont val="Calibri"/>
          </rPr>
          <t>SQL Server must restrict access to sensitive information to authorized user roles.</t>
        </r>
      </text>
    </comment>
    <comment ref="N4" authorId="0" shapeId="0" xr:uid="{00000000-0006-0000-0600-000006000000}">
      <text>
        <r>
          <rPr>
            <sz val="11"/>
            <rFont val="Calibri"/>
          </rPr>
          <t>SQL Server utilizing Discretionary Access Control (DAC) must enforce a policy that limits propagation of access rights.</t>
        </r>
      </text>
    </comment>
    <comment ref="O4" authorId="0" shapeId="0" xr:uid="{00000000-0006-0000-0600-000007000000}">
      <text>
        <r>
          <rPr>
            <sz val="11"/>
            <rFont val="Calibri"/>
          </rPr>
          <t>SQL Server must enforce DAC policy allowing users to specify and control sharing by named individuals, groups of individuals, or by both; limiting propagation of access rights; and including or excluding access to the granularity of a single user.</t>
        </r>
      </text>
    </comment>
    <comment ref="P4" authorId="0" shapeId="0" xr:uid="{00000000-0006-0000-0600-000008000000}">
      <text>
        <r>
          <rPr>
            <sz val="11"/>
            <rFont val="Calibri"/>
          </rPr>
          <t>SQL Server must enforce access control policies to restrict the Unsafe assembly permission to only authorized roles.</t>
        </r>
      </text>
    </comment>
    <comment ref="Q4" authorId="0" shapeId="0" xr:uid="{00000000-0006-0000-0600-000009000000}">
      <text>
        <r>
          <rPr>
            <sz val="11"/>
            <rFont val="Calibri"/>
          </rPr>
          <t>SQL Server must not grant users direct access to the Alter any endpoint permission.</t>
        </r>
      </text>
    </comment>
    <comment ref="R4" authorId="0" shapeId="0" xr:uid="{00000000-0006-0000-0600-00000A000000}">
      <text>
        <r>
          <rPr>
            <sz val="11"/>
            <rFont val="Calibri"/>
          </rPr>
          <t>SQL Server must not grant users direct access to the Alter any database permission.</t>
        </r>
      </text>
    </comment>
    <comment ref="S4" authorId="0" shapeId="0" xr:uid="{00000000-0006-0000-0600-00000B000000}">
      <text>
        <r>
          <rPr>
            <sz val="11"/>
            <rFont val="Calibri"/>
          </rPr>
          <t>SQL Server must not grant users direct access to the Alter Any Credential permission.</t>
        </r>
      </text>
    </comment>
    <comment ref="T4" authorId="0" shapeId="0" xr:uid="{00000000-0006-0000-0600-00000C000000}">
      <text>
        <r>
          <rPr>
            <sz val="11"/>
            <rFont val="Calibri"/>
          </rPr>
          <t>SQL Server must not grant users direct access to the Alter any connection permission.</t>
        </r>
      </text>
    </comment>
    <comment ref="U4" authorId="0" shapeId="0" xr:uid="{00000000-0006-0000-0600-00000D000000}">
      <text>
        <r>
          <rPr>
            <sz val="11"/>
            <rFont val="Calibri"/>
          </rPr>
          <t>SQL Server must not grant users direct access control to the Alter Any Availability Group permission.</t>
        </r>
      </text>
    </comment>
    <comment ref="V4" authorId="0" shapeId="0" xr:uid="{00000000-0006-0000-0600-00000E000000}">
      <text>
        <r>
          <rPr>
            <sz val="11"/>
            <rFont val="Calibri"/>
          </rPr>
          <t>SQL Server must not grant users direct access to the Alter server state permission.</t>
        </r>
      </text>
    </comment>
    <comment ref="W4" authorId="0" shapeId="0" xr:uid="{00000000-0006-0000-0600-00000F000000}">
      <text>
        <r>
          <rPr>
            <sz val="11"/>
            <rFont val="Calibri"/>
          </rPr>
          <t>SQL Server must not grant users direct access to the Alter any event notification permission.</t>
        </r>
      </text>
    </comment>
    <comment ref="X4" authorId="0" shapeId="0" xr:uid="{00000000-0006-0000-0600-000010000000}">
      <text>
        <r>
          <rPr>
            <sz val="11"/>
            <rFont val="Calibri"/>
          </rPr>
          <t>SQL Server must enforce access control policies to restrict the View any database permission to only authorized roles.</t>
        </r>
      </text>
    </comment>
    <comment ref="Y4" authorId="0" shapeId="0" xr:uid="{00000000-0006-0000-0600-000011000000}">
      <text>
        <r>
          <rPr>
            <sz val="11"/>
            <rFont val="Calibri"/>
          </rPr>
          <t>SQL Server must not grant users direct access to the Alter any server audit permission.</t>
        </r>
      </text>
    </comment>
    <comment ref="Z4" authorId="0" shapeId="0" xr:uid="{00000000-0006-0000-0600-000012000000}">
      <text>
        <r>
          <rPr>
            <sz val="11"/>
            <rFont val="Calibri"/>
          </rPr>
          <t>SQL Server must enforce access control policies to restrict the Shutdown permission to only authorized roles.</t>
        </r>
      </text>
    </comment>
    <comment ref="AA4" authorId="0" shapeId="0" xr:uid="{00000000-0006-0000-0600-000013000000}">
      <text>
        <r>
          <rPr>
            <sz val="11"/>
            <rFont val="Calibri"/>
          </rPr>
          <t>SQL Server must enforce access control policies to restrict the External access assembly permission to only authorized roles.</t>
        </r>
      </text>
    </comment>
    <comment ref="AB4" authorId="0" shapeId="0" xr:uid="{00000000-0006-0000-0600-000014000000}">
      <text>
        <r>
          <rPr>
            <sz val="11"/>
            <rFont val="Calibri"/>
          </rPr>
          <t>SQL Server must enforce access control policies to restrict the Create trace event notification permission to only authorized roles.</t>
        </r>
      </text>
    </comment>
    <comment ref="AC4" authorId="0" shapeId="0" xr:uid="{00000000-0006-0000-0600-000015000000}">
      <text>
        <r>
          <rPr>
            <sz val="11"/>
            <rFont val="Calibri"/>
          </rPr>
          <t>SQL Server must enforce access control policies to restrict the Create server role permission to only authorized roles.</t>
        </r>
      </text>
    </comment>
    <comment ref="AD4" authorId="0" shapeId="0" xr:uid="{00000000-0006-0000-0600-000016000000}">
      <text>
        <r>
          <rPr>
            <sz val="11"/>
            <rFont val="Calibri"/>
          </rPr>
          <t>SQL Server must enforce access control policies to restrict the Create endpoint permission to only authorized roles.</t>
        </r>
      </text>
    </comment>
    <comment ref="AE4" authorId="0" shapeId="0" xr:uid="{00000000-0006-0000-0600-000017000000}">
      <text>
        <r>
          <rPr>
            <sz val="11"/>
            <rFont val="Calibri"/>
          </rPr>
          <t>SQL Server must enforce access control policies to restrict the Create DDL event notification permission to only authorized roles.</t>
        </r>
      </text>
    </comment>
    <comment ref="AF4" authorId="0" shapeId="0" xr:uid="{00000000-0006-0000-0600-000018000000}">
      <text>
        <r>
          <rPr>
            <sz val="11"/>
            <rFont val="Calibri"/>
          </rPr>
          <t>SQL Server must enforce access control policies to restrict the Create availability group permission to only authorized roles.</t>
        </r>
      </text>
    </comment>
    <comment ref="AG4" authorId="0" shapeId="0" xr:uid="{00000000-0006-0000-0600-000019000000}">
      <text>
        <r>
          <rPr>
            <sz val="11"/>
            <rFont val="Calibri"/>
          </rPr>
          <t>SQL Server must enforce access control policies to restrict the Alter any server audit permission to only authorized roles.</t>
        </r>
      </text>
    </comment>
    <comment ref="AH4" authorId="0" shapeId="0" xr:uid="{00000000-0006-0000-0600-00001A000000}">
      <text>
        <r>
          <rPr>
            <sz val="11"/>
            <rFont val="Calibri"/>
          </rPr>
          <t>SQL Server must enforce access control policies to restrict the View any definition permission to only authorized roles.</t>
        </r>
      </text>
    </comment>
    <comment ref="AI4" authorId="0" shapeId="0" xr:uid="{00000000-0006-0000-0600-00001B000000}">
      <text>
        <r>
          <rPr>
            <sz val="11"/>
            <rFont val="Calibri"/>
          </rPr>
          <t>SQL Server must not grant users direct access to the Authenticate server permission.</t>
        </r>
      </text>
    </comment>
    <comment ref="AJ4" authorId="0" shapeId="0" xr:uid="{00000000-0006-0000-0600-00001C000000}">
      <text>
        <r>
          <rPr>
            <sz val="11"/>
            <rFont val="Calibri"/>
          </rPr>
          <t>SQL Server must not grant users direct access to the Administer bulk operations permission.</t>
        </r>
      </text>
    </comment>
    <comment ref="AK4" authorId="0" shapeId="0" xr:uid="{00000000-0006-0000-0600-00001D000000}">
      <text>
        <r>
          <rPr>
            <sz val="11"/>
            <rFont val="Calibri"/>
          </rPr>
          <t>SQL Server must not grant users direct access to the Create endpoint permission.</t>
        </r>
      </text>
    </comment>
    <comment ref="AL4" authorId="0" shapeId="0" xr:uid="{00000000-0006-0000-0600-00001E000000}">
      <text>
        <r>
          <rPr>
            <sz val="11"/>
            <rFont val="Calibri"/>
          </rPr>
          <t>SQL Server must not grant users direct access to the Create DDL event notification permission.</t>
        </r>
      </text>
    </comment>
    <comment ref="AM4" authorId="0" shapeId="0" xr:uid="{00000000-0006-0000-0600-00001F000000}">
      <text>
        <r>
          <rPr>
            <sz val="11"/>
            <rFont val="Calibri"/>
          </rPr>
          <t>SQL Server must not grant users direct access to the Create availability group permission.</t>
        </r>
      </text>
    </comment>
    <comment ref="AN4" authorId="0" shapeId="0" xr:uid="{00000000-0006-0000-0600-000020000000}">
      <text>
        <r>
          <rPr>
            <sz val="11"/>
            <rFont val="Calibri"/>
          </rPr>
          <t>SQL Server must not grant users direct access to the Create any database permission.</t>
        </r>
      </text>
    </comment>
    <comment ref="AO4" authorId="0" shapeId="0" xr:uid="{00000000-0006-0000-0600-000021000000}">
      <text>
        <r>
          <rPr>
            <sz val="11"/>
            <rFont val="Calibri"/>
          </rPr>
          <t>SQL Server must not grant users direct access to the Control server permission.</t>
        </r>
      </text>
    </comment>
    <comment ref="AP4" authorId="0" shapeId="0" xr:uid="{00000000-0006-0000-0600-000022000000}">
      <text>
        <r>
          <rPr>
            <sz val="11"/>
            <rFont val="Calibri"/>
          </rPr>
          <t>SQL Server must enforce access control policies to restrict the Administer bulk operations permission to only authorized roles.</t>
        </r>
      </text>
    </comment>
    <comment ref="AQ4" authorId="0" shapeId="0" xr:uid="{00000000-0006-0000-0600-000023000000}">
      <text>
        <r>
          <rPr>
            <sz val="11"/>
            <rFont val="Calibri"/>
          </rPr>
          <t>SQL Server must enforce access control policies to restrict the Alter resources permission to only authorized roles.</t>
        </r>
      </text>
    </comment>
    <comment ref="AR4" authorId="0" shapeId="0" xr:uid="{00000000-0006-0000-0600-000024000000}">
      <text>
        <r>
          <rPr>
            <sz val="11"/>
            <rFont val="Calibri"/>
          </rPr>
          <t>SQL Server must not grant users direct access to the Alter any linked server permission.</t>
        </r>
      </text>
    </comment>
    <comment ref="AS4" authorId="0" shapeId="0" xr:uid="{00000000-0006-0000-0600-000025000000}">
      <text>
        <r>
          <rPr>
            <sz val="11"/>
            <rFont val="Calibri"/>
          </rPr>
          <t>SQL Server must not grant users direct control to the Alter any event session permission.</t>
        </r>
      </text>
    </comment>
    <comment ref="AT4" authorId="0" shapeId="0" xr:uid="{00000000-0006-0000-0600-000026000000}">
      <text>
        <r>
          <rPr>
            <sz val="11"/>
            <rFont val="Calibri"/>
          </rPr>
          <t>SQL Server must not grant users direct access to the Alter trace permission.</t>
        </r>
      </text>
    </comment>
    <comment ref="AU4" authorId="0" shapeId="0" xr:uid="{00000000-0006-0000-0600-000027000000}">
      <text>
        <r>
          <rPr>
            <sz val="11"/>
            <rFont val="Calibri"/>
          </rPr>
          <t>SQL Server must not grant users direct access to the Alter Settings permission.</t>
        </r>
      </text>
    </comment>
    <comment ref="AV4" authorId="0" shapeId="0" xr:uid="{00000000-0006-0000-0600-000028000000}">
      <text>
        <r>
          <rPr>
            <sz val="11"/>
            <rFont val="Calibri"/>
          </rPr>
          <t>SQL Server must not grant users direct access to the Create trace event notification permission.</t>
        </r>
      </text>
    </comment>
    <comment ref="AW4" authorId="0" shapeId="0" xr:uid="{00000000-0006-0000-0600-000029000000}">
      <text>
        <r>
          <rPr>
            <sz val="11"/>
            <rFont val="Calibri"/>
          </rPr>
          <t>SQL Server must not grant users direct access to the Alter resources permission.</t>
        </r>
      </text>
    </comment>
    <comment ref="J5" authorId="0" shapeId="0" xr:uid="{00000000-0006-0000-0600-00002D000000}">
      <text>
        <r>
          <rPr>
            <sz val="11"/>
            <rFont val="Calibri"/>
          </rPr>
          <t>SQL Server must associate and maintain security labels when exchanging information between systems.</t>
        </r>
      </text>
    </comment>
    <comment ref="K5" authorId="0" shapeId="0" xr:uid="{00000000-0006-0000-0600-00002E000000}">
      <text>
        <r>
          <rPr>
            <sz val="11"/>
            <rFont val="Calibri"/>
          </rPr>
          <t>SQL Server must enforce non-DAC policies over users and resources where the policy rule set for each policy specifies access control information (i.e., position, nationality, age, project, time of day).</t>
        </r>
      </text>
    </comment>
    <comment ref="L5" authorId="0" shapeId="0" xr:uid="{00000000-0006-0000-0600-00002F000000}">
      <text>
        <r>
          <rPr>
            <sz val="11"/>
            <rFont val="Calibri"/>
          </rPr>
          <t>SQL Server must maintain and support organization-defined security labels on stored information.</t>
        </r>
      </text>
    </comment>
    <comment ref="M5" authorId="0" shapeId="0" xr:uid="{00000000-0006-0000-0600-000030000000}">
      <text>
        <r>
          <rPr>
            <sz val="11"/>
            <rFont val="Calibri"/>
          </rPr>
          <t>SQL Server must maintain and support organization-defined security labels on information in process.</t>
        </r>
      </text>
    </comment>
    <comment ref="N5" authorId="0" shapeId="0" xr:uid="{00000000-0006-0000-0600-000031000000}">
      <text>
        <r>
          <rPr>
            <sz val="11"/>
            <rFont val="Calibri"/>
          </rPr>
          <t>SQL Server must maintain and support organization-defined security labels on data in transmission.</t>
        </r>
      </text>
    </comment>
    <comment ref="O5" authorId="0" shapeId="0" xr:uid="{00000000-0006-0000-0600-000032000000}">
      <text>
        <r>
          <rPr>
            <sz val="11"/>
            <rFont val="Calibri"/>
          </rPr>
          <t>SQL Server must allow authorized users to associate security labels to information in the database.</t>
        </r>
      </text>
    </comment>
    <comment ref="J6" authorId="0" shapeId="0" xr:uid="{00000000-0006-0000-0600-000033000000}">
      <text>
        <r>
          <rPr>
            <sz val="11"/>
            <rFont val="Calibri"/>
          </rPr>
          <t>SQL Server must enforce separation of duties through assigned information access authorizations.</t>
        </r>
      </text>
    </comment>
    <comment ref="K6" authorId="0" shapeId="0" xr:uid="{00000000-0006-0000-0600-000034000000}">
      <text>
        <r>
          <rPr>
            <sz val="11"/>
            <rFont val="Calibri"/>
          </rPr>
          <t>Domain accounts used to manage a SQL Server platform must be different from those used to manage other platforms.</t>
        </r>
      </text>
    </comment>
    <comment ref="J7" authorId="0" shapeId="0" xr:uid="{00000000-0006-0000-0600-000035000000}">
      <text>
        <r>
          <rPr>
            <sz val="11"/>
            <rFont val="Calibri"/>
          </rPr>
          <t>SQL Server default account sa must be disabled.</t>
        </r>
      </text>
    </comment>
    <comment ref="K7" authorId="0" shapeId="0" xr:uid="{00000000-0006-0000-0600-000036000000}">
      <text>
        <r>
          <rPr>
            <sz val="11"/>
            <rFont val="Calibri"/>
          </rPr>
          <t>SQL Server default account sa must have its name changed.</t>
        </r>
      </text>
    </comment>
    <comment ref="L7" authorId="0" shapeId="0" xr:uid="{00000000-0006-0000-0600-000037000000}">
      <text>
        <r>
          <rPr>
            <sz val="11"/>
            <rFont val="Calibri"/>
          </rPr>
          <t>DBA OS or domain accounts must be granted only those host system privileges necessary for the administration of SQL Server.</t>
        </r>
      </text>
    </comment>
    <comment ref="M7" authorId="0" shapeId="0" xr:uid="{00000000-0006-0000-0600-000038000000}">
      <text>
        <r>
          <rPr>
            <sz val="11"/>
            <rFont val="Calibri"/>
          </rPr>
          <t>OS and domain accounts utilized to run external procedures called by SQL Server must have limited privileges.</t>
        </r>
      </text>
    </comment>
    <comment ref="J8" authorId="0" shapeId="0" xr:uid="{00000000-0006-0000-0600-000039000000}">
      <text>
        <r>
          <rPr>
            <sz val="11"/>
            <rFont val="Calibri"/>
          </rPr>
          <t>SQL Server software installation account(s) must be restricted to authorized users.</t>
        </r>
      </text>
    </comment>
    <comment ref="K8" authorId="0" shapeId="0" xr:uid="{00000000-0006-0000-0600-00003A000000}">
      <text>
        <r>
          <rPr>
            <sz val="11"/>
            <rFont val="Calibri"/>
          </rPr>
          <t>Use of the SQL Server software installation account must be restricted to SQL Server software installation.</t>
        </r>
      </text>
    </comment>
    <comment ref="L8" authorId="0" shapeId="0" xr:uid="{00000000-0006-0000-0600-00003B000000}">
      <text>
        <r>
          <rPr>
            <sz val="11"/>
            <rFont val="Calibri"/>
          </rPr>
          <t>SQL Server DBA roles must not be assigned excessive or unauthorized privileges.</t>
        </r>
      </text>
    </comment>
    <comment ref="M8" authorId="0" shapeId="0" xr:uid="{00000000-0006-0000-0600-00003C000000}">
      <text>
        <r>
          <rPr>
            <sz val="11"/>
            <rFont val="Calibri"/>
          </rPr>
          <t>Administrators must utilize a separate, distinct administrative account when performing administrative activities, accessing database security functions, or accessing security-relevant information within SQL Server.</t>
        </r>
      </text>
    </comment>
    <comment ref="N8" authorId="0" shapeId="0" xr:uid="{00000000-0006-0000-0600-00003D000000}">
      <text>
        <r>
          <rPr>
            <sz val="11"/>
            <rFont val="Calibri"/>
          </rPr>
          <t>SQL Server processes or services must run under custom, dedicated OS or domain accounts.</t>
        </r>
      </text>
    </comment>
    <comment ref="O8" authorId="0" shapeId="0" xr:uid="{00000000-0006-0000-0600-00003E000000}">
      <text>
        <r>
          <rPr>
            <sz val="11"/>
            <rFont val="Calibri"/>
          </rPr>
          <t>Administrative privileges, built-in server roles and built-in database roles must be assigned to the DBMS login accounts that require them via custom roles, and not directly.</t>
        </r>
      </text>
    </comment>
    <comment ref="P8" authorId="0" shapeId="0" xr:uid="{00000000-0006-0000-0600-00003F000000}">
      <text>
        <r>
          <rPr>
            <sz val="11"/>
            <rFont val="Calibri"/>
          </rPr>
          <t>Owners of privileged accounts must use non-privileged accounts for non-administrative activities.</t>
        </r>
      </text>
    </comment>
    <comment ref="J12" authorId="0" shapeId="0" xr:uid="{00000000-0006-0000-0600-000040000000}">
      <text>
        <r>
          <rPr>
            <sz val="11"/>
            <rFont val="Calibri"/>
          </rPr>
          <t>The number of concurrent SQL Server sessions for each system account must be limited.</t>
        </r>
      </text>
    </comment>
    <comment ref="J23" authorId="0" shapeId="0" xr:uid="{00000000-0006-0000-0600-000041000000}">
      <text>
        <r>
          <rPr>
            <sz val="11"/>
            <rFont val="Calibri"/>
          </rPr>
          <t>SQL Server must identify potential security-relevant error conditions.</t>
        </r>
      </text>
    </comment>
    <comment ref="K23" authorId="0" shapeId="0" xr:uid="{00000000-0006-0000-0600-000042000000}">
      <text>
        <r>
          <rPr>
            <sz val="11"/>
            <rFont val="Calibri"/>
          </rPr>
          <t>SQL Server must support the employment of automated mechanisms supporting the auditing of the enforcement actions.</t>
        </r>
      </text>
    </comment>
    <comment ref="L23" authorId="0" shapeId="0" xr:uid="{00000000-0006-0000-0600-000043000000}">
      <text>
        <r>
          <rPr>
            <sz val="11"/>
            <rFont val="Calibri"/>
          </rPr>
          <t>SQL Server must audit attempts to bypass access controls.</t>
        </r>
      </text>
    </comment>
    <comment ref="M23" authorId="0" shapeId="0" xr:uid="{00000000-0006-0000-0600-000044000000}">
      <text>
        <r>
          <rPr>
            <sz val="11"/>
            <rFont val="Calibri"/>
          </rPr>
          <t>SQL Server auditing configuration maximum number of files must be configured to reduce the likelihood of storage capacity being exceeded, while meeting organization-defined auditing requirements.</t>
        </r>
      </text>
    </comment>
    <comment ref="N23" authorId="0" shapeId="0" xr:uid="{00000000-0006-0000-0600-000045000000}">
      <text>
        <r>
          <rPr>
            <sz val="11"/>
            <rFont val="Calibri"/>
          </rPr>
          <t>SQL Server auditing configuration maximum file size must be configured to reduce the likelihood of storage capacity being exceeded, while meeting organization-defined auditing requirements.</t>
        </r>
      </text>
    </comment>
    <comment ref="O23" authorId="0" shapeId="0" xr:uid="{00000000-0006-0000-0600-000046000000}">
      <text>
        <r>
          <rPr>
            <sz val="11"/>
            <rFont val="Calibri"/>
          </rPr>
          <t>SQL Server must generate audit records for the DoD-selected list of auditable events.</t>
        </r>
      </text>
    </comment>
    <comment ref="P23" authorId="0" shapeId="0" xr:uid="{00000000-0006-0000-0600-000047000000}">
      <text>
        <r>
          <rPr>
            <sz val="11"/>
            <rFont val="Calibri"/>
          </rPr>
          <t>All use of privileged accounts must be audited.</t>
        </r>
      </text>
    </comment>
    <comment ref="Q23" authorId="0" shapeId="0" xr:uid="{00000000-0006-0000-0600-000048000000}">
      <text>
        <r>
          <rPr>
            <sz val="11"/>
            <rFont val="Calibri"/>
          </rPr>
          <t>SQL Server must automatically audit account modification.</t>
        </r>
      </text>
    </comment>
    <comment ref="R23" authorId="0" shapeId="0" xr:uid="{00000000-0006-0000-0600-000049000000}">
      <text>
        <r>
          <rPr>
            <sz val="11"/>
            <rFont val="Calibri"/>
          </rPr>
          <t>SQL Server must ensure that remote sessions that access an organization-defined list of security functions and security-relevant information are audited.</t>
        </r>
      </text>
    </comment>
    <comment ref="S23" authorId="0" shapeId="0" xr:uid="{00000000-0006-0000-0600-00004A000000}">
      <text>
        <r>
          <rPr>
            <sz val="11"/>
            <rFont val="Calibri"/>
          </rPr>
          <t>SQL Server must provide audit record generation capability for organization-defined auditable events within the database.</t>
        </r>
      </text>
    </comment>
    <comment ref="J24" authorId="0" shapeId="0" xr:uid="{00000000-0006-0000-0600-00004B000000}">
      <text>
        <r>
          <rPr>
            <sz val="11"/>
            <rFont val="Calibri"/>
          </rPr>
          <t>SQL Server must include organization-defined additional, more detailed information in the audit records for audit events identified by type, location, or subject.</t>
        </r>
      </text>
    </comment>
    <comment ref="K24" authorId="0" shapeId="0" xr:uid="{00000000-0006-0000-0600-00004C000000}">
      <text>
        <r>
          <rPr>
            <sz val="11"/>
            <rFont val="Calibri"/>
          </rPr>
          <t>SQL Server must produce audit records containing sufficient information to establish the identity of any user/subject associated with the event.</t>
        </r>
      </text>
    </comment>
    <comment ref="L24" authorId="0" shapeId="0" xr:uid="{00000000-0006-0000-0600-00004D000000}">
      <text>
        <r>
          <rPr>
            <sz val="11"/>
            <rFont val="Calibri"/>
          </rPr>
          <t>SQL Server must produce audit records containing sufficient information to establish the outcome (success or failure) of the events.</t>
        </r>
      </text>
    </comment>
    <comment ref="M24" authorId="0" shapeId="0" xr:uid="{00000000-0006-0000-0600-00004E000000}">
      <text>
        <r>
          <rPr>
            <sz val="11"/>
            <rFont val="Calibri"/>
          </rPr>
          <t>SQL Server must produce audit records containing sufficient information to establish the sources (origins) of the events.</t>
        </r>
      </text>
    </comment>
    <comment ref="N24" authorId="0" shapeId="0" xr:uid="{00000000-0006-0000-0600-00004F000000}">
      <text>
        <r>
          <rPr>
            <sz val="11"/>
            <rFont val="Calibri"/>
          </rPr>
          <t>SQL Server must produce audit records containing sufficient information to establish where the events occurred.</t>
        </r>
      </text>
    </comment>
    <comment ref="O24" authorId="0" shapeId="0" xr:uid="{00000000-0006-0000-0600-000050000000}">
      <text>
        <r>
          <rPr>
            <sz val="11"/>
            <rFont val="Calibri"/>
          </rPr>
          <t>SQL Server must produce audit records containing sufficient information to establish what type of events occurred.</t>
        </r>
      </text>
    </comment>
    <comment ref="J26" authorId="0" shapeId="0" xr:uid="{00000000-0006-0000-0600-000051000000}">
      <text>
        <r>
          <rPr>
            <sz val="11"/>
            <rFont val="Calibri"/>
          </rPr>
          <t>The system must activate an alarm and/or automatically shut SQL Server down if a failure is detected in its software components.</t>
        </r>
      </text>
    </comment>
    <comment ref="K26" authorId="0" shapeId="0" xr:uid="{00000000-0006-0000-0600-000052000000}">
      <text>
        <r>
          <rPr>
            <sz val="11"/>
            <rFont val="Calibri"/>
          </rPr>
          <t>SQL Server must shutdown immediately in the event of an audit failure, unless an alternative audit capability exists.</t>
        </r>
      </text>
    </comment>
    <comment ref="L26" authorId="0" shapeId="0" xr:uid="{00000000-0006-0000-0600-000053000000}">
      <text>
        <r>
          <rPr>
            <sz val="11"/>
            <rFont val="Calibri"/>
          </rPr>
          <t>SQL Server itself, or the logging or alerting mechanism the application utilizes, must provide a warning when allocated audit record storage volume reaches an organization-defined percentage of maximum audit record storage capacity.</t>
        </r>
      </text>
    </comment>
    <comment ref="M26" authorId="0" shapeId="0" xr:uid="{00000000-0006-0000-0600-000054000000}">
      <text>
        <r>
          <rPr>
            <sz val="11"/>
            <rFont val="Calibri"/>
          </rPr>
          <t>SQL Server must have allocated audit record storage capacity to meet the organization-defined requirements for saving audit record information.</t>
        </r>
      </text>
    </comment>
    <comment ref="N26" authorId="0" shapeId="0" xr:uid="{00000000-0006-0000-0600-000055000000}">
      <text>
        <r>
          <rPr>
            <sz val="11"/>
            <rFont val="Calibri"/>
          </rPr>
          <t>SQL Server must notify appropriate individuals when accounts are modified.</t>
        </r>
      </text>
    </comment>
    <comment ref="O26" authorId="0" shapeId="0" xr:uid="{00000000-0006-0000-0600-000056000000}">
      <text>
        <r>
          <rPr>
            <sz val="11"/>
            <rFont val="Calibri"/>
          </rPr>
          <t>Appropriate staff must be alerted when the amount of storage space used by the SQL Server transaction log file(s) exceeds an organization-defined value.</t>
        </r>
      </text>
    </comment>
    <comment ref="J27" authorId="0" shapeId="0" xr:uid="{00000000-0006-0000-0600-000057000000}">
      <text>
        <r>
          <rPr>
            <sz val="11"/>
            <rFont val="Calibri"/>
          </rPr>
          <t>SQL Server must protect against an individual using a shared account from falsely denying having performed a particular action.</t>
        </r>
      </text>
    </comment>
    <comment ref="K27" authorId="0" shapeId="0" xr:uid="{00000000-0006-0000-0600-000058000000}">
      <text>
        <r>
          <rPr>
            <sz val="11"/>
            <rFont val="Calibri"/>
          </rPr>
          <t>SQL Server job/batch queues must be reviewed regularly to detect unauthorized SQL Server job submissions.</t>
        </r>
      </text>
    </comment>
    <comment ref="L27" authorId="0" shapeId="0" xr:uid="{00000000-0006-0000-0600-000059000000}">
      <text>
        <r>
          <rPr>
            <sz val="11"/>
            <rFont val="Calibri"/>
          </rPr>
          <t>SQL Server must be monitored to discover unauthorized changes to functions.</t>
        </r>
      </text>
    </comment>
    <comment ref="M27" authorId="0" shapeId="0" xr:uid="{00000000-0006-0000-0600-00005A000000}">
      <text>
        <r>
          <rPr>
            <sz val="11"/>
            <rFont val="Calibri"/>
          </rPr>
          <t>SQL Server must be monitored to discover unauthorized changes to triggers.</t>
        </r>
      </text>
    </comment>
    <comment ref="N27" authorId="0" shapeId="0" xr:uid="{00000000-0006-0000-0600-00005B000000}">
      <text>
        <r>
          <rPr>
            <sz val="11"/>
            <rFont val="Calibri"/>
          </rPr>
          <t>SQL Server must be monitored to discover unauthorized changes to stored procedures.</t>
        </r>
      </text>
    </comment>
    <comment ref="J29" authorId="0" shapeId="0" xr:uid="{00000000-0006-0000-0600-00005C000000}">
      <text>
        <r>
          <rPr>
            <sz val="11"/>
            <rFont val="Calibri"/>
          </rPr>
          <t>SQL Server must produce audit records containing sufficient information to establish when (date and time) the events occurred.</t>
        </r>
      </text>
    </comment>
    <comment ref="J30" authorId="0" shapeId="0" xr:uid="{00000000-0006-0000-0600-00005D000000}">
      <text>
        <r>
          <rPr>
            <sz val="11"/>
            <rFont val="Calibri"/>
          </rPr>
          <t>SQL Server must protect audit information from unauthorized deletion.</t>
        </r>
      </text>
    </comment>
    <comment ref="K30" authorId="0" shapeId="0" xr:uid="{00000000-0006-0000-0600-00005E000000}">
      <text>
        <r>
          <rPr>
            <sz val="11"/>
            <rFont val="Calibri"/>
          </rPr>
          <t>SQL Server must protect audit information from unauthorized modification.</t>
        </r>
      </text>
    </comment>
    <comment ref="L30" authorId="0" shapeId="0" xr:uid="{00000000-0006-0000-0600-00005F000000}">
      <text>
        <r>
          <rPr>
            <sz val="11"/>
            <rFont val="Calibri"/>
          </rPr>
          <t>SQL Server must protect audit information from any type of unauthorized access.</t>
        </r>
      </text>
    </comment>
    <comment ref="M30" authorId="0" shapeId="0" xr:uid="{00000000-0006-0000-0600-000060000000}">
      <text>
        <r>
          <rPr>
            <sz val="11"/>
            <rFont val="Calibri"/>
          </rPr>
          <t>SQL Server must protect the audit records generated as a result of remote access to privileged accounts and by the execution of privileged functions.</t>
        </r>
      </text>
    </comment>
    <comment ref="J32" authorId="0" shapeId="0" xr:uid="{00000000-0006-0000-0600-000061000000}">
      <text>
        <r>
          <rPr>
            <sz val="11"/>
            <rFont val="Calibri"/>
          </rPr>
          <t>Database software directories, including SQL Server configuration files, must be stored in dedicated directories, separate from the host OS and other applications.</t>
        </r>
      </text>
    </comment>
    <comment ref="J33" authorId="0" shapeId="0" xr:uid="{00000000-0006-0000-0600-000062000000}">
      <text>
        <r>
          <rPr>
            <sz val="11"/>
            <rFont val="Calibri"/>
          </rPr>
          <t>SQL Server must limit the use of resources by priority and not impede the host from servicing processes designated as a higher priority.</t>
        </r>
      </text>
    </comment>
    <comment ref="K33" authorId="0" shapeId="0" xr:uid="{00000000-0006-0000-0600-000063000000}">
      <text>
        <r>
          <rPr>
            <sz val="11"/>
            <rFont val="Calibri"/>
          </rPr>
          <t>In a database owned by a login not having administrative privileges at the instance level, the database property TRUSTWORTHY must be OFF unless required and authorized.</t>
        </r>
      </text>
    </comment>
    <comment ref="L33" authorId="0" shapeId="0" xr:uid="{00000000-0006-0000-0600-000064000000}">
      <text>
        <r>
          <rPr>
            <sz val="11"/>
            <rFont val="Calibri"/>
          </rPr>
          <t>In a database owned by [sa], or by any other login having administrative privileges at the instance level, the database property TRUSTWORTHY must be OFF.</t>
        </r>
      </text>
    </comment>
    <comment ref="J34" authorId="0" shapeId="0" xr:uid="{00000000-0006-0000-0600-000065000000}">
      <text>
        <r>
          <rPr>
            <sz val="11"/>
            <rFont val="Calibri"/>
          </rPr>
          <t>SQL Server must monitor for security-relevant configuration settings to discover unauthorized changes.</t>
        </r>
      </text>
    </comment>
    <comment ref="J37" authorId="0" shapeId="0" xr:uid="{00000000-0006-0000-0600-000066000000}">
      <text>
        <r>
          <rPr>
            <sz val="11"/>
            <rFont val="Calibri"/>
          </rPr>
          <t>SQL Server must support the organizational requirements to specifically prohibit or restrict the use of unauthorized functions, ports, protocols, and/or services.</t>
        </r>
      </text>
    </comment>
    <comment ref="K37" authorId="0" shapeId="0" xr:uid="{00000000-0006-0000-0600-000067000000}">
      <text>
        <r>
          <rPr>
            <sz val="11"/>
            <rFont val="Calibri"/>
          </rPr>
          <t>SQL Server must specifically prohibit or restrict the use of unauthorized functions and services in each instance.</t>
        </r>
      </text>
    </comment>
    <comment ref="L37" authorId="0" shapeId="0" xr:uid="{00000000-0006-0000-0600-000068000000}">
      <text>
        <r>
          <rPr>
            <sz val="11"/>
            <rFont val="Calibri"/>
          </rPr>
          <t>Access to xp_cmdshell must be disabled.</t>
        </r>
      </text>
    </comment>
    <comment ref="M37" authorId="0" shapeId="0" xr:uid="{00000000-0006-0000-0600-000069000000}">
      <text>
        <r>
          <rPr>
            <sz val="11"/>
            <rFont val="Calibri"/>
          </rPr>
          <t>Unused database components that are integrated in SQL Server and cannot be uninstalled must be disabled.</t>
        </r>
      </text>
    </comment>
    <comment ref="N37" authorId="0" shapeId="0" xr:uid="{00000000-0006-0000-0600-00006A000000}">
      <text>
        <r>
          <rPr>
            <sz val="11"/>
            <rFont val="Calibri"/>
          </rPr>
          <t>SQL Server must have the SQL Server Analysis Service (SSAS) software component removed from SQL Server if SSAS is unused.</t>
        </r>
      </text>
    </comment>
    <comment ref="O37" authorId="0" shapeId="0" xr:uid="{00000000-0006-0000-0600-00006B000000}">
      <text>
        <r>
          <rPr>
            <sz val="11"/>
            <rFont val="Calibri"/>
          </rPr>
          <t>SQL Server must have the SQL Server Integrated Services (SSIS) software component removed from SQL Server if SSIS is unused.</t>
        </r>
      </text>
    </comment>
    <comment ref="P37" authorId="0" shapeId="0" xr:uid="{00000000-0006-0000-0600-00006C000000}">
      <text>
        <r>
          <rPr>
            <sz val="11"/>
            <rFont val="Calibri"/>
          </rPr>
          <t>SQL Server must have the SQL Server Reporting Service (SSRS) software component removed from SQL Server if SSRS is unused.</t>
        </r>
      </text>
    </comment>
    <comment ref="Q37" authorId="0" shapeId="0" xr:uid="{00000000-0006-0000-0600-00006D000000}">
      <text>
        <r>
          <rPr>
            <sz val="11"/>
            <rFont val="Calibri"/>
          </rPr>
          <t>SQL Server must have the SQL Server Data Tools (SSDT) software component removed from SQL Server if SSDT is unused.</t>
        </r>
      </text>
    </comment>
    <comment ref="R37" authorId="0" shapeId="0" xr:uid="{00000000-0006-0000-0600-00006E000000}">
      <text>
        <r>
          <rPr>
            <sz val="11"/>
            <rFont val="Calibri"/>
          </rPr>
          <t>SQL Server must have the publicly available AdventureWorks sample database removed.</t>
        </r>
      </text>
    </comment>
    <comment ref="S37" authorId="0" shapeId="0" xr:uid="{00000000-0006-0000-0600-00006F000000}">
      <text>
        <r>
          <rPr>
            <sz val="11"/>
            <rFont val="Calibri"/>
          </rPr>
          <t>SQL Server must have the publicly available NorthWind sample database removed.</t>
        </r>
      </text>
    </comment>
    <comment ref="T37" authorId="0" shapeId="0" xr:uid="{00000000-0006-0000-0600-000070000000}">
      <text>
        <r>
          <rPr>
            <sz val="11"/>
            <rFont val="Calibri"/>
          </rPr>
          <t>Unused database components and database objects must be removed.</t>
        </r>
      </text>
    </comment>
    <comment ref="U37" authorId="0" shapeId="0" xr:uid="{00000000-0006-0000-0600-000071000000}">
      <text>
        <r>
          <rPr>
            <sz val="11"/>
            <rFont val="Calibri"/>
          </rPr>
          <t>The SQL Server Browser service must be disabled if its use is not necessary.</t>
        </r>
      </text>
    </comment>
    <comment ref="J43" authorId="0" shapeId="0" xr:uid="{00000000-0006-0000-0600-000072000000}">
      <text>
        <r>
          <rPr>
            <sz val="11"/>
            <rFont val="Calibri"/>
          </rPr>
          <t>SQL Server must uniquely identify and authenticate non-organizational users (or processes acting on behalf of non-organizational users).</t>
        </r>
      </text>
    </comment>
    <comment ref="K43" authorId="0" shapeId="0" xr:uid="{00000000-0006-0000-0600-000073000000}">
      <text>
        <r>
          <rPr>
            <sz val="11"/>
            <rFont val="Calibri"/>
          </rPr>
          <t>SQL Server must uniquely identify and authenticate organizational users (or processes acting on behalf of organizational users).</t>
        </r>
      </text>
    </comment>
    <comment ref="L43" authorId="0" shapeId="0" xr:uid="{00000000-0006-0000-0600-000074000000}">
      <text>
        <r>
          <rPr>
            <sz val="11"/>
            <rFont val="Calibri"/>
          </rPr>
          <t>SQL Server must be configured to use Windows Integrated Security.</t>
        </r>
      </text>
    </comment>
    <comment ref="J46" authorId="0" shapeId="0" xr:uid="{00000000-0006-0000-0600-000075000000}">
      <text>
        <r>
          <rPr>
            <sz val="11"/>
            <rFont val="Calibri"/>
          </rPr>
          <t>SQL Server must ensure users are authenticated with an individual authenticator prior to using a shared authenticator.</t>
        </r>
      </text>
    </comment>
    <comment ref="J48" authorId="0" shapeId="0" xr:uid="{00000000-0006-0000-0600-000076000000}">
      <text>
        <r>
          <rPr>
            <sz val="11"/>
            <rFont val="Calibri"/>
          </rPr>
          <t>If SQL Server authentication, using passwords, is employed, SQL Server must enforce the DoD standards for password complexity.</t>
        </r>
      </text>
    </comment>
    <comment ref="K48" authorId="0" shapeId="0" xr:uid="{00000000-0006-0000-0600-000077000000}">
      <text>
        <r>
          <rPr>
            <sz val="11"/>
            <rFont val="Calibri"/>
          </rPr>
          <t>If SQL Server authentication, using passwords, is employed, SQL Server must enforce the DoD standards for password lifetime.</t>
        </r>
      </text>
    </comment>
    <comment ref="J68" authorId="0" shapeId="0" xr:uid="{00000000-0006-0000-0600-000078000000}">
      <text>
        <r>
          <rPr>
            <sz val="11"/>
            <rFont val="Calibri"/>
          </rPr>
          <t>SQL Server software libraries must be periodically backed up.</t>
        </r>
      </text>
    </comment>
    <comment ref="K68" authorId="0" shapeId="0" xr:uid="{00000000-0006-0000-0600-000079000000}">
      <text>
        <r>
          <rPr>
            <sz val="11"/>
            <rFont val="Calibri"/>
          </rPr>
          <t>SQL Server backups of system-level information per organization-defined frequency must be performed that is consistent with recovery time and recovery point objectives.</t>
        </r>
      </text>
    </comment>
    <comment ref="L68" authorId="0" shapeId="0" xr:uid="{00000000-0006-0000-0600-00007A000000}">
      <text>
        <r>
          <rPr>
            <sz val="11"/>
            <rFont val="Calibri"/>
          </rPr>
          <t>SQL Server backup and restoration files must be protected from unauthorized access.</t>
        </r>
      </text>
    </comment>
    <comment ref="M68" authorId="0" shapeId="0" xr:uid="{00000000-0006-0000-0600-00007B000000}">
      <text>
        <r>
          <rPr>
            <sz val="11"/>
            <rFont val="Calibri"/>
          </rPr>
          <t>SQL Server backup procedures must be defined, documented, and implemented.</t>
        </r>
      </text>
    </comment>
    <comment ref="N68" authorId="0" shapeId="0" xr:uid="{00000000-0006-0000-0600-00007C000000}">
      <text>
        <r>
          <rPr>
            <sz val="11"/>
            <rFont val="Calibri"/>
          </rPr>
          <t>SQL Server user-level information must be backed up based on a defined frequency.</t>
        </r>
      </text>
    </comment>
    <comment ref="J89" authorId="0" shapeId="0" xr:uid="{00000000-0006-0000-0600-00007D000000}">
      <text>
        <r>
          <rPr>
            <sz val="11"/>
            <rFont val="Calibri"/>
          </rPr>
          <t>SQL Server must prevent unauthorized and unintended information transfer via shared system resources.</t>
        </r>
      </text>
    </comment>
    <comment ref="J90" authorId="0" shapeId="0" xr:uid="{00000000-0006-0000-0600-00007E000000}">
      <text>
        <r>
          <rPr>
            <sz val="11"/>
            <rFont val="Calibri"/>
          </rPr>
          <t>SQL Server must protect against or limit the effects of the organization-defined types of Denial of Service (DoS) attacks.</t>
        </r>
      </text>
    </comment>
    <comment ref="J91" authorId="0" shapeId="0" xr:uid="{00000000-0006-0000-0600-00007F000000}">
      <text>
        <r>
          <rPr>
            <sz val="11"/>
            <rFont val="Calibri"/>
          </rPr>
          <t>SQL Server must employ cryptographic mechanisms preventing the unauthorized disclosure of information during transmission.</t>
        </r>
      </text>
    </comment>
    <comment ref="J93" authorId="0" shapeId="0" xr:uid="{00000000-0006-0000-0600-000080000000}">
      <text>
        <r>
          <rPr>
            <sz val="11"/>
            <rFont val="Calibri"/>
          </rPr>
          <t>SQL Server must protect data at rest and ensure confidentiality and integrity of data.</t>
        </r>
      </text>
    </comment>
    <comment ref="K93" authorId="0" shapeId="0" xr:uid="{00000000-0006-0000-0600-000081000000}">
      <text>
        <r>
          <rPr>
            <sz val="11"/>
            <rFont val="Calibri"/>
          </rPr>
          <t>SQL Server databases in the classified environment, containing classified or sensitive information, must be encrypted using approved cryptography.</t>
        </r>
      </text>
    </comment>
    <comment ref="L93" authorId="0" shapeId="0" xr:uid="{00000000-0006-0000-0600-000082000000}">
      <text>
        <r>
          <rPr>
            <sz val="11"/>
            <rFont val="Calibri"/>
          </rPr>
          <t>SQL Server must employ NSA-approved cryptography to protect classified information.</t>
        </r>
      </text>
    </comment>
    <comment ref="M93" authorId="0" shapeId="0" xr:uid="{00000000-0006-0000-0600-000083000000}">
      <text>
        <r>
          <rPr>
            <sz val="11"/>
            <rFont val="Calibri"/>
          </rPr>
          <t>SQL Server must encrypt information stored in the database.</t>
        </r>
      </text>
    </comment>
    <comment ref="N93" authorId="0" shapeId="0" xr:uid="{00000000-0006-0000-0600-000084000000}">
      <text>
        <r>
          <rPr>
            <sz val="11"/>
            <rFont val="Calibri"/>
          </rPr>
          <t>SQL Server must implement required cryptographic protections using cryptographic modules complying with applicable federal laws, Executive Orders, directives, policies, regulations, standards, and guidance.</t>
        </r>
      </text>
    </comment>
    <comment ref="O93" authorId="0" shapeId="0" xr:uid="{00000000-0006-0000-0600-000085000000}">
      <text>
        <r>
          <rPr>
            <sz val="11"/>
            <rFont val="Calibri"/>
          </rPr>
          <t>The Database Master Key must be encrypted by the Service Master Key where required.</t>
        </r>
      </text>
    </comment>
    <comment ref="P93" authorId="0" shapeId="0" xr:uid="{00000000-0006-0000-0600-000086000000}">
      <text>
        <r>
          <rPr>
            <sz val="11"/>
            <rFont val="Calibri"/>
          </rPr>
          <t>Database Master Key passwords must not be stored in credentials within the database.</t>
        </r>
      </text>
    </comment>
    <comment ref="Q93" authorId="0" shapeId="0" xr:uid="{00000000-0006-0000-0600-000087000000}">
      <text>
        <r>
          <rPr>
            <sz val="11"/>
            <rFont val="Calibri"/>
          </rPr>
          <t>Symmetric keys (other than the database master key) must use a DoD certificate to encrypt the key.</t>
        </r>
      </text>
    </comment>
    <comment ref="R93" authorId="0" shapeId="0" xr:uid="{00000000-0006-0000-0600-000088000000}">
      <text>
        <r>
          <rPr>
            <sz val="11"/>
            <rFont val="Calibri"/>
          </rPr>
          <t>The Service Master Key must be backed up, stored offline and off-site.</t>
        </r>
      </text>
    </comment>
    <comment ref="S93" authorId="0" shapeId="0" xr:uid="{00000000-0006-0000-0600-000089000000}">
      <text>
        <r>
          <rPr>
            <sz val="11"/>
            <rFont val="Calibri"/>
          </rPr>
          <t>SQL Server must employ cryptographic mechanisms preventing the unauthorized disclosure of information at rest.</t>
        </r>
      </text>
    </comment>
    <comment ref="T93" authorId="0" shapeId="0" xr:uid="{00000000-0006-0000-0600-00008A000000}">
      <text>
        <r>
          <rPr>
            <sz val="11"/>
            <rFont val="Calibri"/>
          </rPr>
          <t>SQL Server databases in the unclassified environment, containing sensitive information, must be encrypted using approved cryptography.</t>
        </r>
      </text>
    </comment>
    <comment ref="J99" authorId="0" shapeId="0" xr:uid="{00000000-0006-0000-0600-00008B000000}">
      <text>
        <r>
          <rPr>
            <sz val="11"/>
            <rFont val="Calibri"/>
          </rPr>
          <t>SQL Server must protect the integrity of publicly available information and SQL Servers configuration from unauthorized Server Roles access.</t>
        </r>
      </text>
    </comment>
    <comment ref="K99" authorId="0" shapeId="0" xr:uid="{00000000-0006-0000-0600-00008C000000}">
      <text>
        <r>
          <rPr>
            <sz val="11"/>
            <rFont val="Calibri"/>
          </rPr>
          <t>SQL Server must protect the integrity of publicly available information and SQL Servers configuration from unauthorized User Mapping access.</t>
        </r>
      </text>
    </comment>
    <comment ref="L99" authorId="0" shapeId="0" xr:uid="{00000000-0006-0000-0600-00008D000000}">
      <text>
        <r>
          <rPr>
            <sz val="11"/>
            <rFont val="Calibri"/>
          </rPr>
          <t>SQL Server must protect the integrity of publicly available information and applications.</t>
        </r>
      </text>
    </comment>
    <comment ref="M99" authorId="0" shapeId="0" xr:uid="{00000000-0006-0000-0600-00008E000000}">
      <text>
        <r>
          <rPr>
            <sz val="11"/>
            <rFont val="Calibri"/>
          </rPr>
          <t>SQL Server must protect the integrity of publicly available information and SQL Servers configuration from unauthorized Securables access.</t>
        </r>
      </text>
    </comment>
    <comment ref="N99" authorId="0" shapeId="0" xr:uid="{00000000-0006-0000-0600-00008F000000}">
      <text>
        <r>
          <rPr>
            <sz val="11"/>
            <rFont val="Calibri"/>
          </rPr>
          <t>Vendor-supported software and patches must be evaluated and patched against newly found vulnerabilities.</t>
        </r>
      </text>
    </comment>
    <comment ref="O99" authorId="0" shapeId="0" xr:uid="{00000000-0006-0000-0600-000090000000}">
      <text>
        <r>
          <rPr>
            <sz val="11"/>
            <rFont val="Calibri"/>
          </rPr>
          <t>Software, applications, and configuration files that are part of, or related to, the SQL Server 2012 installation must be monitored to discover unauthorized changes.</t>
        </r>
      </text>
    </comment>
    <comment ref="P99" authorId="0" shapeId="0" xr:uid="{00000000-0006-0000-0600-000091000000}">
      <text>
        <r>
          <rPr>
            <sz val="11"/>
            <rFont val="Calibri"/>
          </rPr>
          <t>Software, applications, and configuration files that are part of, or related to, the SQL Server 2012 installation must be audited.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Vendor-supported software and patches must be evaluated and patched against newly found vulnerabilities.</t>
        </r>
      </text>
    </comment>
    <comment ref="H89" authorId="0" shapeId="0" xr:uid="{00000000-0006-0000-0700-000002000000}">
      <text>
        <r>
          <rPr>
            <sz val="11"/>
            <rFont val="Calibri"/>
          </rPr>
          <t>SQL Server must uniquely identify and authenticate non-organizational users (or processes acting on behalf of non-organizational users).</t>
        </r>
      </text>
    </comment>
    <comment ref="I89" authorId="0" shapeId="0" xr:uid="{00000000-0006-0000-0700-000004000000}">
      <text>
        <r>
          <rPr>
            <sz val="11"/>
            <rFont val="Calibri"/>
          </rPr>
          <t>SQL Server must uniquely identify and authenticate organizational users (or processes acting on behalf of organizational users).</t>
        </r>
      </text>
    </comment>
    <comment ref="J89" authorId="0" shapeId="0" xr:uid="{00000000-0006-0000-0700-000003000000}">
      <text>
        <r>
          <rPr>
            <sz val="11"/>
            <rFont val="Calibri"/>
          </rPr>
          <t>SQL Server must protect against an individual using a shared account from falsely denying having performed a particular action.</t>
        </r>
      </text>
    </comment>
    <comment ref="H90" authorId="0" shapeId="0" xr:uid="{00000000-0006-0000-0700-000005000000}">
      <text>
        <r>
          <rPr>
            <sz val="11"/>
            <rFont val="Calibri"/>
          </rPr>
          <t>SQL Server must enforce password encryption for storage.</t>
        </r>
      </text>
    </comment>
    <comment ref="I90" authorId="0" shapeId="0" xr:uid="{00000000-0006-0000-0700-000009000000}">
      <text>
        <r>
          <rPr>
            <sz val="11"/>
            <rFont val="Calibri"/>
          </rPr>
          <t>SQL Server must ensure users are authenticated with an individual authenticator prior to using a shared authenticator.</t>
        </r>
      </text>
    </comment>
    <comment ref="J90" authorId="0" shapeId="0" xr:uid="{00000000-0006-0000-0700-00000A000000}">
      <text>
        <r>
          <rPr>
            <sz val="11"/>
            <rFont val="Calibri"/>
          </rPr>
          <t>SQL Server must be configured to use Windows Integrated Security.</t>
        </r>
      </text>
    </comment>
    <comment ref="K90" authorId="0" shapeId="0" xr:uid="{00000000-0006-0000-0700-000006000000}">
      <text>
        <r>
          <rPr>
            <sz val="11"/>
            <rFont val="Calibri"/>
          </rPr>
          <t>The number of concurrent SQL Server sessions for each system account must be limited.</t>
        </r>
      </text>
    </comment>
    <comment ref="L90" authorId="0" shapeId="0" xr:uid="{00000000-0006-0000-0700-000007000000}">
      <text>
        <r>
          <rPr>
            <sz val="11"/>
            <rFont val="Calibri"/>
          </rPr>
          <t>If SQL Server authentication, using passwords, is employed, SQL Server must enforce the DoD standards for password complexity.</t>
        </r>
      </text>
    </comment>
    <comment ref="M90" authorId="0" shapeId="0" xr:uid="{00000000-0006-0000-0700-000008000000}">
      <text>
        <r>
          <rPr>
            <sz val="11"/>
            <rFont val="Calibri"/>
          </rPr>
          <t>If SQL Server authentication, using passwords, is employed, SQL Server must enforce the DoD standards for password lifetime.</t>
        </r>
      </text>
    </comment>
    <comment ref="H93" authorId="0" shapeId="0" xr:uid="{00000000-0006-0000-0700-00000B000000}">
      <text>
        <r>
          <rPr>
            <sz val="11"/>
            <rFont val="Calibri"/>
          </rPr>
          <t>SQL Server default account sa must be disabled.</t>
        </r>
      </text>
    </comment>
    <comment ref="I93" authorId="0" shapeId="0" xr:uid="{00000000-0006-0000-0700-00002E000000}">
      <text>
        <r>
          <rPr>
            <sz val="11"/>
            <rFont val="Calibri"/>
          </rPr>
          <t>The OS must limit privileges to change SQL Server software resident within software libraries (including privileged programs).</t>
        </r>
      </text>
    </comment>
    <comment ref="J93" authorId="0" shapeId="0" xr:uid="{00000000-0006-0000-0700-00002F000000}">
      <text>
        <r>
          <rPr>
            <sz val="11"/>
            <rFont val="Calibri"/>
          </rPr>
          <t>SQL Server software installation account(s) must be restricted to authorized users.</t>
        </r>
      </text>
    </comment>
    <comment ref="K93" authorId="0" shapeId="0" xr:uid="{00000000-0006-0000-0700-000030000000}">
      <text>
        <r>
          <rPr>
            <sz val="11"/>
            <rFont val="Calibri"/>
          </rPr>
          <t>SQL Server must support the organizational requirement to employ automated mechanisms for enforcing access restrictions.</t>
        </r>
      </text>
    </comment>
    <comment ref="L93" authorId="0" shapeId="0" xr:uid="{00000000-0006-0000-0700-000031000000}">
      <text>
        <r>
          <rPr>
            <sz val="11"/>
            <rFont val="Calibri"/>
          </rPr>
          <t>Use of the SQL Server software installation account must be restricted to SQL Server software installation.</t>
        </r>
      </text>
    </comment>
    <comment ref="M93" authorId="0" shapeId="0" xr:uid="{00000000-0006-0000-0700-000032000000}">
      <text>
        <r>
          <rPr>
            <sz val="11"/>
            <rFont val="Calibri"/>
          </rPr>
          <t>DBA OS or domain accounts must be granted only those host system privileges necessary for the administration of SQL Server.</t>
        </r>
      </text>
    </comment>
    <comment ref="N93" authorId="0" shapeId="0" xr:uid="{00000000-0006-0000-0700-00000C000000}">
      <text>
        <r>
          <rPr>
            <sz val="11"/>
            <rFont val="Calibri"/>
          </rPr>
          <t>OS and domain accounts utilized to run external procedures called by SQL Server must have limited privileges.</t>
        </r>
      </text>
    </comment>
    <comment ref="O93" authorId="0" shapeId="0" xr:uid="{00000000-0006-0000-0700-00000D000000}">
      <text>
        <r>
          <rPr>
            <sz val="11"/>
            <rFont val="Calibri"/>
          </rPr>
          <t>SQL Server DBA roles must not be assigned excessive or unauthorized privileges.</t>
        </r>
      </text>
    </comment>
    <comment ref="P93" authorId="0" shapeId="0" xr:uid="{00000000-0006-0000-0700-00000E000000}">
      <text>
        <r>
          <rPr>
            <sz val="11"/>
            <rFont val="Calibri"/>
          </rPr>
          <t>Administrators must utilize a separate, distinct administrative account when performing administrative activities, accessing database security functions, or accessing security-relevant information within SQL Server.</t>
        </r>
      </text>
    </comment>
    <comment ref="Q93" authorId="0" shapeId="0" xr:uid="{00000000-0006-0000-0700-00000F000000}">
      <text>
        <r>
          <rPr>
            <sz val="11"/>
            <rFont val="Calibri"/>
          </rPr>
          <t>SQL Server must restrict access to system tables, other configuration information, and metadata to DBAs and other authorized users.</t>
        </r>
      </text>
    </comment>
    <comment ref="R93" authorId="0" shapeId="0" xr:uid="{00000000-0006-0000-0700-000010000000}">
      <text>
        <r>
          <rPr>
            <sz val="11"/>
            <rFont val="Calibri"/>
          </rPr>
          <t>SQL Server must restrict access to sensitive information to authorized user roles.</t>
        </r>
      </text>
    </comment>
    <comment ref="S93" authorId="0" shapeId="0" xr:uid="{00000000-0006-0000-0700-000011000000}">
      <text>
        <r>
          <rPr>
            <sz val="11"/>
            <rFont val="Calibri"/>
          </rPr>
          <t>SQL Server processes or services must run under custom, dedicated OS or domain accounts.</t>
        </r>
      </text>
    </comment>
    <comment ref="T93" authorId="0" shapeId="0" xr:uid="{00000000-0006-0000-0700-000012000000}">
      <text>
        <r>
          <rPr>
            <sz val="11"/>
            <rFont val="Calibri"/>
          </rPr>
          <t>SQL Server must enforce separation of duties through assigned information access authorizations.</t>
        </r>
      </text>
    </comment>
    <comment ref="U93" authorId="0" shapeId="0" xr:uid="{00000000-0006-0000-0700-000013000000}">
      <text>
        <r>
          <rPr>
            <sz val="11"/>
            <rFont val="Calibri"/>
          </rPr>
          <t>SQL Server utilizing Discretionary Access Control (DAC) must enforce a policy that limits propagation of access rights.</t>
        </r>
      </text>
    </comment>
    <comment ref="V93" authorId="0" shapeId="0" xr:uid="{00000000-0006-0000-0700-000014000000}">
      <text>
        <r>
          <rPr>
            <sz val="11"/>
            <rFont val="Calibri"/>
          </rPr>
          <t>SQL Server must enforce DAC policy allowing users to specify and control sharing by named individuals, groups of individuals, or by both; limiting propagation of access rights; and including or excluding access to the granularity of a single user.</t>
        </r>
      </text>
    </comment>
    <comment ref="W93" authorId="0" shapeId="0" xr:uid="{00000000-0006-0000-0700-000015000000}">
      <text>
        <r>
          <rPr>
            <sz val="11"/>
            <rFont val="Calibri"/>
          </rPr>
          <t>SQL Server must enforce access control policies to restrict the Unsafe assembly permission to only authorized roles.</t>
        </r>
      </text>
    </comment>
    <comment ref="X93" authorId="0" shapeId="0" xr:uid="{00000000-0006-0000-0700-000016000000}">
      <text>
        <r>
          <rPr>
            <sz val="11"/>
            <rFont val="Calibri"/>
          </rPr>
          <t>SQL Server must not grant users direct access to the Alter any endpoint permission.</t>
        </r>
      </text>
    </comment>
    <comment ref="Y93" authorId="0" shapeId="0" xr:uid="{00000000-0006-0000-0700-000017000000}">
      <text>
        <r>
          <rPr>
            <sz val="11"/>
            <rFont val="Calibri"/>
          </rPr>
          <t>SQL Server must not grant users direct access to the Alter any database permission.</t>
        </r>
      </text>
    </comment>
    <comment ref="Z93" authorId="0" shapeId="0" xr:uid="{00000000-0006-0000-0700-000018000000}">
      <text>
        <r>
          <rPr>
            <sz val="11"/>
            <rFont val="Calibri"/>
          </rPr>
          <t>SQL Server must not grant users direct access to the Alter Any Credential permission.</t>
        </r>
      </text>
    </comment>
    <comment ref="AA93" authorId="0" shapeId="0" xr:uid="{00000000-0006-0000-0700-000019000000}">
      <text>
        <r>
          <rPr>
            <sz val="11"/>
            <rFont val="Calibri"/>
          </rPr>
          <t>SQL Server must not grant users direct access to the Alter any connection permission.</t>
        </r>
      </text>
    </comment>
    <comment ref="AB93" authorId="0" shapeId="0" xr:uid="{00000000-0006-0000-0700-00001A000000}">
      <text>
        <r>
          <rPr>
            <sz val="11"/>
            <rFont val="Calibri"/>
          </rPr>
          <t>SQL Server must not grant users direct access control to the Alter Any Availability Group permission.</t>
        </r>
      </text>
    </comment>
    <comment ref="AC93" authorId="0" shapeId="0" xr:uid="{00000000-0006-0000-0700-00001B000000}">
      <text>
        <r>
          <rPr>
            <sz val="11"/>
            <rFont val="Calibri"/>
          </rPr>
          <t>SQL Server must not grant users direct access to the Alter server state permission.</t>
        </r>
      </text>
    </comment>
    <comment ref="AD93" authorId="0" shapeId="0" xr:uid="{00000000-0006-0000-0700-00001C000000}">
      <text>
        <r>
          <rPr>
            <sz val="11"/>
            <rFont val="Calibri"/>
          </rPr>
          <t>SQL Server must not grant users direct access to the Alter any event notification permission.</t>
        </r>
      </text>
    </comment>
    <comment ref="AE93" authorId="0" shapeId="0" xr:uid="{00000000-0006-0000-0700-00001D000000}">
      <text>
        <r>
          <rPr>
            <sz val="11"/>
            <rFont val="Calibri"/>
          </rPr>
          <t>SQL Server must enforce access control policies to restrict the View any database permission to only authorized roles.</t>
        </r>
      </text>
    </comment>
    <comment ref="AF93" authorId="0" shapeId="0" xr:uid="{00000000-0006-0000-0700-00001E000000}">
      <text>
        <r>
          <rPr>
            <sz val="11"/>
            <rFont val="Calibri"/>
          </rPr>
          <t>SQL Server must not grant users direct access to the Alter any server audit permission.</t>
        </r>
      </text>
    </comment>
    <comment ref="AG93" authorId="0" shapeId="0" xr:uid="{00000000-0006-0000-0700-00001F000000}">
      <text>
        <r>
          <rPr>
            <sz val="11"/>
            <rFont val="Calibri"/>
          </rPr>
          <t>SQL Server must enforce access control policies to restrict the Shutdown permission to only authorized roles.</t>
        </r>
      </text>
    </comment>
    <comment ref="AH93" authorId="0" shapeId="0" xr:uid="{00000000-0006-0000-0700-000020000000}">
      <text>
        <r>
          <rPr>
            <sz val="11"/>
            <rFont val="Calibri"/>
          </rPr>
          <t>SQL Server must enforce access control policies to restrict the External access assembly permission to only authorized roles.</t>
        </r>
      </text>
    </comment>
    <comment ref="AI93" authorId="0" shapeId="0" xr:uid="{00000000-0006-0000-0700-000021000000}">
      <text>
        <r>
          <rPr>
            <sz val="11"/>
            <rFont val="Calibri"/>
          </rPr>
          <t>SQL Server must enforce access control policies to restrict the Create trace event notification permission to only authorized roles.</t>
        </r>
      </text>
    </comment>
    <comment ref="AJ93" authorId="0" shapeId="0" xr:uid="{00000000-0006-0000-0700-000022000000}">
      <text>
        <r>
          <rPr>
            <sz val="11"/>
            <rFont val="Calibri"/>
          </rPr>
          <t>SQL Server must enforce access control policies to restrict the Create server role permission to only authorized roles.</t>
        </r>
      </text>
    </comment>
    <comment ref="AK93" authorId="0" shapeId="0" xr:uid="{00000000-0006-0000-0700-000023000000}">
      <text>
        <r>
          <rPr>
            <sz val="11"/>
            <rFont val="Calibri"/>
          </rPr>
          <t>SQL Server must enforce access control policies to restrict the Create endpoint permission to only authorized roles.</t>
        </r>
      </text>
    </comment>
    <comment ref="AL93" authorId="0" shapeId="0" xr:uid="{00000000-0006-0000-0700-000024000000}">
      <text>
        <r>
          <rPr>
            <sz val="11"/>
            <rFont val="Calibri"/>
          </rPr>
          <t>SQL Server must enforce access control policies to restrict the Create DDL event notification permission to only authorized roles.</t>
        </r>
      </text>
    </comment>
    <comment ref="AM93" authorId="0" shapeId="0" xr:uid="{00000000-0006-0000-0700-000025000000}">
      <text>
        <r>
          <rPr>
            <sz val="11"/>
            <rFont val="Calibri"/>
          </rPr>
          <t>SQL Server must enforce access control policies to restrict the Create availability group permission to only authorized roles.</t>
        </r>
      </text>
    </comment>
    <comment ref="AN93" authorId="0" shapeId="0" xr:uid="{00000000-0006-0000-0700-000026000000}">
      <text>
        <r>
          <rPr>
            <sz val="11"/>
            <rFont val="Calibri"/>
          </rPr>
          <t>SQL Server must enforce access control policies to restrict the Alter any server audit permission to only authorized roles.</t>
        </r>
      </text>
    </comment>
    <comment ref="AO93" authorId="0" shapeId="0" xr:uid="{00000000-0006-0000-0700-000027000000}">
      <text>
        <r>
          <rPr>
            <sz val="11"/>
            <rFont val="Calibri"/>
          </rPr>
          <t>SQL Server must enforce access control policies to restrict the View any definition permission to only authorized roles.</t>
        </r>
      </text>
    </comment>
    <comment ref="AP93" authorId="0" shapeId="0" xr:uid="{00000000-0006-0000-0700-000028000000}">
      <text>
        <r>
          <rPr>
            <sz val="11"/>
            <rFont val="Calibri"/>
          </rPr>
          <t>SQL Server must not grant users direct access to the Authenticate server permission.</t>
        </r>
      </text>
    </comment>
    <comment ref="AQ93" authorId="0" shapeId="0" xr:uid="{00000000-0006-0000-0700-000029000000}">
      <text>
        <r>
          <rPr>
            <sz val="11"/>
            <rFont val="Calibri"/>
          </rPr>
          <t>SQL Server must not grant users direct access to the Administer bulk operations permission.</t>
        </r>
      </text>
    </comment>
    <comment ref="AR93" authorId="0" shapeId="0" xr:uid="{00000000-0006-0000-0700-00002A000000}">
      <text>
        <r>
          <rPr>
            <sz val="11"/>
            <rFont val="Calibri"/>
          </rPr>
          <t>SQL Server must not grant users direct access to the Create endpoint permission.</t>
        </r>
      </text>
    </comment>
    <comment ref="AS93" authorId="0" shapeId="0" xr:uid="{00000000-0006-0000-0700-00002B000000}">
      <text>
        <r>
          <rPr>
            <sz val="11"/>
            <rFont val="Calibri"/>
          </rPr>
          <t>SQL Server must not grant users direct access to the Create DDL event notification permission.</t>
        </r>
      </text>
    </comment>
    <comment ref="AT93" authorId="0" shapeId="0" xr:uid="{00000000-0006-0000-0700-00002C000000}">
      <text>
        <r>
          <rPr>
            <sz val="11"/>
            <rFont val="Calibri"/>
          </rPr>
          <t>SQL Server must not grant users direct access to the Create availability group permission.</t>
        </r>
      </text>
    </comment>
    <comment ref="AU93" authorId="0" shapeId="0" xr:uid="{00000000-0006-0000-0700-00002D000000}">
      <text>
        <r>
          <rPr>
            <sz val="11"/>
            <rFont val="Calibri"/>
          </rPr>
          <t>SQL Server must not grant users direct access to the Create any database permission.</t>
        </r>
      </text>
    </comment>
    <comment ref="H110" authorId="0" shapeId="0" xr:uid="{00000000-0006-0000-0700-000033000000}">
      <text>
        <r>
          <rPr>
            <sz val="11"/>
            <rFont val="Calibri"/>
          </rPr>
          <t>SQL Server must protect data at rest and ensure confidentiality and integrity of data.</t>
        </r>
      </text>
    </comment>
    <comment ref="I110" authorId="0" shapeId="0" xr:uid="{00000000-0006-0000-0700-000034000000}">
      <text>
        <r>
          <rPr>
            <sz val="11"/>
            <rFont val="Calibri"/>
          </rPr>
          <t>SQL Server must protect the integrity of publicly available information and SQL Servers configuration from unauthorized Server Roles access.</t>
        </r>
      </text>
    </comment>
    <comment ref="J110" authorId="0" shapeId="0" xr:uid="{00000000-0006-0000-0700-000035000000}">
      <text>
        <r>
          <rPr>
            <sz val="11"/>
            <rFont val="Calibri"/>
          </rPr>
          <t>SQL Server must protect the integrity of publicly available information and SQL Servers configuration from unauthorized User Mapping access.</t>
        </r>
      </text>
    </comment>
    <comment ref="K110" authorId="0" shapeId="0" xr:uid="{00000000-0006-0000-0700-000036000000}">
      <text>
        <r>
          <rPr>
            <sz val="11"/>
            <rFont val="Calibri"/>
          </rPr>
          <t>SQL Server must protect the integrity of publicly available information and applications.</t>
        </r>
      </text>
    </comment>
    <comment ref="L110" authorId="0" shapeId="0" xr:uid="{00000000-0006-0000-0700-000037000000}">
      <text>
        <r>
          <rPr>
            <sz val="11"/>
            <rFont val="Calibri"/>
          </rPr>
          <t>SQL Server must protect the integrity of publicly available information and SQL Servers configuration from unauthorized Securables access.</t>
        </r>
      </text>
    </comment>
    <comment ref="M110" authorId="0" shapeId="0" xr:uid="{00000000-0006-0000-0700-000038000000}">
      <text>
        <r>
          <rPr>
            <sz val="11"/>
            <rFont val="Calibri"/>
          </rPr>
          <t>SQL Server databases in the classified environment, containing classified or sensitive information, must be encrypted using approved cryptography.</t>
        </r>
      </text>
    </comment>
    <comment ref="N110" authorId="0" shapeId="0" xr:uid="{00000000-0006-0000-0700-000039000000}">
      <text>
        <r>
          <rPr>
            <sz val="11"/>
            <rFont val="Calibri"/>
          </rPr>
          <t>SQL Server backup and restoration files must be protected from unauthorized access.</t>
        </r>
      </text>
    </comment>
    <comment ref="O110" authorId="0" shapeId="0" xr:uid="{00000000-0006-0000-0700-00003A000000}">
      <text>
        <r>
          <rPr>
            <sz val="11"/>
            <rFont val="Calibri"/>
          </rPr>
          <t>Software, applications, and configuration files that are part of, or related to, the SQL Server 2012 installation must be monitored to discover unauthorized changes.</t>
        </r>
      </text>
    </comment>
    <comment ref="P110" authorId="0" shapeId="0" xr:uid="{00000000-0006-0000-0700-00003B000000}">
      <text>
        <r>
          <rPr>
            <sz val="11"/>
            <rFont val="Calibri"/>
          </rPr>
          <t>SQL Server must protect audit information from unauthorized deletion.</t>
        </r>
      </text>
    </comment>
    <comment ref="Q110" authorId="0" shapeId="0" xr:uid="{00000000-0006-0000-0700-00003C000000}">
      <text>
        <r>
          <rPr>
            <sz val="11"/>
            <rFont val="Calibri"/>
          </rPr>
          <t>SQL Server must protect audit information from unauthorized modification.</t>
        </r>
      </text>
    </comment>
    <comment ref="R110" authorId="0" shapeId="0" xr:uid="{00000000-0006-0000-0700-00003D000000}">
      <text>
        <r>
          <rPr>
            <sz val="11"/>
            <rFont val="Calibri"/>
          </rPr>
          <t>SQL Server must protect audit information from any type of unauthorized access.</t>
        </r>
      </text>
    </comment>
    <comment ref="S110" authorId="0" shapeId="0" xr:uid="{00000000-0006-0000-0700-00003E000000}">
      <text>
        <r>
          <rPr>
            <sz val="11"/>
            <rFont val="Calibri"/>
          </rPr>
          <t>SQL Server must protect the audit records generated as a result of remote access to privileged accounts and by the execution of privileged functions.</t>
        </r>
      </text>
    </comment>
    <comment ref="T110" authorId="0" shapeId="0" xr:uid="{00000000-0006-0000-0700-00003F000000}">
      <text>
        <r>
          <rPr>
            <sz val="11"/>
            <rFont val="Calibri"/>
          </rPr>
          <t>SQL Server must encrypt information stored in the database.</t>
        </r>
      </text>
    </comment>
    <comment ref="U110" authorId="0" shapeId="0" xr:uid="{00000000-0006-0000-0700-000040000000}">
      <text>
        <r>
          <rPr>
            <sz val="11"/>
            <rFont val="Calibri"/>
          </rPr>
          <t>SQL Server must employ cryptographic mechanisms preventing the unauthorized disclosure of information at rest.</t>
        </r>
      </text>
    </comment>
    <comment ref="V110" authorId="0" shapeId="0" xr:uid="{00000000-0006-0000-0700-000041000000}">
      <text>
        <r>
          <rPr>
            <sz val="11"/>
            <rFont val="Calibri"/>
          </rPr>
          <t>SQL Server must prevent unauthorized and unintended information transfer via shared system resources.</t>
        </r>
      </text>
    </comment>
    <comment ref="W110" authorId="0" shapeId="0" xr:uid="{00000000-0006-0000-0700-000042000000}">
      <text>
        <r>
          <rPr>
            <sz val="11"/>
            <rFont val="Calibri"/>
          </rPr>
          <t>SQL Server databases in the unclassified environment, containing sensitive information, must be encrypted using approved cryptography.</t>
        </r>
      </text>
    </comment>
    <comment ref="X110" authorId="0" shapeId="0" xr:uid="{00000000-0006-0000-0700-000043000000}">
      <text>
        <r>
          <rPr>
            <sz val="11"/>
            <rFont val="Calibri"/>
          </rPr>
          <t>Software, applications, and configuration files that are part of, or related to, the SQL Server 2012 installation must be audited.</t>
        </r>
      </text>
    </comment>
    <comment ref="H111" authorId="0" shapeId="0" xr:uid="{00000000-0006-0000-0700-000044000000}">
      <text>
        <r>
          <rPr>
            <sz val="11"/>
            <rFont val="Calibri"/>
          </rPr>
          <t>SQL Server must employ cryptographic mechanisms preventing the unauthorized disclosure of information during transmission.</t>
        </r>
      </text>
    </comment>
    <comment ref="H113" authorId="0" shapeId="0" xr:uid="{00000000-0006-0000-0700-000045000000}">
      <text>
        <r>
          <rPr>
            <sz val="11"/>
            <rFont val="Calibri"/>
          </rPr>
          <t>SQL Server software libraries must be periodically backed up.</t>
        </r>
      </text>
    </comment>
    <comment ref="I113" authorId="0" shapeId="0" xr:uid="{00000000-0006-0000-0700-000046000000}">
      <text>
        <r>
          <rPr>
            <sz val="11"/>
            <rFont val="Calibri"/>
          </rPr>
          <t>SQL Server backups of system-level information per organization-defined frequency must be performed that is consistent with recovery time and recovery point objectives.</t>
        </r>
      </text>
    </comment>
    <comment ref="J113" authorId="0" shapeId="0" xr:uid="{00000000-0006-0000-0700-000047000000}">
      <text>
        <r>
          <rPr>
            <sz val="11"/>
            <rFont val="Calibri"/>
          </rPr>
          <t>SQL Server user-level information must be backed up based on a defined frequency.</t>
        </r>
      </text>
    </comment>
    <comment ref="H134" authorId="0" shapeId="0" xr:uid="{00000000-0006-0000-0700-000048000000}">
      <text>
        <r>
          <rPr>
            <sz val="11"/>
            <rFont val="Calibri"/>
          </rPr>
          <t>SQL Server must ensure, if Database Availability Groups are being used and there is a server failure, that none of the potential failover servers would suffer from resource exhaustion.</t>
        </r>
      </text>
    </comment>
    <comment ref="I134" authorId="0" shapeId="0" xr:uid="{00000000-0006-0000-0700-000049000000}">
      <text>
        <r>
          <rPr>
            <sz val="11"/>
            <rFont val="Calibri"/>
          </rPr>
          <t>SQL Server must protect against or limit the effects of the organization-defined types of Denial of Service (DoS) attacks.</t>
        </r>
      </text>
    </comment>
    <comment ref="H136" authorId="0" shapeId="0" xr:uid="{00000000-0006-0000-0700-00004A000000}">
      <text>
        <r>
          <rPr>
            <sz val="11"/>
            <rFont val="Calibri"/>
          </rPr>
          <t>SQL Server must isolate security functions from nonsecurity functions by means of separate security domains.</t>
        </r>
      </text>
    </comment>
    <comment ref="H142" authorId="0" shapeId="0" xr:uid="{00000000-0006-0000-0700-00004B000000}">
      <text>
        <r>
          <rPr>
            <sz val="11"/>
            <rFont val="Calibri"/>
          </rPr>
          <t>SQL Server must support the organizational requirements to specifically prohibit or restrict the use of unauthorized functions, ports, protocols, and/or services.</t>
        </r>
      </text>
    </comment>
    <comment ref="I142" authorId="0" shapeId="0" xr:uid="{00000000-0006-0000-0700-00004C000000}">
      <text>
        <r>
          <rPr>
            <sz val="11"/>
            <rFont val="Calibri"/>
          </rPr>
          <t>SQL Server must specifically prohibit or restrict the use of unauthorized functions and services in each instance.</t>
        </r>
      </text>
    </comment>
    <comment ref="J142" authorId="0" shapeId="0" xr:uid="{00000000-0006-0000-0700-00004D000000}">
      <text>
        <r>
          <rPr>
            <sz val="11"/>
            <rFont val="Calibri"/>
          </rPr>
          <t>Access to xp_cmdshell must be disabled.</t>
        </r>
      </text>
    </comment>
    <comment ref="K142" authorId="0" shapeId="0" xr:uid="{00000000-0006-0000-0700-00004E000000}">
      <text>
        <r>
          <rPr>
            <sz val="11"/>
            <rFont val="Calibri"/>
          </rPr>
          <t>Unused database components that are integrated in SQL Server and cannot be uninstalled must be disabled.</t>
        </r>
      </text>
    </comment>
    <comment ref="L142" authorId="0" shapeId="0" xr:uid="{00000000-0006-0000-0700-00004F000000}">
      <text>
        <r>
          <rPr>
            <sz val="11"/>
            <rFont val="Calibri"/>
          </rPr>
          <t>SQL Server must have the SQL Server Analysis Service (SSAS) software component removed from SQL Server if SSAS is unused.</t>
        </r>
      </text>
    </comment>
    <comment ref="M142" authorId="0" shapeId="0" xr:uid="{00000000-0006-0000-0700-000050000000}">
      <text>
        <r>
          <rPr>
            <sz val="11"/>
            <rFont val="Calibri"/>
          </rPr>
          <t>SQL Server must have the SQL Server Integrated Services (SSIS) software component removed from SQL Server if SSIS is unused.</t>
        </r>
      </text>
    </comment>
    <comment ref="N142" authorId="0" shapeId="0" xr:uid="{00000000-0006-0000-0700-000051000000}">
      <text>
        <r>
          <rPr>
            <sz val="11"/>
            <rFont val="Calibri"/>
          </rPr>
          <t>SQL Server must have the SQL Server Reporting Service (SSRS) software component removed from SQL Server if SSRS is unused.</t>
        </r>
      </text>
    </comment>
    <comment ref="O142" authorId="0" shapeId="0" xr:uid="{00000000-0006-0000-0700-000052000000}">
      <text>
        <r>
          <rPr>
            <sz val="11"/>
            <rFont val="Calibri"/>
          </rPr>
          <t>SQL Server must have the SQL Server Data Tools (SSDT) software component removed from SQL Server if SSDT is unused.</t>
        </r>
      </text>
    </comment>
    <comment ref="P142" authorId="0" shapeId="0" xr:uid="{00000000-0006-0000-0700-000053000000}">
      <text>
        <r>
          <rPr>
            <sz val="11"/>
            <rFont val="Calibri"/>
          </rPr>
          <t>SQL Server must have the publicly available AdventureWorks sample database removed.</t>
        </r>
      </text>
    </comment>
    <comment ref="Q142" authorId="0" shapeId="0" xr:uid="{00000000-0006-0000-0700-000054000000}">
      <text>
        <r>
          <rPr>
            <sz val="11"/>
            <rFont val="Calibri"/>
          </rPr>
          <t>SQL Server must have the publicly available NorthWind sample database removed.</t>
        </r>
      </text>
    </comment>
    <comment ref="R142" authorId="0" shapeId="0" xr:uid="{00000000-0006-0000-0700-000055000000}">
      <text>
        <r>
          <rPr>
            <sz val="11"/>
            <rFont val="Calibri"/>
          </rPr>
          <t>Database software directories, including SQL Server configuration files, must be stored in dedicated directories, separate from the host OS and other applications.</t>
        </r>
      </text>
    </comment>
    <comment ref="S142" authorId="0" shapeId="0" xr:uid="{00000000-0006-0000-0700-000056000000}">
      <text>
        <r>
          <rPr>
            <sz val="11"/>
            <rFont val="Calibri"/>
          </rPr>
          <t>Unused database components and database objects must be removed.</t>
        </r>
      </text>
    </comment>
    <comment ref="T142" authorId="0" shapeId="0" xr:uid="{00000000-0006-0000-0700-000057000000}">
      <text>
        <r>
          <rPr>
            <sz val="11"/>
            <rFont val="Calibri"/>
          </rPr>
          <t>In a database owned by a login not having administrative privileges at the instance level, the database property TRUSTWORTHY must be OFF unless required and authorized.</t>
        </r>
      </text>
    </comment>
    <comment ref="U142" authorId="0" shapeId="0" xr:uid="{00000000-0006-0000-0700-000058000000}">
      <text>
        <r>
          <rPr>
            <sz val="11"/>
            <rFont val="Calibri"/>
          </rPr>
          <t>In a database owned by [sa], or by any other login having administrative privileges at the instance level, the database property TRUSTWORTHY must be OFF.</t>
        </r>
      </text>
    </comment>
    <comment ref="V142" authorId="0" shapeId="0" xr:uid="{00000000-0006-0000-0700-000059000000}">
      <text>
        <r>
          <rPr>
            <sz val="11"/>
            <rFont val="Calibri"/>
          </rPr>
          <t>The SQL Server Browser service must be disabled if its use is not necessary.</t>
        </r>
      </text>
    </comment>
    <comment ref="H157" authorId="0" shapeId="0" xr:uid="{00000000-0006-0000-0700-00005A000000}">
      <text>
        <r>
          <rPr>
            <sz val="11"/>
            <rFont val="Calibri"/>
          </rPr>
          <t>SQL Server must identify potential security-relevant error conditions.</t>
        </r>
      </text>
    </comment>
    <comment ref="H160" authorId="0" shapeId="0" xr:uid="{00000000-0006-0000-0700-00005B000000}">
      <text>
        <r>
          <rPr>
            <sz val="11"/>
            <rFont val="Calibri"/>
          </rPr>
          <t>The system must activate an alarm and/or automatically shut SQL Server down if a failure is detected in its software components.</t>
        </r>
      </text>
    </comment>
    <comment ref="I160" authorId="0" shapeId="0" xr:uid="{00000000-0006-0000-0700-00005C000000}">
      <text>
        <r>
          <rPr>
            <sz val="11"/>
            <rFont val="Calibri"/>
          </rPr>
          <t>SQL Server must shutdown immediately in the event of an audit failure, unless an alternative audit capability exists.</t>
        </r>
      </text>
    </comment>
    <comment ref="H161" authorId="0" shapeId="0" xr:uid="{00000000-0006-0000-0700-00005D000000}">
      <text>
        <r>
          <rPr>
            <sz val="11"/>
            <rFont val="Calibri"/>
          </rPr>
          <t>SQL Server must notify appropriate individuals when accounts are modified.</t>
        </r>
      </text>
    </comment>
    <comment ref="H167" authorId="0" shapeId="0" xr:uid="{00000000-0006-0000-0700-00005E000000}">
      <text>
        <r>
          <rPr>
            <sz val="11"/>
            <rFont val="Calibri"/>
          </rPr>
          <t>SQL Server must support the employment of automated mechanisms supporting the auditing of the enforcement actions.</t>
        </r>
      </text>
    </comment>
    <comment ref="I167" authorId="0" shapeId="0" xr:uid="{00000000-0006-0000-0700-00005F000000}">
      <text>
        <r>
          <rPr>
            <sz val="11"/>
            <rFont val="Calibri"/>
          </rPr>
          <t>SQL Server must audit attempts to bypass access controls.</t>
        </r>
      </text>
    </comment>
    <comment ref="J167" authorId="0" shapeId="0" xr:uid="{00000000-0006-0000-0700-000060000000}">
      <text>
        <r>
          <rPr>
            <sz val="11"/>
            <rFont val="Calibri"/>
          </rPr>
          <t>SQL Server must generate audit records for the DoD-selected list of auditable events.</t>
        </r>
      </text>
    </comment>
    <comment ref="K167" authorId="0" shapeId="0" xr:uid="{00000000-0006-0000-0700-000061000000}">
      <text>
        <r>
          <rPr>
            <sz val="11"/>
            <rFont val="Calibri"/>
          </rPr>
          <t>All use of privileged accounts must be audited.</t>
        </r>
      </text>
    </comment>
    <comment ref="L167" authorId="0" shapeId="0" xr:uid="{00000000-0006-0000-0700-000062000000}">
      <text>
        <r>
          <rPr>
            <sz val="11"/>
            <rFont val="Calibri"/>
          </rPr>
          <t>SQL Server must automatically audit account modification.</t>
        </r>
      </text>
    </comment>
    <comment ref="M167" authorId="0" shapeId="0" xr:uid="{00000000-0006-0000-0700-000063000000}">
      <text>
        <r>
          <rPr>
            <sz val="11"/>
            <rFont val="Calibri"/>
          </rPr>
          <t>SQL Server must ensure that remote sessions that access an organization-defined list of security functions and security-relevant information are audited.</t>
        </r>
      </text>
    </comment>
    <comment ref="N167" authorId="0" shapeId="0" xr:uid="{00000000-0006-0000-0700-000064000000}">
      <text>
        <r>
          <rPr>
            <sz val="11"/>
            <rFont val="Calibri"/>
          </rPr>
          <t>SQL Server must provide audit record generation capability for organization-defined auditable events within the database.</t>
        </r>
      </text>
    </comment>
    <comment ref="H171" authorId="0" shapeId="0" xr:uid="{00000000-0006-0000-0700-000065000000}">
      <text>
        <r>
          <rPr>
            <sz val="11"/>
            <rFont val="Calibri"/>
          </rPr>
          <t>SQL Server must monitor for security-relevant configuration settings to discover unauthorized changes.</t>
        </r>
      </text>
    </comment>
    <comment ref="I171" authorId="0" shapeId="0" xr:uid="{00000000-0006-0000-0700-000066000000}">
      <text>
        <r>
          <rPr>
            <sz val="11"/>
            <rFont val="Calibri"/>
          </rPr>
          <t>SQL Server job/batch queues must be reviewed regularly to detect unauthorized SQL Server job submissions.</t>
        </r>
      </text>
    </comment>
    <comment ref="J171" authorId="0" shapeId="0" xr:uid="{00000000-0006-0000-0700-000067000000}">
      <text>
        <r>
          <rPr>
            <sz val="11"/>
            <rFont val="Calibri"/>
          </rPr>
          <t>SQL Server must be monitored to discover unauthorized changes to functions.</t>
        </r>
      </text>
    </comment>
    <comment ref="K171" authorId="0" shapeId="0" xr:uid="{00000000-0006-0000-0700-000068000000}">
      <text>
        <r>
          <rPr>
            <sz val="11"/>
            <rFont val="Calibri"/>
          </rPr>
          <t>SQL Server must be monitored to discover unauthorized changes to triggers.</t>
        </r>
      </text>
    </comment>
    <comment ref="L171" authorId="0" shapeId="0" xr:uid="{00000000-0006-0000-0700-000069000000}">
      <text>
        <r>
          <rPr>
            <sz val="11"/>
            <rFont val="Calibri"/>
          </rPr>
          <t>SQL Server must be monitored to discover unauthorized changes to stored procedures.</t>
        </r>
      </text>
    </comment>
    <comment ref="H223" authorId="0" shapeId="0" xr:uid="{00000000-0006-0000-0700-00006A000000}">
      <text>
        <r>
          <rPr>
            <sz val="11"/>
            <rFont val="Calibri"/>
          </rPr>
          <t>SQL Server recovery procedures that are documented must be implemented and periodically tested.</t>
        </r>
      </text>
    </comment>
    <comment ref="H224" authorId="0" shapeId="0" xr:uid="{00000000-0006-0000-0700-00006B000000}">
      <text>
        <r>
          <rPr>
            <sz val="11"/>
            <rFont val="Calibri"/>
          </rPr>
          <t>SQL Server must recover to a known state that is verifiable.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SQL Server must support the organizational requirements to specifically prohibit or restrict the use of unauthorized functions, ports, protocols, and/or services.</t>
        </r>
      </text>
    </comment>
    <comment ref="H52" authorId="0" shapeId="0" xr:uid="{00000000-0006-0000-0800-00000C000000}">
      <text>
        <r>
          <rPr>
            <sz val="11"/>
            <rFont val="Calibri"/>
          </rPr>
          <t>SQL Server must specifically prohibit or restrict the use of unauthorized functions and services in each instance.</t>
        </r>
      </text>
    </comment>
    <comment ref="I52" authorId="0" shapeId="0" xr:uid="{00000000-0006-0000-0800-000002000000}">
      <text>
        <r>
          <rPr>
            <sz val="11"/>
            <rFont val="Calibri"/>
          </rPr>
          <t>Access to xp_cmdshell must be disabled.</t>
        </r>
      </text>
    </comment>
    <comment ref="J52" authorId="0" shapeId="0" xr:uid="{00000000-0006-0000-0800-000003000000}">
      <text>
        <r>
          <rPr>
            <sz val="11"/>
            <rFont val="Calibri"/>
          </rPr>
          <t>Unused database components that are integrated in SQL Server and cannot be uninstalled must be disabled.</t>
        </r>
      </text>
    </comment>
    <comment ref="K52" authorId="0" shapeId="0" xr:uid="{00000000-0006-0000-0800-000004000000}">
      <text>
        <r>
          <rPr>
            <sz val="11"/>
            <rFont val="Calibri"/>
          </rPr>
          <t>SQL Server must have the SQL Server Analysis Service (SSAS) software component removed from SQL Server if SSAS is unused.</t>
        </r>
      </text>
    </comment>
    <comment ref="L52" authorId="0" shapeId="0" xr:uid="{00000000-0006-0000-0800-000005000000}">
      <text>
        <r>
          <rPr>
            <sz val="11"/>
            <rFont val="Calibri"/>
          </rPr>
          <t>SQL Server must have the SQL Server Integrated Services (SSIS) software component removed from SQL Server if SSIS is unused.</t>
        </r>
      </text>
    </comment>
    <comment ref="M52" authorId="0" shapeId="0" xr:uid="{00000000-0006-0000-0800-000006000000}">
      <text>
        <r>
          <rPr>
            <sz val="11"/>
            <rFont val="Calibri"/>
          </rPr>
          <t>SQL Server must have the SQL Server Reporting Service (SSRS) software component removed from SQL Server if SSRS is unused.</t>
        </r>
      </text>
    </comment>
    <comment ref="N52" authorId="0" shapeId="0" xr:uid="{00000000-0006-0000-0800-000007000000}">
      <text>
        <r>
          <rPr>
            <sz val="11"/>
            <rFont val="Calibri"/>
          </rPr>
          <t>SQL Server must have the SQL Server Data Tools (SSDT) software component removed from SQL Server if SSDT is unused.</t>
        </r>
      </text>
    </comment>
    <comment ref="O52" authorId="0" shapeId="0" xr:uid="{00000000-0006-0000-0800-000008000000}">
      <text>
        <r>
          <rPr>
            <sz val="11"/>
            <rFont val="Calibri"/>
          </rPr>
          <t>SQL Server must have the publicly available AdventureWorks sample database removed.</t>
        </r>
      </text>
    </comment>
    <comment ref="P52" authorId="0" shapeId="0" xr:uid="{00000000-0006-0000-0800-000009000000}">
      <text>
        <r>
          <rPr>
            <sz val="11"/>
            <rFont val="Calibri"/>
          </rPr>
          <t>SQL Server must have the publicly available NorthWind sample database removed.</t>
        </r>
      </text>
    </comment>
    <comment ref="Q52" authorId="0" shapeId="0" xr:uid="{00000000-0006-0000-0800-00000A000000}">
      <text>
        <r>
          <rPr>
            <sz val="11"/>
            <rFont val="Calibri"/>
          </rPr>
          <t>Unused database components and database objects must be removed.</t>
        </r>
      </text>
    </comment>
    <comment ref="R52" authorId="0" shapeId="0" xr:uid="{00000000-0006-0000-0800-00000B000000}">
      <text>
        <r>
          <rPr>
            <sz val="11"/>
            <rFont val="Calibri"/>
          </rPr>
          <t>The SQL Server Browser service must be disabled if its use is not necessary.</t>
        </r>
      </text>
    </comment>
    <comment ref="G54" authorId="0" shapeId="0" xr:uid="{00000000-0006-0000-0800-00000D000000}">
      <text>
        <r>
          <rPr>
            <sz val="11"/>
            <rFont val="Calibri"/>
          </rPr>
          <t>SQL Server default account sa must be disabled.</t>
        </r>
      </text>
    </comment>
    <comment ref="H54" authorId="0" shapeId="0" xr:uid="{00000000-0006-0000-0800-00000E000000}">
      <text>
        <r>
          <rPr>
            <sz val="11"/>
            <rFont val="Calibri"/>
          </rPr>
          <t>SQL Server default account sa must have its name changed.</t>
        </r>
      </text>
    </comment>
    <comment ref="G71" authorId="0" shapeId="0" xr:uid="{00000000-0006-0000-0800-00000F000000}">
      <text>
        <r>
          <rPr>
            <sz val="11"/>
            <rFont val="Calibri"/>
          </rPr>
          <t>Vendor-supported software and patches must be evaluated and patched against newly found vulnerabilities.</t>
        </r>
      </text>
    </comment>
    <comment ref="G81" authorId="0" shapeId="0" xr:uid="{00000000-0006-0000-0800-000010000000}">
      <text>
        <r>
          <rPr>
            <sz val="11"/>
            <rFont val="Calibri"/>
          </rPr>
          <t>SQL Server must ensure users are authenticated with an individual authenticator prior to using a shared authenticator.</t>
        </r>
      </text>
    </comment>
    <comment ref="H81" authorId="0" shapeId="0" xr:uid="{00000000-0006-0000-0800-000011000000}">
      <text>
        <r>
          <rPr>
            <sz val="11"/>
            <rFont val="Calibri"/>
          </rPr>
          <t>SQL Server must uniquely identify and authenticate organizational users (or processes acting on behalf of organizational users).</t>
        </r>
      </text>
    </comment>
    <comment ref="I81" authorId="0" shapeId="0" xr:uid="{00000000-0006-0000-0800-000012000000}">
      <text>
        <r>
          <rPr>
            <sz val="11"/>
            <rFont val="Calibri"/>
          </rPr>
          <t>SQL Server must be configured to use Windows Integrated Security.</t>
        </r>
      </text>
    </comment>
    <comment ref="G83" authorId="0" shapeId="0" xr:uid="{00000000-0006-0000-0800-000013000000}">
      <text>
        <r>
          <rPr>
            <sz val="11"/>
            <rFont val="Calibri"/>
          </rPr>
          <t>DBA OS or domain accounts must be granted only those host system privileges necessary for the administration of SQL Server.</t>
        </r>
      </text>
    </comment>
    <comment ref="H83" authorId="0" shapeId="0" xr:uid="{00000000-0006-0000-0800-000014000000}">
      <text>
        <r>
          <rPr>
            <sz val="11"/>
            <rFont val="Calibri"/>
          </rPr>
          <t>SQL Server must restrict access to sensitive information to authorized user roles.</t>
        </r>
      </text>
    </comment>
    <comment ref="G85" authorId="0" shapeId="0" xr:uid="{00000000-0006-0000-0800-000015000000}">
      <text>
        <r>
          <rPr>
            <sz val="11"/>
            <rFont val="Calibri"/>
          </rPr>
          <t>SQL Server DBA roles must not be assigned excessive or unauthorized privileges.</t>
        </r>
      </text>
    </comment>
    <comment ref="H85" authorId="0" shapeId="0" xr:uid="{00000000-0006-0000-0800-000016000000}">
      <text>
        <r>
          <rPr>
            <sz val="11"/>
            <rFont val="Calibri"/>
          </rPr>
          <t>Administrative privileges, built-in server roles and built-in database roles must be assigned to the DBMS login accounts that require them via custom roles, and not directly.</t>
        </r>
      </text>
    </comment>
    <comment ref="G86" authorId="0" shapeId="0" xr:uid="{00000000-0006-0000-0800-000017000000}">
      <text>
        <r>
          <rPr>
            <sz val="11"/>
            <rFont val="Calibri"/>
          </rPr>
          <t>Administrators must utilize a separate, distinct administrative account when performing administrative activities, accessing database security functions, or accessing security-relevant information within SQL Server.</t>
        </r>
      </text>
    </comment>
    <comment ref="H86" authorId="0" shapeId="0" xr:uid="{00000000-0006-0000-0800-000018000000}">
      <text>
        <r>
          <rPr>
            <sz val="11"/>
            <rFont val="Calibri"/>
          </rPr>
          <t>Owners of privileged accounts must use non-privileged accounts for non-administrative activities.</t>
        </r>
      </text>
    </comment>
    <comment ref="G88" authorId="0" shapeId="0" xr:uid="{00000000-0006-0000-0800-000019000000}">
      <text>
        <r>
          <rPr>
            <sz val="11"/>
            <rFont val="Calibri"/>
          </rPr>
          <t>All use of privileged accounts must be audited.</t>
        </r>
      </text>
    </comment>
    <comment ref="G91" authorId="0" shapeId="0" xr:uid="{00000000-0006-0000-0800-00001A000000}">
      <text>
        <r>
          <rPr>
            <sz val="11"/>
            <rFont val="Calibri"/>
          </rPr>
          <t>If SQL Server authentication, using passwords, is employed, SQL Server must enforce the DoD standards for password complexity.</t>
        </r>
      </text>
    </comment>
    <comment ref="H91" authorId="0" shapeId="0" xr:uid="{00000000-0006-0000-0800-00001B000000}">
      <text>
        <r>
          <rPr>
            <sz val="11"/>
            <rFont val="Calibri"/>
          </rPr>
          <t>If SQL Server authentication, using passwords, is employed, SQL Server must enforce the DoD standards for password lifetime.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59" authorId="0" shapeId="0" xr:uid="{00000000-0006-0000-0A00-000001000000}">
      <text>
        <r>
          <rPr>
            <sz val="11"/>
            <rFont val="Calibri"/>
          </rPr>
          <t>SQL Server must protect data at rest and ensure confidentiality and integrity of data.</t>
        </r>
      </text>
    </comment>
    <comment ref="M59" authorId="0" shapeId="0" xr:uid="{00000000-0006-0000-0A00-000005000000}">
      <text>
        <r>
          <rPr>
            <sz val="11"/>
            <rFont val="Calibri"/>
          </rPr>
          <t>SQL Server databases in the classified environment, containing classified or sensitive information, must be encrypted using approved cryptography.</t>
        </r>
      </text>
    </comment>
    <comment ref="N59" authorId="0" shapeId="0" xr:uid="{00000000-0006-0000-0A00-000002000000}">
      <text>
        <r>
          <rPr>
            <sz val="11"/>
            <rFont val="Calibri"/>
          </rPr>
          <t>SQL Server must encrypt information stored in the database.</t>
        </r>
      </text>
    </comment>
    <comment ref="O59" authorId="0" shapeId="0" xr:uid="{00000000-0006-0000-0A00-000003000000}">
      <text>
        <r>
          <rPr>
            <sz val="11"/>
            <rFont val="Calibri"/>
          </rPr>
          <t>SQL Server must employ cryptographic mechanisms preventing the unauthorized disclosure of information at rest.</t>
        </r>
      </text>
    </comment>
    <comment ref="P59" authorId="0" shapeId="0" xr:uid="{00000000-0006-0000-0A00-000004000000}">
      <text>
        <r>
          <rPr>
            <sz val="11"/>
            <rFont val="Calibri"/>
          </rPr>
          <t>SQL Server databases in the unclassified environment, containing sensitive information, must be encrypted using approved cryptography.</t>
        </r>
      </text>
    </comment>
    <comment ref="L71" authorId="0" shapeId="0" xr:uid="{00000000-0006-0000-0A00-000006000000}">
      <text>
        <r>
          <rPr>
            <sz val="11"/>
            <rFont val="Calibri"/>
          </rPr>
          <t>The Database Master Key must be encrypted by the Service Master Key where required.</t>
        </r>
      </text>
    </comment>
    <comment ref="M71" authorId="0" shapeId="0" xr:uid="{00000000-0006-0000-0A00-000007000000}">
      <text>
        <r>
          <rPr>
            <sz val="11"/>
            <rFont val="Calibri"/>
          </rPr>
          <t>Symmetric keys (other than the database master key) must use a DoD certificate to encrypt the key.</t>
        </r>
      </text>
    </comment>
    <comment ref="L77" authorId="0" shapeId="0" xr:uid="{00000000-0006-0000-0A00-000008000000}">
      <text>
        <r>
          <rPr>
            <sz val="11"/>
            <rFont val="Calibri"/>
          </rPr>
          <t>The Service Master Key must be backed up, stored offline and off-site.</t>
        </r>
      </text>
    </comment>
    <comment ref="L84" authorId="0" shapeId="0" xr:uid="{00000000-0006-0000-0A00-000009000000}">
      <text>
        <r>
          <rPr>
            <sz val="11"/>
            <rFont val="Calibri"/>
          </rPr>
          <t>SQL Server must employ cryptographic mechanisms preventing the unauthorized disclosure of information during transmission.</t>
        </r>
      </text>
    </comment>
    <comment ref="L115" authorId="0" shapeId="0" xr:uid="{00000000-0006-0000-0A00-00000A000000}">
      <text>
        <r>
          <rPr>
            <sz val="11"/>
            <rFont val="Calibri"/>
          </rPr>
          <t>SQL Server must check the validity of data inputs.</t>
        </r>
      </text>
    </comment>
    <comment ref="L119" authorId="0" shapeId="0" xr:uid="{00000000-0006-0000-0A00-00000B000000}">
      <text>
        <r>
          <rPr>
            <sz val="11"/>
            <rFont val="Calibri"/>
          </rPr>
          <t>Vendor-supported software and patches must be evaluated and patched against newly found vulnerabilities.</t>
        </r>
      </text>
    </comment>
    <comment ref="L136" authorId="0" shapeId="0" xr:uid="{00000000-0006-0000-0A00-00000C000000}">
      <text>
        <r>
          <rPr>
            <sz val="11"/>
            <rFont val="Calibri"/>
          </rPr>
          <t>SQL Server must restrict access to sensitive information to authorized user roles.</t>
        </r>
      </text>
    </comment>
    <comment ref="L137" authorId="0" shapeId="0" xr:uid="{00000000-0006-0000-0A00-00000D000000}">
      <text>
        <r>
          <rPr>
            <sz val="11"/>
            <rFont val="Calibri"/>
          </rPr>
          <t>DBA OS or domain accounts must be granted only those host system privileges necessary for the administration of SQL Server.</t>
        </r>
      </text>
    </comment>
    <comment ref="M137" authorId="0" shapeId="0" xr:uid="{00000000-0006-0000-0A00-00000E000000}">
      <text>
        <r>
          <rPr>
            <sz val="11"/>
            <rFont val="Calibri"/>
          </rPr>
          <t>SQL Server DBA roles must not be assigned excessive or unauthorized privileges.</t>
        </r>
      </text>
    </comment>
    <comment ref="N137" authorId="0" shapeId="0" xr:uid="{00000000-0006-0000-0A00-00000F000000}">
      <text>
        <r>
          <rPr>
            <sz val="11"/>
            <rFont val="Calibri"/>
          </rPr>
          <t>Administrative privileges, built-in server roles and built-in database roles must be assigned to the DBMS login accounts that require them via custom roles, and not directly.</t>
        </r>
      </text>
    </comment>
    <comment ref="L152" authorId="0" shapeId="0" xr:uid="{00000000-0006-0000-0A00-000010000000}">
      <text>
        <r>
          <rPr>
            <sz val="11"/>
            <rFont val="Calibri"/>
          </rPr>
          <t>SQL Server must ensure users are authenticated with an individual authenticator prior to using a shared authenticator.</t>
        </r>
      </text>
    </comment>
    <comment ref="M152" authorId="0" shapeId="0" xr:uid="{00000000-0006-0000-0A00-000011000000}">
      <text>
        <r>
          <rPr>
            <sz val="11"/>
            <rFont val="Calibri"/>
          </rPr>
          <t>SQL Server must uniquely identify and authenticate organizational users (or processes acting on behalf of organizational users).</t>
        </r>
      </text>
    </comment>
    <comment ref="L154" authorId="0" shapeId="0" xr:uid="{00000000-0006-0000-0A00-000012000000}">
      <text>
        <r>
          <rPr>
            <sz val="11"/>
            <rFont val="Calibri"/>
          </rPr>
          <t>SQL Server default account sa must be disabled.</t>
        </r>
      </text>
    </comment>
    <comment ref="L162" authorId="0" shapeId="0" xr:uid="{00000000-0006-0000-0A00-000013000000}">
      <text>
        <r>
          <rPr>
            <sz val="11"/>
            <rFont val="Calibri"/>
          </rPr>
          <t>SQL Server must enforce password encryption for storage.</t>
        </r>
      </text>
    </comment>
    <comment ref="L166" authorId="0" shapeId="0" xr:uid="{00000000-0006-0000-0A00-000014000000}">
      <text>
        <r>
          <rPr>
            <sz val="11"/>
            <rFont val="Calibri"/>
          </rPr>
          <t>If SQL Server authentication, using passwords, is employed, SQL Server must enforce the DoD standards for password complexity.</t>
        </r>
      </text>
    </comment>
    <comment ref="M166" authorId="0" shapeId="0" xr:uid="{00000000-0006-0000-0A00-000015000000}">
      <text>
        <r>
          <rPr>
            <sz val="11"/>
            <rFont val="Calibri"/>
          </rPr>
          <t>If SQL Server authentication, using passwords, is employed, SQL Server must enforce the DoD standards for password lifetime.</t>
        </r>
      </text>
    </comment>
    <comment ref="L221" authorId="0" shapeId="0" xr:uid="{00000000-0006-0000-0A00-000016000000}">
      <text>
        <r>
          <rPr>
            <sz val="11"/>
            <rFont val="Calibri"/>
          </rPr>
          <t>SQL Server must produce audit records containing sufficient information to establish the identity of any user/subject associated with the event.</t>
        </r>
      </text>
    </comment>
    <comment ref="M221" authorId="0" shapeId="0" xr:uid="{00000000-0006-0000-0A00-000019000000}">
      <text>
        <r>
          <rPr>
            <sz val="11"/>
            <rFont val="Calibri"/>
          </rPr>
          <t>SQL Server must produce audit records containing sufficient information to establish the outcome (success or failure) of the events.</t>
        </r>
      </text>
    </comment>
    <comment ref="N221" authorId="0" shapeId="0" xr:uid="{00000000-0006-0000-0A00-00001A000000}">
      <text>
        <r>
          <rPr>
            <sz val="11"/>
            <rFont val="Calibri"/>
          </rPr>
          <t>SQL Server must produce audit records containing sufficient information to establish the sources (origins) of the events.</t>
        </r>
      </text>
    </comment>
    <comment ref="O221" authorId="0" shapeId="0" xr:uid="{00000000-0006-0000-0A00-00001B000000}">
      <text>
        <r>
          <rPr>
            <sz val="11"/>
            <rFont val="Calibri"/>
          </rPr>
          <t>SQL Server must produce audit records containing sufficient information to establish where the events occurred.</t>
        </r>
      </text>
    </comment>
    <comment ref="P221" authorId="0" shapeId="0" xr:uid="{00000000-0006-0000-0A00-00001C000000}">
      <text>
        <r>
          <rPr>
            <sz val="11"/>
            <rFont val="Calibri"/>
          </rPr>
          <t>SQL Server must produce audit records containing sufficient information to establish what type of events occurred.</t>
        </r>
      </text>
    </comment>
    <comment ref="Q221" authorId="0" shapeId="0" xr:uid="{00000000-0006-0000-0A00-000017000000}">
      <text>
        <r>
          <rPr>
            <sz val="11"/>
            <rFont val="Calibri"/>
          </rPr>
          <t>SQL Server must generate audit records for the DoD-selected list of auditable events.</t>
        </r>
      </text>
    </comment>
    <comment ref="R221" authorId="0" shapeId="0" xr:uid="{00000000-0006-0000-0A00-000018000000}">
      <text>
        <r>
          <rPr>
            <sz val="11"/>
            <rFont val="Calibri"/>
          </rPr>
          <t>SQL Server must provide audit record generation capability for organization-defined auditable events within the database.</t>
        </r>
      </text>
    </comment>
    <comment ref="L226" authorId="0" shapeId="0" xr:uid="{00000000-0006-0000-0A00-00001D000000}">
      <text>
        <r>
          <rPr>
            <sz val="11"/>
            <rFont val="Calibri"/>
          </rPr>
          <t>SQL Server must automatically audit account modification.</t>
        </r>
      </text>
    </comment>
    <comment ref="L228" authorId="0" shapeId="0" xr:uid="{00000000-0006-0000-0A00-00001E000000}">
      <text>
        <r>
          <rPr>
            <sz val="11"/>
            <rFont val="Calibri"/>
          </rPr>
          <t>SQL Server must audit attempts to bypass access controls.</t>
        </r>
      </text>
    </comment>
    <comment ref="L229" authorId="0" shapeId="0" xr:uid="{00000000-0006-0000-0A00-00001F000000}">
      <text>
        <r>
          <rPr>
            <sz val="11"/>
            <rFont val="Calibri"/>
          </rPr>
          <t>SQL Server must include organization-defined additional, more detailed information in the audit records for audit events identified by type, location, or subject.</t>
        </r>
      </text>
    </comment>
    <comment ref="M229" authorId="0" shapeId="0" xr:uid="{00000000-0006-0000-0A00-000020000000}">
      <text>
        <r>
          <rPr>
            <sz val="11"/>
            <rFont val="Calibri"/>
          </rPr>
          <t>All use of privileged accounts must be audited.</t>
        </r>
      </text>
    </comment>
    <comment ref="L232" authorId="0" shapeId="0" xr:uid="{00000000-0006-0000-0A00-000021000000}">
      <text>
        <r>
          <rPr>
            <sz val="11"/>
            <rFont val="Calibri"/>
          </rPr>
          <t>SQL Server must protect audit information from unauthorized deletion.</t>
        </r>
      </text>
    </comment>
    <comment ref="M232" authorId="0" shapeId="0" xr:uid="{00000000-0006-0000-0A00-000022000000}">
      <text>
        <r>
          <rPr>
            <sz val="11"/>
            <rFont val="Calibri"/>
          </rPr>
          <t>SQL Server must protect audit information from unauthorized modification.</t>
        </r>
      </text>
    </comment>
    <comment ref="N232" authorId="0" shapeId="0" xr:uid="{00000000-0006-0000-0A00-000023000000}">
      <text>
        <r>
          <rPr>
            <sz val="11"/>
            <rFont val="Calibri"/>
          </rPr>
          <t>SQL Server must protect audit information from any type of unauthorized access.</t>
        </r>
      </text>
    </comment>
    <comment ref="O232" authorId="0" shapeId="0" xr:uid="{00000000-0006-0000-0A00-000024000000}">
      <text>
        <r>
          <rPr>
            <sz val="11"/>
            <rFont val="Calibri"/>
          </rPr>
          <t>SQL Server must protect the audit records generated as a result of remote access to privileged accounts and by the execution of privileged functions.</t>
        </r>
      </text>
    </comment>
    <comment ref="L242" authorId="0" shapeId="0" xr:uid="{00000000-0006-0000-0A00-000025000000}">
      <text>
        <r>
          <rPr>
            <sz val="11"/>
            <rFont val="Calibri"/>
          </rPr>
          <t>SQL Server must have allocated audit record storage capacity to meet the organization-defined requirements for saving audit record information.</t>
        </r>
      </text>
    </comment>
    <comment ref="L244" authorId="0" shapeId="0" xr:uid="{00000000-0006-0000-0A00-000026000000}">
      <text>
        <r>
          <rPr>
            <sz val="11"/>
            <rFont val="Calibri"/>
          </rPr>
          <t>SQL Server must produce audit records containing sufficient information to establish when (date and time) the events occurred.</t>
        </r>
      </text>
    </comment>
    <comment ref="L249" authorId="0" shapeId="0" xr:uid="{00000000-0006-0000-0A00-000027000000}">
      <text>
        <r>
          <rPr>
            <sz val="11"/>
            <rFont val="Calibri"/>
          </rPr>
          <t>The system must activate an alarm and/or automatically shut SQL Server down if a failure is detected in its software components.</t>
        </r>
      </text>
    </comment>
    <comment ref="M249" authorId="0" shapeId="0" xr:uid="{00000000-0006-0000-0A00-000028000000}">
      <text>
        <r>
          <rPr>
            <sz val="11"/>
            <rFont val="Calibri"/>
          </rPr>
          <t>SQL Server must shutdown immediately in the event of an audit failure, unless an alternative audit capability exists.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0" authorId="0" shapeId="0" xr:uid="{00000000-0006-0000-0B00-000001000000}">
      <text>
        <r>
          <rPr>
            <sz val="11"/>
            <rFont val="Calibri"/>
          </rPr>
          <t>SQL Server backup procedures must be defined, documented, and implemented.</t>
        </r>
      </text>
    </comment>
    <comment ref="H122" authorId="0" shapeId="0" xr:uid="{00000000-0006-0000-0B00-000002000000}">
      <text>
        <r>
          <rPr>
            <sz val="11"/>
            <rFont val="Calibri"/>
          </rPr>
          <t>SQL Server backups of system-level information per organization-defined frequency must be performed that is consistent with recovery time and recovery point objectives.</t>
        </r>
      </text>
    </comment>
    <comment ref="I122" authorId="0" shapeId="0" xr:uid="{00000000-0006-0000-0B00-000003000000}">
      <text>
        <r>
          <rPr>
            <sz val="11"/>
            <rFont val="Calibri"/>
          </rPr>
          <t>SQL Server user-level information must be backed up based on a defined frequency.</t>
        </r>
      </text>
    </comment>
    <comment ref="H123" authorId="0" shapeId="0" xr:uid="{00000000-0006-0000-0B00-000004000000}">
      <text>
        <r>
          <rPr>
            <sz val="11"/>
            <rFont val="Calibri"/>
          </rPr>
          <t>SQL Server software libraries must be periodically backed up.</t>
        </r>
      </text>
    </comment>
    <comment ref="H126" authorId="0" shapeId="0" xr:uid="{00000000-0006-0000-0B00-000005000000}">
      <text>
        <r>
          <rPr>
            <sz val="11"/>
            <rFont val="Calibri"/>
          </rPr>
          <t>SQL Server must ensure, if Database Availability Groups are being used and there is a server failure, that none of the potential failover servers would suffer from resource exhaustion.</t>
        </r>
      </text>
    </comment>
    <comment ref="H130" authorId="0" shapeId="0" xr:uid="{00000000-0006-0000-0B00-000006000000}">
      <text>
        <r>
          <rPr>
            <sz val="11"/>
            <rFont val="Calibri"/>
          </rPr>
          <t>SQL Server backup and restoration files must be protected from unauthorized access.</t>
        </r>
      </text>
    </comment>
    <comment ref="I130" authorId="0" shapeId="0" xr:uid="{00000000-0006-0000-0B00-000007000000}">
      <text>
        <r>
          <rPr>
            <sz val="11"/>
            <rFont val="Calibri"/>
          </rPr>
          <t>The Service Master Key must be backed up, stored offline and off-site.</t>
        </r>
      </text>
    </comment>
    <comment ref="H133" authorId="0" shapeId="0" xr:uid="{00000000-0006-0000-0B00-000008000000}">
      <text>
        <r>
          <rPr>
            <sz val="11"/>
            <rFont val="Calibri"/>
          </rPr>
          <t>SQL Server recovery procedures that are documented must be implemented and periodically tested.</t>
        </r>
      </text>
    </comment>
    <comment ref="I133" authorId="0" shapeId="0" xr:uid="{00000000-0006-0000-0B00-000009000000}">
      <text>
        <r>
          <rPr>
            <sz val="11"/>
            <rFont val="Calibri"/>
          </rPr>
          <t>SQL Server must recover to a known state that is verifiable.</t>
        </r>
      </text>
    </comment>
    <comment ref="H212" authorId="0" shapeId="0" xr:uid="{00000000-0006-0000-0B00-00000A000000}">
      <text>
        <r>
          <rPr>
            <sz val="11"/>
            <rFont val="Calibri"/>
          </rPr>
          <t>SQL Server must isolate security functions from nonsecurity functions by means of separate security domains.</t>
        </r>
      </text>
    </comment>
    <comment ref="H222" authorId="0" shapeId="0" xr:uid="{00000000-0006-0000-0B00-00000B000000}">
      <text>
        <r>
          <rPr>
            <sz val="11"/>
            <rFont val="Calibri"/>
          </rPr>
          <t>SQL Server must have the SQL Server Analysis Service (SSAS) software component removed from SQL Server if SSAS is unused.</t>
        </r>
      </text>
    </comment>
    <comment ref="I222" authorId="0" shapeId="0" xr:uid="{00000000-0006-0000-0B00-000011000000}">
      <text>
        <r>
          <rPr>
            <sz val="11"/>
            <rFont val="Calibri"/>
          </rPr>
          <t>SQL Server must have the SQL Server Integrated Services (SSIS) software component removed from SQL Server if SSIS is unused.</t>
        </r>
      </text>
    </comment>
    <comment ref="J222" authorId="0" shapeId="0" xr:uid="{00000000-0006-0000-0B00-00000C000000}">
      <text>
        <r>
          <rPr>
            <sz val="11"/>
            <rFont val="Calibri"/>
          </rPr>
          <t>SQL Server must have the SQL Server Reporting Service (SSRS) software component removed from SQL Server if SSRS is unused.</t>
        </r>
      </text>
    </comment>
    <comment ref="K222" authorId="0" shapeId="0" xr:uid="{00000000-0006-0000-0B00-00000D000000}">
      <text>
        <r>
          <rPr>
            <sz val="11"/>
            <rFont val="Calibri"/>
          </rPr>
          <t>SQL Server must have the SQL Server Data Tools (SSDT) software component removed from SQL Server if SSDT is unused.</t>
        </r>
      </text>
    </comment>
    <comment ref="L222" authorId="0" shapeId="0" xr:uid="{00000000-0006-0000-0B00-00000E000000}">
      <text>
        <r>
          <rPr>
            <sz val="11"/>
            <rFont val="Calibri"/>
          </rPr>
          <t>SQL Server must have the publicly available AdventureWorks sample database removed.</t>
        </r>
      </text>
    </comment>
    <comment ref="M222" authorId="0" shapeId="0" xr:uid="{00000000-0006-0000-0B00-00000F000000}">
      <text>
        <r>
          <rPr>
            <sz val="11"/>
            <rFont val="Calibri"/>
          </rPr>
          <t>SQL Server must have the publicly available NorthWind sample database removed.</t>
        </r>
      </text>
    </comment>
    <comment ref="N222" authorId="0" shapeId="0" xr:uid="{00000000-0006-0000-0B00-000010000000}">
      <text>
        <r>
          <rPr>
            <sz val="11"/>
            <rFont val="Calibri"/>
          </rPr>
          <t>Unused database components and database objects must be removed.</t>
        </r>
      </text>
    </comment>
    <comment ref="H238" authorId="0" shapeId="0" xr:uid="{00000000-0006-0000-0B00-000012000000}">
      <text>
        <r>
          <rPr>
            <sz val="11"/>
            <rFont val="Calibri"/>
          </rPr>
          <t>SQL Server must protect the integrity of publicly available information and SQL Servers configuration from unauthorized Server Roles access.</t>
        </r>
      </text>
    </comment>
    <comment ref="I238" authorId="0" shapeId="0" xr:uid="{00000000-0006-0000-0B00-000013000000}">
      <text>
        <r>
          <rPr>
            <sz val="11"/>
            <rFont val="Calibri"/>
          </rPr>
          <t>SQL Server must protect the integrity of publicly available information and SQL Servers configuration from unauthorized User Mapping access.</t>
        </r>
      </text>
    </comment>
    <comment ref="J238" authorId="0" shapeId="0" xr:uid="{00000000-0006-0000-0B00-000014000000}">
      <text>
        <r>
          <rPr>
            <sz val="11"/>
            <rFont val="Calibri"/>
          </rPr>
          <t>Database software directories, including SQL Server configuration files, must be stored in dedicated directories, separate from the host OS and other applications.</t>
        </r>
      </text>
    </comment>
    <comment ref="H241" authorId="0" shapeId="0" xr:uid="{00000000-0006-0000-0B00-000015000000}">
      <text>
        <r>
          <rPr>
            <sz val="11"/>
            <rFont val="Calibri"/>
          </rPr>
          <t>In a database owned by a login not having administrative privileges at the instance level, the database property TRUSTWORTHY must be OFF unless required and authorized.</t>
        </r>
      </text>
    </comment>
    <comment ref="I241" authorId="0" shapeId="0" xr:uid="{00000000-0006-0000-0B00-000016000000}">
      <text>
        <r>
          <rPr>
            <sz val="11"/>
            <rFont val="Calibri"/>
          </rPr>
          <t>In a database owned by [sa], or by any other login having administrative privileges at the instance level, the database property TRUSTWORTHY must be OFF.</t>
        </r>
      </text>
    </comment>
    <comment ref="H243" authorId="0" shapeId="0" xr:uid="{00000000-0006-0000-0B00-000017000000}">
      <text>
        <r>
          <rPr>
            <sz val="11"/>
            <rFont val="Calibri"/>
          </rPr>
          <t>Software, applications, and configuration files that are part of, or related to, the SQL Server 2012 installation must be monitored to discover unauthorized changes.</t>
        </r>
      </text>
    </comment>
    <comment ref="I243" authorId="0" shapeId="0" xr:uid="{00000000-0006-0000-0B00-000018000000}">
      <text>
        <r>
          <rPr>
            <sz val="11"/>
            <rFont val="Calibri"/>
          </rPr>
          <t>Software, applications, and configuration files that are part of, or related to, the SQL Server 2012 installation must be audited.</t>
        </r>
      </text>
    </comment>
    <comment ref="H245" authorId="0" shapeId="0" xr:uid="{00000000-0006-0000-0B00-000019000000}">
      <text>
        <r>
          <rPr>
            <sz val="11"/>
            <rFont val="Calibri"/>
          </rPr>
          <t>SQL Server must support the organizational requirements to specifically prohibit or restrict the use of unauthorized functions, ports, protocols, and/or services.</t>
        </r>
      </text>
    </comment>
    <comment ref="I245" authorId="0" shapeId="0" xr:uid="{00000000-0006-0000-0B00-00001A000000}">
      <text>
        <r>
          <rPr>
            <sz val="11"/>
            <rFont val="Calibri"/>
          </rPr>
          <t>SQL Server must specifically prohibit or restrict the use of unauthorized functions and services in each instance.</t>
        </r>
      </text>
    </comment>
    <comment ref="J245" authorId="0" shapeId="0" xr:uid="{00000000-0006-0000-0B00-00001B000000}">
      <text>
        <r>
          <rPr>
            <sz val="11"/>
            <rFont val="Calibri"/>
          </rPr>
          <t>Access to xp_cmdshell must be disabled.</t>
        </r>
      </text>
    </comment>
    <comment ref="K245" authorId="0" shapeId="0" xr:uid="{00000000-0006-0000-0B00-00001C000000}">
      <text>
        <r>
          <rPr>
            <sz val="11"/>
            <rFont val="Calibri"/>
          </rPr>
          <t>Unused database components that are integrated in SQL Server and cannot be uninstalled must be disabled.</t>
        </r>
      </text>
    </comment>
    <comment ref="L245" authorId="0" shapeId="0" xr:uid="{00000000-0006-0000-0B00-00001D000000}">
      <text>
        <r>
          <rPr>
            <sz val="11"/>
            <rFont val="Calibri"/>
          </rPr>
          <t>The SQL Server Browser service must be disabled if its use is not necessary.</t>
        </r>
      </text>
    </comment>
    <comment ref="H246" authorId="0" shapeId="0" xr:uid="{00000000-0006-0000-0B00-00001E000000}">
      <text>
        <r>
          <rPr>
            <sz val="11"/>
            <rFont val="Calibri"/>
          </rPr>
          <t>SQL Server must monitor for security-relevant configuration settings to discover unauthorized changes.</t>
        </r>
      </text>
    </comment>
    <comment ref="H258" authorId="0" shapeId="0" xr:uid="{00000000-0006-0000-0B00-00001F000000}">
      <text>
        <r>
          <rPr>
            <sz val="11"/>
            <rFont val="Calibri"/>
          </rPr>
          <t>Vendor-supported software and patches must be evaluated and patched against newly found vulnerabilities.</t>
        </r>
      </text>
    </comment>
    <comment ref="H276" authorId="0" shapeId="0" xr:uid="{00000000-0006-0000-0B00-000020000000}">
      <text>
        <r>
          <rPr>
            <sz val="11"/>
            <rFont val="Calibri"/>
          </rPr>
          <t>SQL Server must uniquely identify and authenticate non-organizational users (or processes acting on behalf of non-organizational users).</t>
        </r>
      </text>
    </comment>
    <comment ref="I276" authorId="0" shapeId="0" xr:uid="{00000000-0006-0000-0B00-000021000000}">
      <text>
        <r>
          <rPr>
            <sz val="11"/>
            <rFont val="Calibri"/>
          </rPr>
          <t>SQL Server must uniquely identify and authenticate organizational users (or processes acting on behalf of organizational users).</t>
        </r>
      </text>
    </comment>
    <comment ref="H277" authorId="0" shapeId="0" xr:uid="{00000000-0006-0000-0B00-000022000000}">
      <text>
        <r>
          <rPr>
            <sz val="11"/>
            <rFont val="Calibri"/>
          </rPr>
          <t>SQL Server must ensure users are authenticated with an individual authenticator prior to using a shared authenticator.</t>
        </r>
      </text>
    </comment>
    <comment ref="I277" authorId="0" shapeId="0" xr:uid="{00000000-0006-0000-0B00-000023000000}">
      <text>
        <r>
          <rPr>
            <sz val="11"/>
            <rFont val="Calibri"/>
          </rPr>
          <t>SQL Server must protect against an individual using a shared account from falsely denying having performed a particular action.</t>
        </r>
      </text>
    </comment>
    <comment ref="H280" authorId="0" shapeId="0" xr:uid="{00000000-0006-0000-0B00-000024000000}">
      <text>
        <r>
          <rPr>
            <sz val="11"/>
            <rFont val="Calibri"/>
          </rPr>
          <t>SQL Server must be configured to use Windows Integrated Security.</t>
        </r>
      </text>
    </comment>
    <comment ref="H286" authorId="0" shapeId="0" xr:uid="{00000000-0006-0000-0B00-000025000000}">
      <text>
        <r>
          <rPr>
            <sz val="11"/>
            <rFont val="Calibri"/>
          </rPr>
          <t>SQL Server processes or services must run under custom, dedicated OS or domain accounts.</t>
        </r>
      </text>
    </comment>
    <comment ref="H289" authorId="0" shapeId="0" xr:uid="{00000000-0006-0000-0B00-000026000000}">
      <text>
        <r>
          <rPr>
            <sz val="11"/>
            <rFont val="Calibri"/>
          </rPr>
          <t>SQL Server default account sa must be disabled.</t>
        </r>
      </text>
    </comment>
    <comment ref="I289" authorId="0" shapeId="0" xr:uid="{00000000-0006-0000-0B00-000027000000}">
      <text>
        <r>
          <rPr>
            <sz val="11"/>
            <rFont val="Calibri"/>
          </rPr>
          <t>SQL Server default account sa must have its name changed.</t>
        </r>
      </text>
    </comment>
    <comment ref="H292" authorId="0" shapeId="0" xr:uid="{00000000-0006-0000-0B00-000028000000}">
      <text>
        <r>
          <rPr>
            <sz val="11"/>
            <rFont val="Calibri"/>
          </rPr>
          <t>SQL Server must enforce password encryption for storage.</t>
        </r>
      </text>
    </comment>
    <comment ref="I292" authorId="0" shapeId="0" xr:uid="{00000000-0006-0000-0B00-000029000000}">
      <text>
        <r>
          <rPr>
            <sz val="11"/>
            <rFont val="Calibri"/>
          </rPr>
          <t>If SQL Server authentication, using passwords, is employed, SQL Server must enforce the DoD standards for password complexity.</t>
        </r>
      </text>
    </comment>
    <comment ref="J292" authorId="0" shapeId="0" xr:uid="{00000000-0006-0000-0B00-00002A000000}">
      <text>
        <r>
          <rPr>
            <sz val="11"/>
            <rFont val="Calibri"/>
          </rPr>
          <t>If SQL Server authentication, using passwords, is employed, SQL Server must enforce the DoD standards for password lifetime.</t>
        </r>
      </text>
    </comment>
    <comment ref="H304" authorId="0" shapeId="0" xr:uid="{00000000-0006-0000-0B00-00002B000000}">
      <text>
        <r>
          <rPr>
            <sz val="11"/>
            <rFont val="Calibri"/>
          </rPr>
          <t>SQL Server software installation account(s) must be restricted to authorized users.</t>
        </r>
      </text>
    </comment>
    <comment ref="H306" authorId="0" shapeId="0" xr:uid="{00000000-0006-0000-0B00-00002C000000}">
      <text>
        <r>
          <rPr>
            <sz val="11"/>
            <rFont val="Calibri"/>
          </rPr>
          <t>Use of the SQL Server software installation account must be restricted to SQL Server software installation.</t>
        </r>
      </text>
    </comment>
    <comment ref="I306" authorId="0" shapeId="0" xr:uid="{00000000-0006-0000-0B00-00002D000000}">
      <text>
        <r>
          <rPr>
            <sz val="11"/>
            <rFont val="Calibri"/>
          </rPr>
          <t>DBA OS or domain accounts must be granted only those host system privileges necessary for the administration of SQL Server.</t>
        </r>
      </text>
    </comment>
    <comment ref="J306" authorId="0" shapeId="0" xr:uid="{00000000-0006-0000-0B00-00002E000000}">
      <text>
        <r>
          <rPr>
            <sz val="11"/>
            <rFont val="Calibri"/>
          </rPr>
          <t>OS and domain accounts utilized to run external procedures called by SQL Server must have limited privileges.</t>
        </r>
      </text>
    </comment>
    <comment ref="H307" authorId="0" shapeId="0" xr:uid="{00000000-0006-0000-0B00-00002F000000}">
      <text>
        <r>
          <rPr>
            <sz val="11"/>
            <rFont val="Calibri"/>
          </rPr>
          <t>SQL Server must enforce separation of duties through assigned information access authorizations.</t>
        </r>
      </text>
    </comment>
    <comment ref="H308" authorId="0" shapeId="0" xr:uid="{00000000-0006-0000-0B00-000030000000}">
      <text>
        <r>
          <rPr>
            <sz val="11"/>
            <rFont val="Calibri"/>
          </rPr>
          <t>SQL Server DBA roles must not be assigned excessive or unauthorized privileges.</t>
        </r>
      </text>
    </comment>
    <comment ref="I308" authorId="0" shapeId="0" xr:uid="{00000000-0006-0000-0B00-000031000000}">
      <text>
        <r>
          <rPr>
            <sz val="11"/>
            <rFont val="Calibri"/>
          </rPr>
          <t>Administrative privileges, built-in server roles and built-in database roles must be assigned to the DBMS login accounts that require them via custom roles, and not directly.</t>
        </r>
      </text>
    </comment>
    <comment ref="H309" authorId="0" shapeId="0" xr:uid="{00000000-0006-0000-0B00-000032000000}">
      <text>
        <r>
          <rPr>
            <sz val="11"/>
            <rFont val="Calibri"/>
          </rPr>
          <t>Administrators must utilize a separate, distinct administrative account when performing administrative activities, accessing database security functions, or accessing security-relevant information within SQL Server.</t>
        </r>
      </text>
    </comment>
    <comment ref="I309" authorId="0" shapeId="0" xr:uid="{00000000-0006-0000-0B00-000033000000}">
      <text>
        <r>
          <rPr>
            <sz val="11"/>
            <rFont val="Calibri"/>
          </rPr>
          <t>Domain accounts used to manage a SQL Server platform must be different from those used to manage other platforms.</t>
        </r>
      </text>
    </comment>
    <comment ref="J309" authorId="0" shapeId="0" xr:uid="{00000000-0006-0000-0B00-000034000000}">
      <text>
        <r>
          <rPr>
            <sz val="11"/>
            <rFont val="Calibri"/>
          </rPr>
          <t>Owners of privileged accounts must use non-privileged accounts for non-administrative activities.</t>
        </r>
      </text>
    </comment>
    <comment ref="H330" authorId="0" shapeId="0" xr:uid="{00000000-0006-0000-0B00-000035000000}">
      <text>
        <r>
          <rPr>
            <sz val="11"/>
            <rFont val="Calibri"/>
          </rPr>
          <t>SQL Server must protect data at rest and ensure confidentiality and integrity of data.</t>
        </r>
      </text>
    </comment>
    <comment ref="I330" authorId="0" shapeId="0" xr:uid="{00000000-0006-0000-0B00-000036000000}">
      <text>
        <r>
          <rPr>
            <sz val="11"/>
            <rFont val="Calibri"/>
          </rPr>
          <t>SQL Server databases in the classified environment, containing classified or sensitive information, must be encrypted using approved cryptography.</t>
        </r>
      </text>
    </comment>
    <comment ref="J330" authorId="0" shapeId="0" xr:uid="{00000000-0006-0000-0B00-000037000000}">
      <text>
        <r>
          <rPr>
            <sz val="11"/>
            <rFont val="Calibri"/>
          </rPr>
          <t>SQL Server must encrypt information stored in the database.</t>
        </r>
      </text>
    </comment>
    <comment ref="K330" authorId="0" shapeId="0" xr:uid="{00000000-0006-0000-0B00-000038000000}">
      <text>
        <r>
          <rPr>
            <sz val="11"/>
            <rFont val="Calibri"/>
          </rPr>
          <t>SQL Server must employ cryptographic mechanisms preventing the unauthorized disclosure of information at rest.</t>
        </r>
      </text>
    </comment>
    <comment ref="L330" authorId="0" shapeId="0" xr:uid="{00000000-0006-0000-0B00-000039000000}">
      <text>
        <r>
          <rPr>
            <sz val="11"/>
            <rFont val="Calibri"/>
          </rPr>
          <t>SQL Server databases in the unclassified environment, containing sensitive information, must be encrypted using approved cryptography.</t>
        </r>
      </text>
    </comment>
    <comment ref="H345" authorId="0" shapeId="0" xr:uid="{00000000-0006-0000-0B00-00003A000000}">
      <text>
        <r>
          <rPr>
            <sz val="11"/>
            <rFont val="Calibri"/>
          </rPr>
          <t>The OS must limit privileges to change SQL Server software resident within software libraries (including privileged programs).</t>
        </r>
      </text>
    </comment>
    <comment ref="I345" authorId="0" shapeId="0" xr:uid="{00000000-0006-0000-0B00-000041000000}">
      <text>
        <r>
          <rPr>
            <sz val="11"/>
            <rFont val="Calibri"/>
          </rPr>
          <t>SQL Server must support the organizational requirement to employ automated mechanisms for enforcing access restrictions.</t>
        </r>
      </text>
    </comment>
    <comment ref="J345" authorId="0" shapeId="0" xr:uid="{00000000-0006-0000-0B00-000042000000}">
      <text>
        <r>
          <rPr>
            <sz val="11"/>
            <rFont val="Calibri"/>
          </rPr>
          <t>SQL Server must restrict access to system tables, other configuration information, and metadata to DBAs and other authorized users.</t>
        </r>
      </text>
    </comment>
    <comment ref="K345" authorId="0" shapeId="0" xr:uid="{00000000-0006-0000-0B00-000043000000}">
      <text>
        <r>
          <rPr>
            <sz val="11"/>
            <rFont val="Calibri"/>
          </rPr>
          <t>SQL Server utilizing Discretionary Access Control (DAC) must enforce a policy that limits propagation of access rights.</t>
        </r>
      </text>
    </comment>
    <comment ref="L345" authorId="0" shapeId="0" xr:uid="{00000000-0006-0000-0B00-000044000000}">
      <text>
        <r>
          <rPr>
            <sz val="11"/>
            <rFont val="Calibri"/>
          </rPr>
          <t>SQL Server must enforce DAC policy allowing users to specify and control sharing by named individuals, groups of individuals, or by both; limiting propagation of access rights; and including or excluding access to the granularity of a single user.</t>
        </r>
      </text>
    </comment>
    <comment ref="M345" authorId="0" shapeId="0" xr:uid="{00000000-0006-0000-0B00-000045000000}">
      <text>
        <r>
          <rPr>
            <sz val="11"/>
            <rFont val="Calibri"/>
          </rPr>
          <t>SQL Server must enforce non-DAC policies over users and resources where the policy rule set for each policy specifies access control information (i.e., position, nationality, age, project, time of day).</t>
        </r>
      </text>
    </comment>
    <comment ref="N345" authorId="0" shapeId="0" xr:uid="{00000000-0006-0000-0B00-000046000000}">
      <text>
        <r>
          <rPr>
            <sz val="11"/>
            <rFont val="Calibri"/>
          </rPr>
          <t>SQL Server utilizing Discretionary Access Control (DAC) must enforce a policy that limits propagation of access rights.</t>
        </r>
      </text>
    </comment>
    <comment ref="O345" authorId="0" shapeId="0" xr:uid="{00000000-0006-0000-0B00-00003B000000}">
      <text>
        <r>
          <rPr>
            <sz val="11"/>
            <rFont val="Calibri"/>
          </rPr>
          <t>SQL Server must be protected from unauthorized access by developers.</t>
        </r>
      </text>
    </comment>
    <comment ref="P345" authorId="0" shapeId="0" xr:uid="{00000000-0006-0000-0B00-00003C000000}">
      <text>
        <r>
          <rPr>
            <sz val="11"/>
            <rFont val="Calibri"/>
          </rPr>
          <t>SQL Server must be protected from unauthorized access by developers on shared production/development host systems.</t>
        </r>
      </text>
    </comment>
    <comment ref="Q345" authorId="0" shapeId="0" xr:uid="{00000000-0006-0000-0B00-00003D000000}">
      <text>
        <r>
          <rPr>
            <sz val="11"/>
            <rFont val="Calibri"/>
          </rPr>
          <t>Database objects must be owned by accounts authorized for ownership.</t>
        </r>
      </text>
    </comment>
    <comment ref="R345" authorId="0" shapeId="0" xr:uid="{00000000-0006-0000-0B00-00003E000000}">
      <text>
        <r>
          <rPr>
            <sz val="11"/>
            <rFont val="Calibri"/>
          </rPr>
          <t>The OS must limit privileges to the SQL Server Data Root directory and its subordinate directories and files.</t>
        </r>
      </text>
    </comment>
    <comment ref="S345" authorId="0" shapeId="0" xr:uid="{00000000-0006-0000-0B00-00003F000000}">
      <text>
        <r>
          <rPr>
            <sz val="11"/>
            <rFont val="Calibri"/>
          </rPr>
          <t>The OS must limit privileges to the SQL Server data directories and their subordinate directories and files.</t>
        </r>
      </text>
    </comment>
    <comment ref="T345" authorId="0" shapeId="0" xr:uid="{00000000-0006-0000-0B00-000040000000}">
      <text>
        <r>
          <rPr>
            <sz val="11"/>
            <rFont val="Calibri"/>
          </rPr>
          <t>The OS must limit privileges to the SQL Server backup directories and files.</t>
        </r>
      </text>
    </comment>
    <comment ref="H346" authorId="0" shapeId="0" xr:uid="{00000000-0006-0000-0B00-000047000000}">
      <text>
        <r>
          <rPr>
            <sz val="11"/>
            <rFont val="Calibri"/>
          </rPr>
          <t>SQL Server must restrict access to sensitive information to authorized user roles.</t>
        </r>
      </text>
    </comment>
    <comment ref="I346" authorId="0" shapeId="0" xr:uid="{00000000-0006-0000-0B00-000063000000}">
      <text>
        <r>
          <rPr>
            <sz val="11"/>
            <rFont val="Calibri"/>
          </rPr>
          <t>SQL Server must enforce access control policies to restrict the Unsafe assembly permission to only authorized roles.</t>
        </r>
      </text>
    </comment>
    <comment ref="J346" authorId="0" shapeId="0" xr:uid="{00000000-0006-0000-0B00-000064000000}">
      <text>
        <r>
          <rPr>
            <sz val="11"/>
            <rFont val="Calibri"/>
          </rPr>
          <t>SQL Server must not grant users direct access to the Alter any endpoint permission.</t>
        </r>
      </text>
    </comment>
    <comment ref="K346" authorId="0" shapeId="0" xr:uid="{00000000-0006-0000-0B00-000065000000}">
      <text>
        <r>
          <rPr>
            <sz val="11"/>
            <rFont val="Calibri"/>
          </rPr>
          <t>SQL Server must not grant users direct access to the Alter any database permission.</t>
        </r>
      </text>
    </comment>
    <comment ref="L346" authorId="0" shapeId="0" xr:uid="{00000000-0006-0000-0B00-000066000000}">
      <text>
        <r>
          <rPr>
            <sz val="11"/>
            <rFont val="Calibri"/>
          </rPr>
          <t>SQL Server must not grant users direct access to the Alter Any Credential permission.</t>
        </r>
      </text>
    </comment>
    <comment ref="M346" authorId="0" shapeId="0" xr:uid="{00000000-0006-0000-0B00-000067000000}">
      <text>
        <r>
          <rPr>
            <sz val="11"/>
            <rFont val="Calibri"/>
          </rPr>
          <t>SQL Server must not grant users direct access to the Alter any connection permission.</t>
        </r>
      </text>
    </comment>
    <comment ref="N346" authorId="0" shapeId="0" xr:uid="{00000000-0006-0000-0B00-000068000000}">
      <text>
        <r>
          <rPr>
            <sz val="11"/>
            <rFont val="Calibri"/>
          </rPr>
          <t>SQL Server must not grant users direct access control to the Alter Any Availability Group permission.</t>
        </r>
      </text>
    </comment>
    <comment ref="O346" authorId="0" shapeId="0" xr:uid="{00000000-0006-0000-0B00-000069000000}">
      <text>
        <r>
          <rPr>
            <sz val="11"/>
            <rFont val="Calibri"/>
          </rPr>
          <t>SQL Server must not grant users direct access to the Alter server state permission.</t>
        </r>
      </text>
    </comment>
    <comment ref="P346" authorId="0" shapeId="0" xr:uid="{00000000-0006-0000-0B00-00006A000000}">
      <text>
        <r>
          <rPr>
            <sz val="11"/>
            <rFont val="Calibri"/>
          </rPr>
          <t>SQL Server must not grant users direct access to the Alter any event notification permission.</t>
        </r>
      </text>
    </comment>
    <comment ref="Q346" authorId="0" shapeId="0" xr:uid="{00000000-0006-0000-0B00-00006B000000}">
      <text>
        <r>
          <rPr>
            <sz val="11"/>
            <rFont val="Calibri"/>
          </rPr>
          <t>SQL Server must enforce access control policies to restrict the View any database permission to only authorized roles.</t>
        </r>
      </text>
    </comment>
    <comment ref="R346" authorId="0" shapeId="0" xr:uid="{00000000-0006-0000-0B00-00006C000000}">
      <text>
        <r>
          <rPr>
            <sz val="11"/>
            <rFont val="Calibri"/>
          </rPr>
          <t>SQL Server must not grant users direct access to the Alter any server audit permission.</t>
        </r>
      </text>
    </comment>
    <comment ref="S346" authorId="0" shapeId="0" xr:uid="{00000000-0006-0000-0B00-00006D000000}">
      <text>
        <r>
          <rPr>
            <sz val="11"/>
            <rFont val="Calibri"/>
          </rPr>
          <t>SQL Server must enforce access control policies to restrict the Shutdown permission to only authorized roles.</t>
        </r>
      </text>
    </comment>
    <comment ref="T346" authorId="0" shapeId="0" xr:uid="{00000000-0006-0000-0B00-00006E000000}">
      <text>
        <r>
          <rPr>
            <sz val="11"/>
            <rFont val="Calibri"/>
          </rPr>
          <t>SQL Server must enforce access control policies to restrict the External access assembly permission to only authorized roles.</t>
        </r>
      </text>
    </comment>
    <comment ref="U346" authorId="0" shapeId="0" xr:uid="{00000000-0006-0000-0B00-000048000000}">
      <text>
        <r>
          <rPr>
            <sz val="11"/>
            <rFont val="Calibri"/>
          </rPr>
          <t>SQL Server must enforce access control policies to restrict the Create trace event notification permission to only authorized roles.</t>
        </r>
      </text>
    </comment>
    <comment ref="V346" authorId="0" shapeId="0" xr:uid="{00000000-0006-0000-0B00-000049000000}">
      <text>
        <r>
          <rPr>
            <sz val="11"/>
            <rFont val="Calibri"/>
          </rPr>
          <t>SQL Server must enforce access control policies to restrict the Create server role permission to only authorized roles.</t>
        </r>
      </text>
    </comment>
    <comment ref="W346" authorId="0" shapeId="0" xr:uid="{00000000-0006-0000-0B00-00004A000000}">
      <text>
        <r>
          <rPr>
            <sz val="11"/>
            <rFont val="Calibri"/>
          </rPr>
          <t>SQL Server must enforce access control policies to restrict the Create endpoint permission to only authorized roles.</t>
        </r>
      </text>
    </comment>
    <comment ref="X346" authorId="0" shapeId="0" xr:uid="{00000000-0006-0000-0B00-00004B000000}">
      <text>
        <r>
          <rPr>
            <sz val="11"/>
            <rFont val="Calibri"/>
          </rPr>
          <t>SQL Server must enforce access control policies to restrict the Create DDL event notification permission to only authorized roles.</t>
        </r>
      </text>
    </comment>
    <comment ref="Y346" authorId="0" shapeId="0" xr:uid="{00000000-0006-0000-0B00-00004C000000}">
      <text>
        <r>
          <rPr>
            <sz val="11"/>
            <rFont val="Calibri"/>
          </rPr>
          <t>SQL Server must enforce access control policies to restrict the Create availability group permission to only authorized roles.</t>
        </r>
      </text>
    </comment>
    <comment ref="Z346" authorId="0" shapeId="0" xr:uid="{00000000-0006-0000-0B00-00004D000000}">
      <text>
        <r>
          <rPr>
            <sz val="11"/>
            <rFont val="Calibri"/>
          </rPr>
          <t>SQL Server must enforce access control policies to restrict the Alter any server audit permission to only authorized roles.</t>
        </r>
      </text>
    </comment>
    <comment ref="AA346" authorId="0" shapeId="0" xr:uid="{00000000-0006-0000-0B00-00004E000000}">
      <text>
        <r>
          <rPr>
            <sz val="11"/>
            <rFont val="Calibri"/>
          </rPr>
          <t>SQL Server must enforce access control policies to restrict the View any definition permission to only authorized roles.</t>
        </r>
      </text>
    </comment>
    <comment ref="AB346" authorId="0" shapeId="0" xr:uid="{00000000-0006-0000-0B00-00004F000000}">
      <text>
        <r>
          <rPr>
            <sz val="11"/>
            <rFont val="Calibri"/>
          </rPr>
          <t>SQL Server must not grant users direct access to the Authenticate server permission.</t>
        </r>
      </text>
    </comment>
    <comment ref="AC346" authorId="0" shapeId="0" xr:uid="{00000000-0006-0000-0B00-000050000000}">
      <text>
        <r>
          <rPr>
            <sz val="11"/>
            <rFont val="Calibri"/>
          </rPr>
          <t>SQL Server must not grant users direct access to the Administer bulk operations permission.</t>
        </r>
      </text>
    </comment>
    <comment ref="AD346" authorId="0" shapeId="0" xr:uid="{00000000-0006-0000-0B00-000051000000}">
      <text>
        <r>
          <rPr>
            <sz val="11"/>
            <rFont val="Calibri"/>
          </rPr>
          <t>SQL Server must not grant users direct access to the Create endpoint permission.</t>
        </r>
      </text>
    </comment>
    <comment ref="AE346" authorId="0" shapeId="0" xr:uid="{00000000-0006-0000-0B00-000052000000}">
      <text>
        <r>
          <rPr>
            <sz val="11"/>
            <rFont val="Calibri"/>
          </rPr>
          <t>SQL Server must not grant users direct access to the Create DDL event notification permission.</t>
        </r>
      </text>
    </comment>
    <comment ref="AF346" authorId="0" shapeId="0" xr:uid="{00000000-0006-0000-0B00-000053000000}">
      <text>
        <r>
          <rPr>
            <sz val="11"/>
            <rFont val="Calibri"/>
          </rPr>
          <t>SQL Server must not grant users direct access to the Create availability group permission.</t>
        </r>
      </text>
    </comment>
    <comment ref="AG346" authorId="0" shapeId="0" xr:uid="{00000000-0006-0000-0B00-000054000000}">
      <text>
        <r>
          <rPr>
            <sz val="11"/>
            <rFont val="Calibri"/>
          </rPr>
          <t>SQL Server must not grant users direct access to the Create any database permission.</t>
        </r>
      </text>
    </comment>
    <comment ref="AH346" authorId="0" shapeId="0" xr:uid="{00000000-0006-0000-0B00-000055000000}">
      <text>
        <r>
          <rPr>
            <sz val="11"/>
            <rFont val="Calibri"/>
          </rPr>
          <t>SQL Server must not grant users direct access to the Control server permission.</t>
        </r>
      </text>
    </comment>
    <comment ref="AI346" authorId="0" shapeId="0" xr:uid="{00000000-0006-0000-0B00-000056000000}">
      <text>
        <r>
          <rPr>
            <sz val="11"/>
            <rFont val="Calibri"/>
          </rPr>
          <t>SQL Server must enforce access control policies to restrict the Administer bulk operations permission to only authorized roles.</t>
        </r>
      </text>
    </comment>
    <comment ref="AJ346" authorId="0" shapeId="0" xr:uid="{00000000-0006-0000-0B00-000057000000}">
      <text>
        <r>
          <rPr>
            <sz val="11"/>
            <rFont val="Calibri"/>
          </rPr>
          <t>SQL Server must enforce access control policies to restrict the Alter resources permission to only authorized roles.</t>
        </r>
      </text>
    </comment>
    <comment ref="AK346" authorId="0" shapeId="0" xr:uid="{00000000-0006-0000-0B00-000058000000}">
      <text>
        <r>
          <rPr>
            <sz val="11"/>
            <rFont val="Calibri"/>
          </rPr>
          <t>SQL Server must not grant users direct access to the Alter any linked server permission.</t>
        </r>
      </text>
    </comment>
    <comment ref="AL346" authorId="0" shapeId="0" xr:uid="{00000000-0006-0000-0B00-000059000000}">
      <text>
        <r>
          <rPr>
            <sz val="11"/>
            <rFont val="Calibri"/>
          </rPr>
          <t>SQL Server must not grant users direct control to the Alter any event session permission.</t>
        </r>
      </text>
    </comment>
    <comment ref="AM346" authorId="0" shapeId="0" xr:uid="{00000000-0006-0000-0B00-00005A000000}">
      <text>
        <r>
          <rPr>
            <sz val="11"/>
            <rFont val="Calibri"/>
          </rPr>
          <t>SQL Server must not grant users direct access to the Alter trace permission.</t>
        </r>
      </text>
    </comment>
    <comment ref="AN346" authorId="0" shapeId="0" xr:uid="{00000000-0006-0000-0B00-00005B000000}">
      <text>
        <r>
          <rPr>
            <sz val="11"/>
            <rFont val="Calibri"/>
          </rPr>
          <t>SQL Server must not grant users direct access to the Alter Settings permission.</t>
        </r>
      </text>
    </comment>
    <comment ref="AO346" authorId="0" shapeId="0" xr:uid="{00000000-0006-0000-0B00-00005C000000}">
      <text>
        <r>
          <rPr>
            <sz val="11"/>
            <rFont val="Calibri"/>
          </rPr>
          <t>SQL Server must not grant users direct access to the Create trace event notification permission.</t>
        </r>
      </text>
    </comment>
    <comment ref="AP346" authorId="0" shapeId="0" xr:uid="{00000000-0006-0000-0B00-00005D000000}">
      <text>
        <r>
          <rPr>
            <sz val="11"/>
            <rFont val="Calibri"/>
          </rPr>
          <t>SQL Server must not grant users direct access to the Alter resources permission.</t>
        </r>
      </text>
    </comment>
    <comment ref="AQ346" authorId="0" shapeId="0" xr:uid="{00000000-0006-0000-0B00-00005E000000}">
      <text>
        <r>
          <rPr>
            <sz val="11"/>
            <rFont val="Calibri"/>
          </rPr>
          <t>SQL Server must not grant users direct access to the External access assembly permission.</t>
        </r>
      </text>
    </comment>
    <comment ref="AR346" authorId="0" shapeId="0" xr:uid="{00000000-0006-0000-0B00-00005F000000}">
      <text>
        <r>
          <rPr>
            <sz val="11"/>
            <rFont val="Calibri"/>
          </rPr>
          <t>SQL Server must not grant users direct access to the Alter any login permission.</t>
        </r>
      </text>
    </comment>
    <comment ref="AS346" authorId="0" shapeId="0" xr:uid="{00000000-0006-0000-0B00-000060000000}">
      <text>
        <r>
          <rPr>
            <sz val="11"/>
            <rFont val="Calibri"/>
          </rPr>
          <t>SQL Server must enforce access control policies to restrict the Alter any availability group permission to only authorized roles.</t>
        </r>
      </text>
    </comment>
    <comment ref="AT346" authorId="0" shapeId="0" xr:uid="{00000000-0006-0000-0B00-000061000000}">
      <text>
        <r>
          <rPr>
            <sz val="11"/>
            <rFont val="Calibri"/>
          </rPr>
          <t>SQL Server must enforce access control policies to restrict the Alter any login permission to only authorized roles.</t>
        </r>
      </text>
    </comment>
    <comment ref="AU346" authorId="0" shapeId="0" xr:uid="{00000000-0006-0000-0B00-000062000000}">
      <text>
        <r>
          <rPr>
            <sz val="11"/>
            <rFont val="Calibri"/>
          </rPr>
          <t>SQL Server must enforce access control policies to restrict the Alter any linked server permission to only authorized roles.</t>
        </r>
      </text>
    </comment>
    <comment ref="H356" authorId="0" shapeId="0" xr:uid="{00000000-0006-0000-0B00-00006F000000}">
      <text>
        <r>
          <rPr>
            <sz val="11"/>
            <rFont val="Calibri"/>
          </rPr>
          <t>SQL Server must identify potential security-relevant error conditions.</t>
        </r>
      </text>
    </comment>
    <comment ref="I356" authorId="0" shapeId="0" xr:uid="{00000000-0006-0000-0B00-000070000000}">
      <text>
        <r>
          <rPr>
            <sz val="11"/>
            <rFont val="Calibri"/>
          </rPr>
          <t>SQL Server must support the employment of automated mechanisms supporting the auditing of the enforcement actions.</t>
        </r>
      </text>
    </comment>
    <comment ref="J356" authorId="0" shapeId="0" xr:uid="{00000000-0006-0000-0B00-000071000000}">
      <text>
        <r>
          <rPr>
            <sz val="11"/>
            <rFont val="Calibri"/>
          </rPr>
          <t>SQL Server must generate audit records for the DoD-selected list of auditable events.</t>
        </r>
      </text>
    </comment>
    <comment ref="K356" authorId="0" shapeId="0" xr:uid="{00000000-0006-0000-0B00-000072000000}">
      <text>
        <r>
          <rPr>
            <sz val="11"/>
            <rFont val="Calibri"/>
          </rPr>
          <t>SQL Server must provide audit record generation capability for organization-defined auditable events within the database.</t>
        </r>
      </text>
    </comment>
    <comment ref="H357" authorId="0" shapeId="0" xr:uid="{00000000-0006-0000-0B00-000073000000}">
      <text>
        <r>
          <rPr>
            <sz val="11"/>
            <rFont val="Calibri"/>
          </rPr>
          <t>SQL Server must include organization-defined additional, more detailed information in the audit records for audit events identified by type, location, or subject.</t>
        </r>
      </text>
    </comment>
    <comment ref="I357" authorId="0" shapeId="0" xr:uid="{00000000-0006-0000-0B00-000074000000}">
      <text>
        <r>
          <rPr>
            <sz val="11"/>
            <rFont val="Calibri"/>
          </rPr>
          <t>SQL Server must produce audit records containing sufficient information to establish the identity of any user/subject associated with the event.</t>
        </r>
      </text>
    </comment>
    <comment ref="J357" authorId="0" shapeId="0" xr:uid="{00000000-0006-0000-0B00-000075000000}">
      <text>
        <r>
          <rPr>
            <sz val="11"/>
            <rFont val="Calibri"/>
          </rPr>
          <t>SQL Server must produce audit records containing sufficient information to establish the outcome (success or failure) of the events.</t>
        </r>
      </text>
    </comment>
    <comment ref="K357" authorId="0" shapeId="0" xr:uid="{00000000-0006-0000-0B00-000076000000}">
      <text>
        <r>
          <rPr>
            <sz val="11"/>
            <rFont val="Calibri"/>
          </rPr>
          <t>SQL Server must produce audit records containing sufficient information to establish the sources (origins) of the events.</t>
        </r>
      </text>
    </comment>
    <comment ref="L357" authorId="0" shapeId="0" xr:uid="{00000000-0006-0000-0B00-000077000000}">
      <text>
        <r>
          <rPr>
            <sz val="11"/>
            <rFont val="Calibri"/>
          </rPr>
          <t>SQL Server must produce audit records containing sufficient information to establish where the events occurred.</t>
        </r>
      </text>
    </comment>
    <comment ref="M357" authorId="0" shapeId="0" xr:uid="{00000000-0006-0000-0B00-000078000000}">
      <text>
        <r>
          <rPr>
            <sz val="11"/>
            <rFont val="Calibri"/>
          </rPr>
          <t>SQL Server must produce audit records containing sufficient information to establish when (date and time) the events occurred.</t>
        </r>
      </text>
    </comment>
    <comment ref="N357" authorId="0" shapeId="0" xr:uid="{00000000-0006-0000-0B00-000079000000}">
      <text>
        <r>
          <rPr>
            <sz val="11"/>
            <rFont val="Calibri"/>
          </rPr>
          <t>SQL Server must produce audit records containing sufficient information to establish what type of events occurred.</t>
        </r>
      </text>
    </comment>
    <comment ref="H358" authorId="0" shapeId="0" xr:uid="{00000000-0006-0000-0B00-00007A000000}">
      <text>
        <r>
          <rPr>
            <sz val="11"/>
            <rFont val="Calibri"/>
          </rPr>
          <t>SQL Server must audit attempts to bypass access controls.</t>
        </r>
      </text>
    </comment>
    <comment ref="I358" authorId="0" shapeId="0" xr:uid="{00000000-0006-0000-0B00-00007B000000}">
      <text>
        <r>
          <rPr>
            <sz val="11"/>
            <rFont val="Calibri"/>
          </rPr>
          <t>All use of privileged accounts must be audited.</t>
        </r>
      </text>
    </comment>
    <comment ref="J358" authorId="0" shapeId="0" xr:uid="{00000000-0006-0000-0B00-00007C000000}">
      <text>
        <r>
          <rPr>
            <sz val="11"/>
            <rFont val="Calibri"/>
          </rPr>
          <t>SQL Server must notify appropriate individuals when accounts are modified.</t>
        </r>
      </text>
    </comment>
    <comment ref="K358" authorId="0" shapeId="0" xr:uid="{00000000-0006-0000-0B00-00007D000000}">
      <text>
        <r>
          <rPr>
            <sz val="11"/>
            <rFont val="Calibri"/>
          </rPr>
          <t>SQL Server must automatically audit account modification.</t>
        </r>
      </text>
    </comment>
    <comment ref="L358" authorId="0" shapeId="0" xr:uid="{00000000-0006-0000-0B00-00007E000000}">
      <text>
        <r>
          <rPr>
            <sz val="11"/>
            <rFont val="Calibri"/>
          </rPr>
          <t>SQL Server must ensure that remote sessions that access an organization-defined list of security functions and security-relevant information are audited.</t>
        </r>
      </text>
    </comment>
    <comment ref="H360" authorId="0" shapeId="0" xr:uid="{00000000-0006-0000-0B00-00007F000000}">
      <text>
        <r>
          <rPr>
            <sz val="11"/>
            <rFont val="Calibri"/>
          </rPr>
          <t>SQL Server must protect audit information from unauthorized deletion.</t>
        </r>
      </text>
    </comment>
    <comment ref="I360" authorId="0" shapeId="0" xr:uid="{00000000-0006-0000-0B00-000080000000}">
      <text>
        <r>
          <rPr>
            <sz val="11"/>
            <rFont val="Calibri"/>
          </rPr>
          <t>SQL Server must protect audit information from unauthorized modification.</t>
        </r>
      </text>
    </comment>
    <comment ref="J360" authorId="0" shapeId="0" xr:uid="{00000000-0006-0000-0B00-000081000000}">
      <text>
        <r>
          <rPr>
            <sz val="11"/>
            <rFont val="Calibri"/>
          </rPr>
          <t>SQL Server must protect audit information from any type of unauthorized access.</t>
        </r>
      </text>
    </comment>
    <comment ref="K360" authorId="0" shapeId="0" xr:uid="{00000000-0006-0000-0B00-000082000000}">
      <text>
        <r>
          <rPr>
            <sz val="11"/>
            <rFont val="Calibri"/>
          </rPr>
          <t>SQL Server must protect the audit records generated as a result of remote access to privileged accounts and by the execution of privileged functions.</t>
        </r>
      </text>
    </comment>
    <comment ref="H362" authorId="0" shapeId="0" xr:uid="{00000000-0006-0000-0B00-000083000000}">
      <text>
        <r>
          <rPr>
            <sz val="11"/>
            <rFont val="Calibri"/>
          </rPr>
          <t>SQL Server auditing configuration maximum number of files must be configured to reduce the likelihood of storage capacity being exceeded, while meeting organization-defined auditing requirements.</t>
        </r>
      </text>
    </comment>
    <comment ref="I362" authorId="0" shapeId="0" xr:uid="{00000000-0006-0000-0B00-000084000000}">
      <text>
        <r>
          <rPr>
            <sz val="11"/>
            <rFont val="Calibri"/>
          </rPr>
          <t>SQL Server auditing configuration maximum file size must be configured to reduce the likelihood of storage capacity being exceeded, while meeting organization-defined auditing requirements.</t>
        </r>
      </text>
    </comment>
    <comment ref="J362" authorId="0" shapeId="0" xr:uid="{00000000-0006-0000-0B00-000085000000}">
      <text>
        <r>
          <rPr>
            <sz val="11"/>
            <rFont val="Calibri"/>
          </rPr>
          <t>SQL Server must have allocated audit record storage capacity to meet the organization-defined requirements for saving audit record information.</t>
        </r>
      </text>
    </comment>
    <comment ref="H363" authorId="0" shapeId="0" xr:uid="{00000000-0006-0000-0B00-000086000000}">
      <text>
        <r>
          <rPr>
            <sz val="11"/>
            <rFont val="Calibri"/>
          </rPr>
          <t>The system must activate an alarm and/or automatically shut SQL Server down if a failure is detected in its software components.</t>
        </r>
      </text>
    </comment>
    <comment ref="I363" authorId="0" shapeId="0" xr:uid="{00000000-0006-0000-0B00-000087000000}">
      <text>
        <r>
          <rPr>
            <sz val="11"/>
            <rFont val="Calibri"/>
          </rPr>
          <t>SQL Server must shutdown immediately in the event of an audit failure, unless an alternative audit capability exists.</t>
        </r>
      </text>
    </comment>
    <comment ref="J363" authorId="0" shapeId="0" xr:uid="{00000000-0006-0000-0B00-000088000000}">
      <text>
        <r>
          <rPr>
            <sz val="11"/>
            <rFont val="Calibri"/>
          </rPr>
          <t>SQL Server itself, or the logging or alerting mechanism the application utilizes, must provide a warning when allocated audit record storage volume reaches an organization-defined percentage of maximum audit record storage capacity.</t>
        </r>
      </text>
    </comment>
    <comment ref="K363" authorId="0" shapeId="0" xr:uid="{00000000-0006-0000-0B00-000089000000}">
      <text>
        <r>
          <rPr>
            <sz val="11"/>
            <rFont val="Calibri"/>
          </rPr>
          <t>Appropriate staff must be alerted when the amount of storage space used by the SQL Server transaction log file(s) exceeds an organization-defined value.</t>
        </r>
      </text>
    </comment>
    <comment ref="H365" authorId="0" shapeId="0" xr:uid="{00000000-0006-0000-0B00-00008A000000}">
      <text>
        <r>
          <rPr>
            <sz val="11"/>
            <rFont val="Calibri"/>
          </rPr>
          <t>SQL Server job/batch queues must be reviewed regularly to detect unauthorized SQL Server job submissions.</t>
        </r>
      </text>
    </comment>
    <comment ref="I365" authorId="0" shapeId="0" xr:uid="{00000000-0006-0000-0B00-00008B000000}">
      <text>
        <r>
          <rPr>
            <sz val="11"/>
            <rFont val="Calibri"/>
          </rPr>
          <t>SQL Server must be monitored to discover unauthorized changes to functions.</t>
        </r>
      </text>
    </comment>
    <comment ref="J365" authorId="0" shapeId="0" xr:uid="{00000000-0006-0000-0B00-00008C000000}">
      <text>
        <r>
          <rPr>
            <sz val="11"/>
            <rFont val="Calibri"/>
          </rPr>
          <t>SQL Server must be monitored to discover unauthorized changes to triggers.</t>
        </r>
      </text>
    </comment>
    <comment ref="K365" authorId="0" shapeId="0" xr:uid="{00000000-0006-0000-0B00-00008D000000}">
      <text>
        <r>
          <rPr>
            <sz val="11"/>
            <rFont val="Calibri"/>
          </rPr>
          <t>SQL Server must be monitored to discover unauthorized changes to stored procedures.</t>
        </r>
      </text>
    </comment>
    <comment ref="H418" authorId="0" shapeId="0" xr:uid="{00000000-0006-0000-0B00-00008E000000}">
      <text>
        <r>
          <rPr>
            <sz val="11"/>
            <rFont val="Calibri"/>
          </rPr>
          <t>SQL Server must employ cryptographic mechanisms preventing the unauthorized disclosure of information during transmission.</t>
        </r>
      </text>
    </comment>
  </commentList>
</comments>
</file>

<file path=xl/sharedStrings.xml><?xml version="1.0" encoding="utf-8"?>
<sst xmlns="http://schemas.openxmlformats.org/spreadsheetml/2006/main" count="13737" uniqueCount="6599">
  <si>
    <t>Id</t>
  </si>
  <si>
    <t>Title</t>
  </si>
  <si>
    <t>Severity</t>
  </si>
  <si>
    <t>Component</t>
  </si>
  <si>
    <t>MoSCoW</t>
  </si>
  <si>
    <t>OpsImpact</t>
  </si>
  <si>
    <t>Phase</t>
  </si>
  <si>
    <t>ImplStatus</t>
  </si>
  <si>
    <t>Notes</t>
  </si>
  <si>
    <t>Remediation</t>
  </si>
  <si>
    <t>Description</t>
  </si>
  <si>
    <t>Audit</t>
  </si>
  <si>
    <t>Status</t>
  </si>
  <si>
    <t>LogID</t>
  </si>
  <si>
    <t>V-40905</t>
  </si>
  <si>
    <r>
      <rPr>
        <sz val="11"/>
        <rFont val="Calibri"/>
      </rPr>
      <t>The system must activate an alarm and/or automatically shut SQL Server down if a failure is detected in its software components.</t>
    </r>
  </si>
  <si>
    <t>CAT II (Medium)</t>
  </si>
  <si>
    <t>Instance</t>
  </si>
  <si>
    <t>Unassigned</t>
  </si>
  <si>
    <t>Unassessed</t>
  </si>
  <si>
    <t>Pending</t>
  </si>
  <si>
    <t/>
  </si>
  <si>
    <r>
      <rPr>
        <sz val="11"/>
        <color rgb="FF000000"/>
        <rFont val="Calibri"/>
      </rPr>
      <t>Configure the system to activate an alarm and/or trigger a SQL Server shutdown when a component failure is detected.</t>
    </r>
  </si>
  <si>
    <r>
      <rPr>
        <sz val="11"/>
        <color rgb="FF000000"/>
        <rFont val="Calibri"/>
      </rPr>
      <t>Predictable failure prevention requires organizational planning to address system failure issues. If components key to maintaining system security fail to function, then SQL Server could continue operating in an unsecure state. The organization must be prepared, and the system must be configured, to send an alarm for such conditions and/or automatically shut SQL Server down.</t>
    </r>
    <r>
      <rPr>
        <sz val="11"/>
        <color rgb="FF000000"/>
        <rFont val="Calibri"/>
      </rPr>
      <t xml:space="preserve">
</t>
    </r>
    <r>
      <rPr>
        <sz val="11"/>
        <color rgb="FF000000"/>
        <rFont val="Calibri"/>
      </rPr>
      <t>If appropriate actions are not taken when component failures occur, a denial of service condition may occur. Appropriate actions can include conducting a graceful application shutdown to avoid losing information.</t>
    </r>
    <r>
      <rPr>
        <sz val="11"/>
        <color rgb="FF000000"/>
        <rFont val="Calibri"/>
      </rPr>
      <t xml:space="preserve">
</t>
    </r>
    <r>
      <rPr>
        <sz val="11"/>
        <color rgb="FF000000"/>
        <rFont val="Calibri"/>
      </rPr>
      <t>For the purposes of this requirement, "component" may be interpreted as meaning any of the Windows services that comprise a SQL Server instance.  "The system" encompasses SQL Server itself, the Windows operating system, and any monitoring/management tools used to control the server.</t>
    </r>
  </si>
  <si>
    <r>
      <rPr>
        <sz val="11"/>
        <color rgb="FF000000"/>
        <rFont val="Calibri"/>
      </rPr>
      <t>Check the configuration of SQL Server, the operating system and any monitoring/management tools to verify the system activates an alarm and/or triggers a shutdown of SQL Server when a component failure is detected.</t>
    </r>
    <r>
      <rPr>
        <sz val="11"/>
        <color rgb="FF000000"/>
        <rFont val="Calibri"/>
      </rPr>
      <t xml:space="preserve">
</t>
    </r>
    <r>
      <rPr>
        <sz val="11"/>
        <color rgb="FF000000"/>
        <rFont val="Calibri"/>
      </rPr>
      <t>If system does not take either or both actions, this is a finding.</t>
    </r>
  </si>
  <si>
    <t>V-40906</t>
  </si>
  <si>
    <r>
      <rPr>
        <sz val="11"/>
        <rFont val="Calibri"/>
      </rPr>
      <t>SQL Server must identify potential security-relevant error conditions.</t>
    </r>
  </si>
  <si>
    <r>
      <rPr>
        <sz val="11"/>
        <color rgb="FF000000"/>
        <rFont val="Calibri"/>
      </rPr>
      <t>Monitor SQL Server log files to determine when a security-related error occurs.</t>
    </r>
    <r>
      <rPr>
        <sz val="11"/>
        <color rgb="FF000000"/>
        <rFont val="Calibri"/>
      </rPr>
      <t xml:space="preserve">
</t>
    </r>
    <r>
      <rPr>
        <sz val="11"/>
        <color rgb="FF000000"/>
        <rFont val="Calibri"/>
      </rPr>
      <t>Add/Update list of appropriate personnel that are to be alerted when a security related error condition occurs to system documentation. Consider an automated job for both the monitor and the alerting.</t>
    </r>
  </si>
  <si>
    <r>
      <rPr>
        <sz val="11"/>
        <color rgb="FF000000"/>
        <rFont val="Calibri"/>
      </rPr>
      <t>The structure and content of SQL Server error messages need to be carefully considered by the organization and development team. The extent to which the application is able to identify and handle error conditions is guided by organizational policy and operational requirements.</t>
    </r>
    <r>
      <rPr>
        <sz val="11"/>
        <color rgb="FF000000"/>
        <rFont val="Calibri"/>
      </rPr>
      <t xml:space="preserve">
</t>
    </r>
    <r>
      <rPr>
        <sz val="11"/>
        <color rgb="FF000000"/>
        <rFont val="Calibri"/>
      </rPr>
      <t>Database logs can be monitored for specific security-related errors. Any error that can have a negative effect on database security should be quickly identified and forwarded to the appropriate personnel. If security-relevant error conditions are not identified by SQL Server they may be overlooked by the personnel responsible for addressing them.</t>
    </r>
  </si>
  <si>
    <r>
      <rPr>
        <sz val="11"/>
        <color rgb="FF000000"/>
        <rFont val="Calibri"/>
      </rPr>
      <t xml:space="preserve">Security-related errors must be identified and monitored. In most cases, these items would appear in the SQL Server log file.  </t>
    </r>
    <r>
      <rPr>
        <sz val="11"/>
        <color rgb="FF000000"/>
        <rFont val="Calibri"/>
      </rPr>
      <t xml:space="preserve">
</t>
    </r>
    <r>
      <rPr>
        <sz val="11"/>
        <color rgb="FF000000"/>
        <rFont val="Calibri"/>
      </rPr>
      <t>If security-related error conditions are not being monitored to meet this requirement, this is a finding.</t>
    </r>
  </si>
  <si>
    <t>V-40907</t>
  </si>
  <si>
    <r>
      <rPr>
        <sz val="11"/>
        <rFont val="Calibri"/>
      </rPr>
      <t>SQL Server must employ cryptographic mechanisms preventing the unauthorized disclosure of information during transmission.</t>
    </r>
  </si>
  <si>
    <t>CAT I (High)</t>
  </si>
  <si>
    <r>
      <rPr>
        <sz val="11"/>
        <color rgb="FF000000"/>
        <rFont val="Calibri"/>
      </rPr>
      <t>Deploy organization-approved encryption to the SQL Server network connections.</t>
    </r>
    <r>
      <rPr>
        <sz val="11"/>
        <color rgb="FF000000"/>
        <rFont val="Calibri"/>
      </rPr>
      <t xml:space="preserve">
</t>
    </r>
    <r>
      <rPr>
        <sz val="11"/>
        <color rgb="FF000000"/>
        <rFont val="Calibri"/>
      </rPr>
      <t>Where physical network devices are used for encryption, set them up such that:</t>
    </r>
    <r>
      <rPr>
        <sz val="11"/>
        <color rgb="FF000000"/>
        <rFont val="Calibri"/>
      </rPr>
      <t xml:space="preserve">
</t>
    </r>
    <r>
      <rPr>
        <sz val="11"/>
        <color rgb="FF000000"/>
        <rFont val="Calibri"/>
      </rPr>
      <t>1. The plaintext connection to the database server is afforded the highest protections, allowing no access to unauthorized or non-cleared personnel.</t>
    </r>
    <r>
      <rPr>
        <sz val="11"/>
        <color rgb="FF000000"/>
        <rFont val="Calibri"/>
      </rPr>
      <t xml:space="preserve">
</t>
    </r>
    <r>
      <rPr>
        <sz val="11"/>
        <color rgb="FF000000"/>
        <rFont val="Calibri"/>
      </rPr>
      <t>2. The encryption device is configured to pass traffic to only the specific IP addresses as identified by the database documentation.</t>
    </r>
    <r>
      <rPr>
        <sz val="11"/>
        <color rgb="FF000000"/>
        <rFont val="Calibri"/>
      </rPr>
      <t xml:space="preserve">
</t>
    </r>
    <r>
      <rPr>
        <sz val="11"/>
        <color rgb="FF000000"/>
        <rFont val="Calibri"/>
      </rPr>
      <t>3. The encryption keys utilized are current and valid keys.</t>
    </r>
    <r>
      <rPr>
        <sz val="11"/>
        <color rgb="FF000000"/>
        <rFont val="Calibri"/>
      </rPr>
      <t xml:space="preserve">
</t>
    </r>
    <r>
      <rPr>
        <sz val="11"/>
        <color rgb="FF000000"/>
        <rFont val="Calibri"/>
      </rPr>
      <t>4. The keys utilized meet approved organizationally defined compliant algorithms.</t>
    </r>
    <r>
      <rPr>
        <sz val="11"/>
        <color rgb="FF000000"/>
        <rFont val="Calibri"/>
      </rPr>
      <t xml:space="preserve">
</t>
    </r>
    <r>
      <rPr>
        <sz val="11"/>
        <color rgb="FF000000"/>
        <rFont val="Calibri"/>
      </rPr>
      <t>Where SQL Server network encryption is used, open SQL Server Configuration Manager.  Navigate to SQL Server Configuration Manager &gt;&gt; SQL Server Network Configuration. Right click on Protocols for [NAME OF INSTANCE], where [NAME OF INSTANCE] is a placeholder for the SQL Server instance name, and click on Properties.  On the Flags tab, set Force Encryption to YES, provide a DoD certificate on the Certificate tab.</t>
    </r>
  </si>
  <si>
    <r>
      <rPr>
        <sz val="11"/>
        <color rgb="FF000000"/>
        <rFont val="Calibri"/>
      </rPr>
      <t xml:space="preserve">Preventing the disclosure of transmitted information requires that applications take measures to employ some form of cryptographic mechanism in order to protect the information during transmission. This is usually achieved through the use of Transport Layer Security (TLS), VPN, or IPSEC tunnel. </t>
    </r>
    <r>
      <rPr>
        <sz val="11"/>
        <color rgb="FF000000"/>
        <rFont val="Calibri"/>
      </rPr>
      <t xml:space="preserve">
</t>
    </r>
    <r>
      <rPr>
        <sz val="11"/>
        <color rgb="FF000000"/>
        <rFont val="Calibri"/>
      </rPr>
      <t>Information in transmission is particularly vulnerable to attack. If the DBMS does not employ cryptographic mechanisms preventing unauthorized disclosure of information during transit, the information may be compromised.</t>
    </r>
  </si>
  <si>
    <r>
      <rPr>
        <sz val="11"/>
        <color rgb="FF000000"/>
        <rFont val="Calibri"/>
      </rPr>
      <t>If the DBMS exists in the unclassified environment, and data transmission does not cross the boundary between the NIPRNet and the wider Internet, and the application owner and authorizing official have determined that encryption is not required, this is not a finding.</t>
    </r>
    <r>
      <rPr>
        <sz val="11"/>
        <color rgb="FF000000"/>
        <rFont val="Calibri"/>
      </rPr>
      <t xml:space="preserve">
</t>
    </r>
    <r>
      <rPr>
        <sz val="11"/>
        <color rgb="FF000000"/>
        <rFont val="Calibri"/>
      </rPr>
      <t>Check SQL Server and network settings to determine whether cryptographic mechanisms are used to prevent the unauthorized disclosure of information during transmission. If not, this is a finding.</t>
    </r>
    <r>
      <rPr>
        <sz val="11"/>
        <color rgb="FF000000"/>
        <rFont val="Calibri"/>
      </rPr>
      <t xml:space="preserve">
</t>
    </r>
    <r>
      <rPr>
        <sz val="11"/>
        <color rgb="FF000000"/>
        <rFont val="Calibri"/>
      </rPr>
      <t>Review system documentation to determine whether the system handles classified information. If the system does not handle classified information, the severity of this check should be downgraded to Category II.</t>
    </r>
    <r>
      <rPr>
        <sz val="11"/>
        <color rgb="FF000000"/>
        <rFont val="Calibri"/>
      </rPr>
      <t xml:space="preserve">
</t>
    </r>
    <r>
      <rPr>
        <sz val="11"/>
        <color rgb="FF000000"/>
        <rFont val="Calibri"/>
      </rPr>
      <t>From Command Prompt, open SQL Server Configuration Manager by typing sqlservermanager11.msc, and pressing [ENTER].</t>
    </r>
    <r>
      <rPr>
        <sz val="11"/>
        <color rgb="FF000000"/>
        <rFont val="Calibri"/>
      </rPr>
      <t xml:space="preserve">
</t>
    </r>
    <r>
      <rPr>
        <sz val="11"/>
        <color rgb="FF000000"/>
        <rFont val="Calibri"/>
      </rPr>
      <t>Navigate to SQL Server Configuration Manager &gt;&gt; SQL Server Network Configuration. Right click on Protocols for [NAME OF INSTANCE], where [NAME OF INSTANCE] is a placeholder for the SQL Server instance name, and click on Properties.</t>
    </r>
    <r>
      <rPr>
        <sz val="11"/>
        <color rgb="FF000000"/>
        <rFont val="Calibri"/>
      </rPr>
      <t xml:space="preserve">
</t>
    </r>
    <r>
      <rPr>
        <sz val="11"/>
        <color rgb="FF000000"/>
        <rFont val="Calibri"/>
      </rPr>
      <t>On the Flags tab, if Force Encryption is set to "YES", examine the certificate used on the Certificate tab.</t>
    </r>
    <r>
      <rPr>
        <sz val="11"/>
        <color rgb="FF000000"/>
        <rFont val="Calibri"/>
      </rPr>
      <t xml:space="preserve">
</t>
    </r>
    <r>
      <rPr>
        <sz val="11"/>
        <color rgb="FF000000"/>
        <rFont val="Calibri"/>
      </rPr>
      <t>If Force Encryption is set, a DoD Certificate is not utilized, and a physical encryption measure is utilized, examine the physical encryption devices to determine the following:</t>
    </r>
    <r>
      <rPr>
        <sz val="11"/>
        <color rgb="FF000000"/>
        <rFont val="Calibri"/>
      </rPr>
      <t xml:space="preserve">
</t>
    </r>
    <r>
      <rPr>
        <sz val="11"/>
        <color rgb="FF000000"/>
        <rFont val="Calibri"/>
      </rPr>
      <t>1. The plaintext connection to the database server is afforded the highest protections, allowing no access to unauthorized or non-cleared personnel.</t>
    </r>
    <r>
      <rPr>
        <sz val="11"/>
        <color rgb="FF000000"/>
        <rFont val="Calibri"/>
      </rPr>
      <t xml:space="preserve">
</t>
    </r>
    <r>
      <rPr>
        <sz val="11"/>
        <color rgb="FF000000"/>
        <rFont val="Calibri"/>
      </rPr>
      <t>2. The encryption device is configured to pass traffic to only the specific IP addresses as identified by the database documentation.</t>
    </r>
    <r>
      <rPr>
        <sz val="11"/>
        <color rgb="FF000000"/>
        <rFont val="Calibri"/>
      </rPr>
      <t xml:space="preserve">
</t>
    </r>
    <r>
      <rPr>
        <sz val="11"/>
        <color rgb="FF000000"/>
        <rFont val="Calibri"/>
      </rPr>
      <t>3. The encryption keys utilized are current and valid keys.</t>
    </r>
    <r>
      <rPr>
        <sz val="11"/>
        <color rgb="FF000000"/>
        <rFont val="Calibri"/>
      </rPr>
      <t xml:space="preserve">
</t>
    </r>
    <r>
      <rPr>
        <sz val="11"/>
        <color rgb="FF000000"/>
        <rFont val="Calibri"/>
      </rPr>
      <t>4. The keys utilized meet approved organizationally defined compliant algorithms.</t>
    </r>
    <r>
      <rPr>
        <sz val="11"/>
        <color rgb="FF000000"/>
        <rFont val="Calibri"/>
      </rPr>
      <t xml:space="preserve">
</t>
    </r>
    <r>
      <rPr>
        <sz val="11"/>
        <color rgb="FF000000"/>
        <rFont val="Calibri"/>
      </rPr>
      <t>If any of the preceding requirements is not met, this is a finding.</t>
    </r>
    <r>
      <rPr>
        <sz val="11"/>
        <color rgb="FF000000"/>
        <rFont val="Calibri"/>
      </rPr>
      <t xml:space="preserve">
</t>
    </r>
    <r>
      <rPr>
        <sz val="11"/>
        <color rgb="FF000000"/>
        <rFont val="Calibri"/>
      </rPr>
      <t>If Force Encryption is set to "NO" or a DoD Certificate is not utilized, and physical encryption measures are not utilized, this is a finding.</t>
    </r>
  </si>
  <si>
    <t>V-40908</t>
  </si>
  <si>
    <r>
      <rPr>
        <sz val="11"/>
        <rFont val="Calibri"/>
      </rPr>
      <t>SQL Server must ensure, if Database Availability Groups are being used and there is a server failure, that none of the potential failover servers would suffer from resource exhaustion.</t>
    </r>
  </si>
  <si>
    <r>
      <rPr>
        <sz val="11"/>
        <color rgb="FF000000"/>
        <rFont val="Calibri"/>
      </rPr>
      <t xml:space="preserve">Allocate replacement server(s) to provide failover support to the Primary SQL Server. </t>
    </r>
    <r>
      <rPr>
        <sz val="11"/>
        <color rgb="FF000000"/>
        <rFont val="Calibri"/>
      </rPr>
      <t xml:space="preserve">
</t>
    </r>
    <r>
      <rPr>
        <sz val="11"/>
        <color rgb="FF000000"/>
        <rFont val="Calibri"/>
      </rPr>
      <t>If a single solution cannot be employed, split the processing of a secondary SQL Server amongst two or more secondary servers.</t>
    </r>
  </si>
  <si>
    <r>
      <rPr>
        <sz val="11"/>
        <color rgb="FF000000"/>
        <rFont val="Calibri"/>
      </rPr>
      <t>SQL Server has a feature called 'Availability Group' which provides automatic failover from a primary SQL Server to a secondary server. This concept is not new, but because SQL Server does warn that if the secondary SQL Server is not dedicated 100% to being a backup server, that "resource exhaustion" may be an issue if there is some load balancing going on.</t>
    </r>
    <r>
      <rPr>
        <sz val="11"/>
        <color rgb="FF000000"/>
        <rFont val="Calibri"/>
      </rPr>
      <t xml:space="preserve">
</t>
    </r>
    <r>
      <rPr>
        <sz val="11"/>
        <color rgb="FF000000"/>
        <rFont val="Calibri"/>
      </rPr>
      <t>If the primary SQL Server has a backup/secondary server that is dedicated 100% to the primary server's process, this is not a finding. If, however, the processing of the primary SQL Server is loaded to a secondary server that is already partly resourced to process something other than that of the primary SQL Server responsibility, then there can be load balancing issues.</t>
    </r>
    <r>
      <rPr>
        <sz val="11"/>
        <color rgb="FF000000"/>
        <rFont val="Calibri"/>
      </rPr>
      <t xml:space="preserve">
</t>
    </r>
    <r>
      <rPr>
        <sz val="11"/>
        <color rgb="FF000000"/>
        <rFont val="Calibri"/>
      </rPr>
      <t>Load balancing for the purpose of sharing a secondary/backup SQL Server is often done to share and save on resources.</t>
    </r>
  </si>
  <si>
    <r>
      <rPr>
        <sz val="11"/>
        <color rgb="FF000000"/>
        <rFont val="Calibri"/>
      </rPr>
      <t>If Database Availability Groups are not being used, this is not applicable (NA).</t>
    </r>
    <r>
      <rPr>
        <sz val="11"/>
        <color rgb="FF000000"/>
        <rFont val="Calibri"/>
      </rPr>
      <t xml:space="preserve">
</t>
    </r>
    <r>
      <rPr>
        <sz val="11"/>
        <color rgb="FF000000"/>
        <rFont val="Calibri"/>
      </rPr>
      <t xml:space="preserve">Check the system documentation and check with the administrator regarding processing resources of the backup/secondary SQL Server. </t>
    </r>
    <r>
      <rPr>
        <sz val="11"/>
        <color rgb="FF000000"/>
        <rFont val="Calibri"/>
      </rPr>
      <t xml:space="preserve">
</t>
    </r>
    <r>
      <rPr>
        <sz val="11"/>
        <color rgb="FF000000"/>
        <rFont val="Calibri"/>
      </rPr>
      <t>If the primary SQL Server has a backup/secondary server that is dedicated 100% to the primary server's processing, this is not a finding.</t>
    </r>
    <r>
      <rPr>
        <sz val="11"/>
        <color rgb="FF000000"/>
        <rFont val="Calibri"/>
      </rPr>
      <t xml:space="preserve">
</t>
    </r>
    <r>
      <rPr>
        <sz val="11"/>
        <color rgb="FF000000"/>
        <rFont val="Calibri"/>
      </rPr>
      <t>If the secondary/backup SQL Server is already partly resourced to process something other than that of the primary SQL Server processing, then determine what resources would be required for the secondary/backup SQL Server.</t>
    </r>
    <r>
      <rPr>
        <sz val="11"/>
        <color rgb="FF000000"/>
        <rFont val="Calibri"/>
      </rPr>
      <t xml:space="preserve">
</t>
    </r>
    <r>
      <rPr>
        <sz val="11"/>
        <color rgb="FF000000"/>
        <rFont val="Calibri"/>
      </rPr>
      <t>If the secondary/backup SQL Server is determined to not have enough processing resources to fulfill the function of the primary server's SQL Server process, this is a finding.</t>
    </r>
  </si>
  <si>
    <t>V-40909</t>
  </si>
  <si>
    <r>
      <rPr>
        <sz val="11"/>
        <rFont val="Calibri"/>
      </rPr>
      <t>SQL Server must limit the use of resources by priority and not impede the host from servicing processes designated as a higher priority.</t>
    </r>
  </si>
  <si>
    <t>CAT III (Low)</t>
  </si>
  <si>
    <r>
      <rPr>
        <sz val="11"/>
        <color rgb="FF000000"/>
        <rFont val="Calibri"/>
      </rPr>
      <t>SQL Server utilizes the "Resource Governor" to determine who is allowed high processing resources. There are several configurations regarding the "Resource Governor" that mostly comes down to users or groups of users having a "MAX_CPU_PERCENT", "MIN_CPU_PERCENT", "MIN_MEMORY_PERCENT", and/or "MAX_MEMORY_PERCENT" settings.</t>
    </r>
    <r>
      <rPr>
        <sz val="11"/>
        <color rgb="FF000000"/>
        <rFont val="Calibri"/>
      </rPr>
      <t xml:space="preserve">
</t>
    </r>
    <r>
      <rPr>
        <sz val="11"/>
        <color rgb="FF000000"/>
        <rFont val="Calibri"/>
      </rPr>
      <t>Users are assigned to Workgroups and the Workgroups are configured processing resources via the "Resource Governor".</t>
    </r>
  </si>
  <si>
    <r>
      <rPr>
        <sz val="11"/>
        <color rgb="FF000000"/>
        <rFont val="Calibri"/>
      </rPr>
      <t>Priority protection helps prevent a lower-priority process from delaying or interfering with the information system servicing any higher-priority process. This control does not apply to components in the information system for which there is only a single user/role. The application must limit the use of resources by priority.</t>
    </r>
    <r>
      <rPr>
        <sz val="11"/>
        <color rgb="FF000000"/>
        <rFont val="Calibri"/>
      </rPr>
      <t xml:space="preserve">
</t>
    </r>
    <r>
      <rPr>
        <sz val="11"/>
        <color rgb="FF000000"/>
        <rFont val="Calibri"/>
      </rPr>
      <t>SQL Server often runs queries for multiple users at the same time. If lower priority processes are utilizing a disproportionately high amount of database resources, this can severely impact higher priority processes.</t>
    </r>
    <r>
      <rPr>
        <sz val="11"/>
        <color rgb="FF000000"/>
        <rFont val="Calibri"/>
      </rPr>
      <t xml:space="preserve">
</t>
    </r>
    <r>
      <rPr>
        <sz val="11"/>
        <color rgb="FF000000"/>
        <rFont val="Calibri"/>
      </rPr>
      <t>Even if SQL Server's utilization is very small and there may seem to be no need to priority protection, often resources grow exponentially and must be implemented as part of an initial deployment.</t>
    </r>
  </si>
  <si>
    <r>
      <rPr>
        <sz val="11"/>
        <color rgb="FF000000"/>
        <rFont val="Calibri"/>
      </rPr>
      <t>Review system documentation and determine if one type or more of SQL Server users has a business need for priority usage over other types of users. The need for prioritization most frequently occurs when SQL Server resources are shared between two or more applications or systems where the number of users on more than one system is small or non-existent. This needs to be the case, because SQL Server limits resource based on user accounts and not what process is running.</t>
    </r>
    <r>
      <rPr>
        <sz val="11"/>
        <color rgb="FF000000"/>
        <rFont val="Calibri"/>
      </rPr>
      <t xml:space="preserve">
</t>
    </r>
    <r>
      <rPr>
        <sz val="11"/>
        <color rgb="FF000000"/>
        <rFont val="Calibri"/>
      </rPr>
      <t>If SQL Server has users that are determined to run significantly high priority processes than other users and the SQL Server "Resource Governor" is not being implemented, this is a finding.</t>
    </r>
  </si>
  <si>
    <t>V-40910</t>
  </si>
  <si>
    <r>
      <rPr>
        <sz val="11"/>
        <rFont val="Calibri"/>
      </rPr>
      <t>SQL Server must isolate security functions from nonsecurity functions by means of separate security domains.</t>
    </r>
  </si>
  <si>
    <r>
      <rPr>
        <sz val="11"/>
        <color rgb="FF000000"/>
        <rFont val="Calibri"/>
      </rPr>
      <t>Locate security-related database objects and code in a separate database, schema, or other separate security domain from database objects and code implementing application logic.</t>
    </r>
  </si>
  <si>
    <r>
      <rPr>
        <sz val="11"/>
        <color rgb="FF000000"/>
        <rFont val="Calibri"/>
      </rPr>
      <t>Security functions are defined as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is commingled, users who have access to nonsecurity functionality may be able to access security functionality.</t>
    </r>
  </si>
  <si>
    <r>
      <rPr>
        <sz val="11"/>
        <color rgb="FF000000"/>
        <rFont val="Calibri"/>
      </rPr>
      <t>Determine elements of security functionality (lists of permissions, additional authentication information, stored procedures, application specific auditing, etc.) which are being housed inside SQL server.</t>
    </r>
    <r>
      <rPr>
        <sz val="11"/>
        <color rgb="FF000000"/>
        <rFont val="Calibri"/>
      </rPr>
      <t xml:space="preserve">
</t>
    </r>
    <r>
      <rPr>
        <sz val="11"/>
        <color rgb="FF000000"/>
        <rFont val="Calibri"/>
      </rPr>
      <t>For any elements found, check SQL Server to determine if these objects or code implementing security functionality are located in a separate security domain, such as a separate database or schema created specifically for security functionality.</t>
    </r>
    <r>
      <rPr>
        <sz val="11"/>
        <color rgb="FF000000"/>
        <rFont val="Calibri"/>
      </rPr>
      <t xml:space="preserve">
</t>
    </r>
    <r>
      <rPr>
        <sz val="11"/>
        <color rgb="FF000000"/>
        <rFont val="Calibri"/>
      </rPr>
      <t>Run the following queryto list all the user-defined databases:</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sys.databases </t>
    </r>
    <r>
      <rPr>
        <sz val="11"/>
        <color rgb="FF000000"/>
        <rFont val="Calibri"/>
      </rPr>
      <t xml:space="preserve">
</t>
    </r>
    <r>
      <rPr>
        <sz val="11"/>
        <color rgb="FF000000"/>
        <rFont val="Calibri"/>
      </rPr>
      <t xml:space="preserve">WHERE database_id &gt; 4 </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If security-related database objects or code are not kept separate, this is a finding.</t>
    </r>
  </si>
  <si>
    <t>V-40911</t>
  </si>
  <si>
    <r>
      <rPr>
        <sz val="11"/>
        <rFont val="Calibri"/>
      </rPr>
      <t>SQL Server must protect data at rest and ensure confidentiality and integrity of data.</t>
    </r>
  </si>
  <si>
    <t>Database</t>
  </si>
  <si>
    <r>
      <rPr>
        <sz val="11"/>
        <color rgb="FF000000"/>
        <rFont val="Calibri"/>
      </rPr>
      <t xml:space="preserve">Apply appropriate controls to protect the confidentiality and integrity of data on a secondary device. </t>
    </r>
    <r>
      <rPr>
        <sz val="11"/>
        <color rgb="FF000000"/>
        <rFont val="Calibri"/>
      </rPr>
      <t xml:space="preserve">
</t>
    </r>
    <r>
      <rPr>
        <sz val="11"/>
        <color rgb="FF000000"/>
        <rFont val="Calibri"/>
      </rPr>
      <t>Where encryption is required, this can be done by full-disk encryption or by database encryption. To enable database encryption, create a master key, create a database encryption key, and protect it by using mechanisms tied to the master key, and then set encryption on.</t>
    </r>
    <r>
      <rPr>
        <sz val="11"/>
        <color rgb="FF000000"/>
        <rFont val="Calibri"/>
      </rPr>
      <t xml:space="preserve">
</t>
    </r>
    <r>
      <rPr>
        <sz val="11"/>
        <color rgb="FF000000"/>
        <rFont val="Calibri"/>
      </rPr>
      <t>Implement physical security measures, operating system access control lists and organizational controls appropriate to the sensitivity level of the data in the database(s).</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</si>
  <si>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User-generated data, as well as, application-specific configuration data, needs to be protected. Configurations and/or rule sets for firewalls, gateways, intrusion detection/prevention systems, filtering routers, and authenticator content are examples of system information likely requiring protection.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SQL Server data is not protected, the data will be open to compromise and unauthorized modification.</t>
    </r>
    <r>
      <rPr>
        <sz val="11"/>
        <color rgb="FF000000"/>
        <rFont val="Calibri"/>
      </rPr>
      <t xml:space="preserve">
</t>
    </r>
    <r>
      <rPr>
        <sz val="11"/>
        <color rgb="FF000000"/>
        <rFont val="Calibri"/>
      </rPr>
      <t>Protective measures include encryption, physical security of the facility where the storage devices reside, operating system file permissions, and organizational controls.  Each of these should be applied as necessary and appropriate.</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</si>
  <si>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 xml:space="preserve">If the application owner and Authorizing Official have determined that encryption of data at rest is required, </t>
    </r>
    <r>
      <rPr>
        <sz val="11"/>
        <color rgb="FF000000"/>
        <rFont val="Calibri"/>
      </rPr>
      <t xml:space="preserve">
</t>
    </r>
    <r>
      <rPr>
        <sz val="11"/>
        <color rgb="FF000000"/>
        <rFont val="Calibri"/>
      </rPr>
      <t>ensure the data on secondary devices is encrypted. If full-disk encryption is being used, this is not a finding.</t>
    </r>
    <r>
      <rPr>
        <sz val="11"/>
        <color rgb="FF000000"/>
        <rFont val="Calibri"/>
      </rPr>
      <t xml:space="preserve">
</t>
    </r>
    <r>
      <rPr>
        <sz val="11"/>
        <color rgb="FF000000"/>
        <rFont val="Calibri"/>
      </rPr>
      <t>If DBMS data encryption is required, ensure the data is encrypted before being put on the secondary device by executing:</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d.name AS [Database Name],</t>
    </r>
    <r>
      <rPr>
        <sz val="11"/>
        <color rgb="FF000000"/>
        <rFont val="Calibri"/>
      </rPr>
      <t xml:space="preserve">
</t>
    </r>
    <r>
      <rPr>
        <sz val="11"/>
        <color rgb="FF000000"/>
        <rFont val="Calibri"/>
      </rPr>
      <t xml:space="preserve">	CASE e.encryption_state </t>
    </r>
    <r>
      <rPr>
        <sz val="11"/>
        <color rgb="FF000000"/>
        <rFont val="Calibri"/>
      </rPr>
      <t xml:space="preserve">
</t>
    </r>
    <r>
      <rPr>
        <sz val="11"/>
        <color rgb="FF000000"/>
        <rFont val="Calibri"/>
      </rPr>
      <t xml:space="preserve">		WHEN 0 THEN 'No database encryption key present, no encryption' </t>
    </r>
    <r>
      <rPr>
        <sz val="11"/>
        <color rgb="FF000000"/>
        <rFont val="Calibri"/>
      </rPr>
      <t xml:space="preserve">
</t>
    </r>
    <r>
      <rPr>
        <sz val="11"/>
        <color rgb="FF000000"/>
        <rFont val="Calibri"/>
      </rPr>
      <t xml:space="preserve">		WHEN 1 THEN 'Unencrypted' </t>
    </r>
    <r>
      <rPr>
        <sz val="11"/>
        <color rgb="FF000000"/>
        <rFont val="Calibri"/>
      </rPr>
      <t xml:space="preserve">
</t>
    </r>
    <r>
      <rPr>
        <sz val="11"/>
        <color rgb="FF000000"/>
        <rFont val="Calibri"/>
      </rPr>
      <t xml:space="preserve">		WHEN 2 THEN 'Encryption in progress' </t>
    </r>
    <r>
      <rPr>
        <sz val="11"/>
        <color rgb="FF000000"/>
        <rFont val="Calibri"/>
      </rPr>
      <t xml:space="preserve">
</t>
    </r>
    <r>
      <rPr>
        <sz val="11"/>
        <color rgb="FF000000"/>
        <rFont val="Calibri"/>
      </rPr>
      <t xml:space="preserve">		WHEN 3 THEN 'Encrypted' </t>
    </r>
    <r>
      <rPr>
        <sz val="11"/>
        <color rgb="FF000000"/>
        <rFont val="Calibri"/>
      </rPr>
      <t xml:space="preserve">
</t>
    </r>
    <r>
      <rPr>
        <sz val="11"/>
        <color rgb="FF000000"/>
        <rFont val="Calibri"/>
      </rPr>
      <t xml:space="preserve">		WHEN 4 THEN 'Key change in progress' </t>
    </r>
    <r>
      <rPr>
        <sz val="11"/>
        <color rgb="FF000000"/>
        <rFont val="Calibri"/>
      </rPr>
      <t xml:space="preserve">
</t>
    </r>
    <r>
      <rPr>
        <sz val="11"/>
        <color rgb="FF000000"/>
        <rFont val="Calibri"/>
      </rPr>
      <t xml:space="preserve">		WHEN 5 THEN 'Decryption in progress' </t>
    </r>
    <r>
      <rPr>
        <sz val="11"/>
        <color rgb="FF000000"/>
        <rFont val="Calibri"/>
      </rPr>
      <t xml:space="preserve">
</t>
    </r>
    <r>
      <rPr>
        <sz val="11"/>
        <color rgb="FF000000"/>
        <rFont val="Calibri"/>
      </rPr>
      <t xml:space="preserve">		WHEN 6 THEN 'Protection change in progress' </t>
    </r>
    <r>
      <rPr>
        <sz val="11"/>
        <color rgb="FF000000"/>
        <rFont val="Calibri"/>
      </rPr>
      <t xml:space="preserve">
</t>
    </r>
    <r>
      <rPr>
        <sz val="11"/>
        <color rgb="FF000000"/>
        <rFont val="Calibri"/>
      </rPr>
      <t xml:space="preserve">	END AS [Encryption State]</t>
    </r>
    <r>
      <rPr>
        <sz val="11"/>
        <color rgb="FF000000"/>
        <rFont val="Calibri"/>
      </rPr>
      <t xml:space="preserve">
</t>
    </r>
    <r>
      <rPr>
        <sz val="11"/>
        <color rgb="FF000000"/>
        <rFont val="Calibri"/>
      </rPr>
      <t xml:space="preserve">FROM sys.dm_database_encryption_keys e </t>
    </r>
    <r>
      <rPr>
        <sz val="11"/>
        <color rgb="FF000000"/>
        <rFont val="Calibri"/>
      </rPr>
      <t xml:space="preserve">
</t>
    </r>
    <r>
      <rPr>
        <sz val="11"/>
        <color rgb="FF000000"/>
        <rFont val="Calibri"/>
      </rPr>
      <t xml:space="preserve">RIGHT JOIN sys.databases d ON DB_NAME(e.database_id) = d.name </t>
    </r>
    <r>
      <rPr>
        <sz val="11"/>
        <color rgb="FF000000"/>
        <rFont val="Calibri"/>
      </rPr>
      <t xml:space="preserve">
</t>
    </r>
    <r>
      <rPr>
        <sz val="11"/>
        <color rgb="FF000000"/>
        <rFont val="Calibri"/>
      </rPr>
      <t>WHERE d.name NOT IN ('master','model','msdb')</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t>
    </r>
    <r>
      <rPr>
        <sz val="11"/>
        <color rgb="FF000000"/>
        <rFont val="Calibri"/>
      </rPr>
      <t xml:space="preserve">
</t>
    </r>
    <r>
      <rPr>
        <sz val="11"/>
        <color rgb="FF000000"/>
        <rFont val="Calibri"/>
      </rPr>
      <t>For each user database where encryption is required, verify that encryption is in effect. If not, this is a finding.</t>
    </r>
    <r>
      <rPr>
        <sz val="11"/>
        <color rgb="FF000000"/>
        <rFont val="Calibri"/>
      </rPr>
      <t xml:space="preserve">
</t>
    </r>
    <r>
      <rPr>
        <sz val="11"/>
        <color rgb="FF000000"/>
        <rFont val="Calibri"/>
      </rPr>
      <t>Verify that there are physical security measures, operating system access control lists and organizational controls appropriate to the sensitivity level of the data in the database(s).  If not, this is a finding.</t>
    </r>
  </si>
  <si>
    <t>V-40912</t>
  </si>
  <si>
    <r>
      <rPr>
        <sz val="11"/>
        <rFont val="Calibri"/>
      </rPr>
      <t>SQL Server must associate and maintain security labels when exchanging information between systems.</t>
    </r>
  </si>
  <si>
    <r>
      <rPr>
        <sz val="11"/>
        <color rgb="FF000000"/>
        <rFont val="Calibri"/>
      </rPr>
      <t>Develop SQL code or acquire a third party tool to perform data labeling. SQL Server Label Security Toolkit can be downloaded from http://www.codeplex.com. This tool can satisfy all data labeling and security data labeling requirements.</t>
    </r>
  </si>
  <si>
    <r>
      <rPr>
        <sz val="11"/>
        <color rgb="FF000000"/>
        <rFont val="Calibri"/>
      </rPr>
      <t xml:space="preserve">When data is exchanged between information systems, the security attributes associated with said data need to be maintained.  </t>
    </r>
    <r>
      <rPr>
        <sz val="11"/>
        <color rgb="FF000000"/>
        <rFont val="Calibri"/>
      </rPr>
      <t xml:space="preserve">
</t>
    </r>
    <r>
      <rPr>
        <sz val="11"/>
        <color rgb="FF000000"/>
        <rFont val="Calibri"/>
      </rPr>
      <t xml:space="preserve">Security attributes are an abstraction representing the basic properties or characteristics of an entity with respect to safeguarding information, typically associated with internal data structures (e.g., records, buffers, files) within the information system and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 xml:space="preserve">Security attributes may be explicitly or implicitly associated with the information contained within the information system. </t>
    </r>
    <r>
      <rPr>
        <sz val="11"/>
        <color rgb="FF000000"/>
        <rFont val="Calibri"/>
      </rPr>
      <t xml:space="preserve">
</t>
    </r>
    <r>
      <rPr>
        <sz val="11"/>
        <color rgb="FF000000"/>
        <rFont val="Calibri"/>
      </rPr>
      <t>If database security labels are not maintained as information moves between systems, handling instructions can be lost and data can be accidentally distributed to unauthorized individuals.</t>
    </r>
  </si>
  <si>
    <r>
      <rPr>
        <sz val="11"/>
        <color rgb="FF000000"/>
        <rFont val="Calibri"/>
      </rPr>
      <t>Review system documentation to determine if the labeling of sensitive data is required under organization-defined guidelines.</t>
    </r>
    <r>
      <rPr>
        <sz val="11"/>
        <color rgb="FF000000"/>
        <rFont val="Calibri"/>
      </rPr>
      <t xml:space="preserve">
</t>
    </r>
    <r>
      <rPr>
        <sz val="11"/>
        <color rgb="FF000000"/>
        <rFont val="Calibri"/>
      </rPr>
      <t>If the labeling of sensitive data is not required, this is NA.</t>
    </r>
    <r>
      <rPr>
        <sz val="11"/>
        <color rgb="FF000000"/>
        <rFont val="Calibri"/>
      </rPr>
      <t xml:space="preserve">
</t>
    </r>
    <r>
      <rPr>
        <sz val="11"/>
        <color rgb="FF000000"/>
        <rFont val="Calibri"/>
      </rPr>
      <t xml:space="preserve">Obtain system configuration setting to determine how data labeling is being performed. This can be through triggers or some other SQL developed means or via a third-party tool. Check to ensure that labels are being associated to data when information is being exchanged between systems.   </t>
    </r>
    <r>
      <rPr>
        <sz val="11"/>
        <color rgb="FF000000"/>
        <rFont val="Calibri"/>
      </rPr>
      <t xml:space="preserve">
</t>
    </r>
    <r>
      <rPr>
        <sz val="11"/>
        <color rgb="FF000000"/>
        <rFont val="Calibri"/>
      </rPr>
      <t>If the labeling is not being associated to data when exchanging data between systems, this is a finding.</t>
    </r>
  </si>
  <si>
    <t>V-40913</t>
  </si>
  <si>
    <r>
      <rPr>
        <sz val="11"/>
        <rFont val="Calibri"/>
      </rPr>
      <t>SQL Server must protect the integrity of publicly available information and SQL Servers configuration from unauthorized Server Roles access.</t>
    </r>
  </si>
  <si>
    <r>
      <rPr>
        <sz val="11"/>
        <color rgb="FF000000"/>
        <rFont val="Calibri"/>
      </rPr>
      <t>Navigate to SQL Server Management Studio &gt;&gt; Object Explorer &gt;&gt; &lt;'SQL Server name'&gt; &gt;&gt; Security &gt;&gt; Logins &gt;&gt; right click &lt;'user account'&gt; &gt;&gt; Properties &gt;&gt; Server Roles.</t>
    </r>
    <r>
      <rPr>
        <sz val="11"/>
        <color rgb="FF000000"/>
        <rFont val="Calibri"/>
      </rPr>
      <t xml:space="preserve">
</t>
    </r>
    <r>
      <rPr>
        <sz val="11"/>
        <color rgb="FF000000"/>
        <rFont val="Calibri"/>
      </rPr>
      <t>Uncheck the 'Server Roles' that are checked and grant more than read-only access to the publicly available information.</t>
    </r>
  </si>
  <si>
    <r>
      <rPr>
        <sz val="11"/>
        <color rgb="FF000000"/>
        <rFont val="Calibri"/>
      </rPr>
      <t>The purpose of this control is to ensure organizations explicitly address the protection needs for public information and applications, with such protection likely being implemented as part of other security controls. If SQL Server contains publicly available information, though not concerned with confidentiality, SQL Server must maintain the integrity of the data. If data available to the public is not protected from unauthorized modification or deletion, then the data cannot be trusted by those accessing it.</t>
    </r>
    <r>
      <rPr>
        <sz val="11"/>
        <color rgb="FF000000"/>
        <rFont val="Calibri"/>
      </rPr>
      <t xml:space="preserve">
</t>
    </r>
    <r>
      <rPr>
        <sz val="11"/>
        <color rgb="FF000000"/>
        <rFont val="Calibri"/>
      </rPr>
      <t>The user account associated with public access must not have access to the OS or SQL Server configuration information, include read access to schema information.</t>
    </r>
    <r>
      <rPr>
        <sz val="11"/>
        <color rgb="FF000000"/>
        <rFont val="Calibri"/>
      </rPr>
      <t xml:space="preserve">
</t>
    </r>
    <r>
      <rPr>
        <sz val="11"/>
        <color rgb="FF000000"/>
        <rFont val="Calibri"/>
      </rPr>
      <t>This requirement is not intended to prevent the establishment of public-facing systems for the purpose of collecting data from the public.</t>
    </r>
  </si>
  <si>
    <r>
      <rPr>
        <sz val="11"/>
        <color rgb="FF000000"/>
        <rFont val="Calibri"/>
      </rPr>
      <t>If SQL Server is not housing or distributing publicly available information, this finding is NA.</t>
    </r>
    <r>
      <rPr>
        <sz val="11"/>
        <color rgb="FF000000"/>
        <rFont val="Calibri"/>
      </rPr>
      <t xml:space="preserve">
</t>
    </r>
    <r>
      <rPr>
        <sz val="11"/>
        <color rgb="FF000000"/>
        <rFont val="Calibri"/>
      </rPr>
      <t>Obtain from the DBA or system documentation the list of publicly available data within SQL Server and the role names that assign read-only access to that public data.</t>
    </r>
    <r>
      <rPr>
        <sz val="11"/>
        <color rgb="FF000000"/>
        <rFont val="Calibri"/>
      </rPr>
      <t xml:space="preserve">
</t>
    </r>
    <r>
      <rPr>
        <sz val="11"/>
        <color rgb="FF000000"/>
        <rFont val="Calibri"/>
      </rPr>
      <t>Obtain the publicly available user account name being used to access SQL Server.</t>
    </r>
    <r>
      <rPr>
        <sz val="11"/>
        <color rgb="FF000000"/>
        <rFont val="Calibri"/>
      </rPr>
      <t xml:space="preserve">
</t>
    </r>
    <r>
      <rPr>
        <sz val="11"/>
        <color rgb="FF000000"/>
        <rFont val="Calibri"/>
      </rPr>
      <t>Navigate to Start &gt;&gt; Administrative Tools &gt;&gt; Server Manager &gt;&gt; Server Manager (&lt;'server name'&gt;) &gt;&gt; Configuration &gt;&gt; Local Users and Groups &gt;&gt; Groups &gt;&gt; right click 'Guests' &gt;&gt; Properties &gt;&gt; 'Members:'</t>
    </r>
    <r>
      <rPr>
        <sz val="11"/>
        <color rgb="FF000000"/>
        <rFont val="Calibri"/>
      </rPr>
      <t xml:space="preserve">
</t>
    </r>
    <r>
      <rPr>
        <sz val="11"/>
        <color rgb="FF000000"/>
        <rFont val="Calibri"/>
      </rPr>
      <t>The publicly available user account will likely be in the OS 'Guests' group.</t>
    </r>
    <r>
      <rPr>
        <sz val="11"/>
        <color rgb="FF000000"/>
        <rFont val="Calibri"/>
      </rPr>
      <t xml:space="preserve">
</t>
    </r>
    <r>
      <rPr>
        <sz val="11"/>
        <color rgb="FF000000"/>
        <rFont val="Calibri"/>
      </rPr>
      <t>Determine if SQL Server is granting more than read access to the publicly available information through SQL Server 'Server Roles'.</t>
    </r>
    <r>
      <rPr>
        <sz val="11"/>
        <color rgb="FF000000"/>
        <rFont val="Calibri"/>
      </rPr>
      <t xml:space="preserve">
</t>
    </r>
    <r>
      <rPr>
        <sz val="11"/>
        <color rgb="FF000000"/>
        <rFont val="Calibri"/>
      </rPr>
      <t>Navigate to SQL Server Management Studio &gt;&gt; Object Explorer &gt;&gt; &lt;'SQL Server name'&gt; &gt;&gt; Security &gt;&gt; Logins &gt;&gt; right click &lt;'user account'&gt; &gt;&gt; Properties &gt;&gt; Server Roles.</t>
    </r>
    <r>
      <rPr>
        <sz val="11"/>
        <color rgb="FF000000"/>
        <rFont val="Calibri"/>
      </rPr>
      <t xml:space="preserve">
</t>
    </r>
    <r>
      <rPr>
        <sz val="11"/>
        <color rgb="FF000000"/>
        <rFont val="Calibri"/>
      </rPr>
      <t>If any 'Server Roles' are marked that grant more than read access to the publicly available information, this is a finding.</t>
    </r>
  </si>
  <si>
    <t>V-40914</t>
  </si>
  <si>
    <r>
      <rPr>
        <sz val="11"/>
        <rFont val="Calibri"/>
      </rPr>
      <t>SQL Server must protect the integrity of publicly available information and SQL Servers configuration from unauthorized User Mapping access.</t>
    </r>
  </si>
  <si>
    <r>
      <rPr>
        <sz val="11"/>
        <color rgb="FF000000"/>
        <rFont val="Calibri"/>
      </rPr>
      <t>Navigate to SQL Server Management Studio &gt;&gt; Object Explorer &gt;&gt; &lt;'SQL Server name'&gt; &gt;&gt; Security &gt;&gt; Logins &gt;&gt; right click &lt;'user account'&gt; &gt;&gt; Properties &gt;&gt; User Mapping &gt;&gt; highlight checked database.</t>
    </r>
    <r>
      <rPr>
        <sz val="11"/>
        <color rgb="FF000000"/>
        <rFont val="Calibri"/>
      </rPr>
      <t xml:space="preserve">
</t>
    </r>
    <r>
      <rPr>
        <sz val="11"/>
        <color rgb="FF000000"/>
        <rFont val="Calibri"/>
      </rPr>
      <t>Uncheck the 'Database role membership' that is checked and grants more than read-only access to the publicly available information.</t>
    </r>
  </si>
  <si>
    <r>
      <rPr>
        <sz val="11"/>
        <color rgb="FF000000"/>
        <rFont val="Calibri"/>
      </rPr>
      <t>The purpose of this control is to ensure organizations explicitly address the protection needs for public information and applications, with such protection likely being implemented as part of other security controls. If SQL Server contains publicly available information, though not concerned with confidentiality, SQL Server must maintain the integrity of the data. If data available to the public is not protected from unauthorized modification or deletion, then the data cannot be trusted by those accessing it.</t>
    </r>
    <r>
      <rPr>
        <sz val="11"/>
        <color rgb="FF000000"/>
        <rFont val="Calibri"/>
      </rPr>
      <t xml:space="preserve">
</t>
    </r>
    <r>
      <rPr>
        <sz val="11"/>
        <color rgb="FF000000"/>
        <rFont val="Calibri"/>
      </rPr>
      <t>The user account  associated with public access must not have access to the OS or SQL Server configuration information, include read access to schema information. This access includes, but is not limited to, SQL Server 'User Mapping' assignments.</t>
    </r>
    <r>
      <rPr>
        <sz val="11"/>
        <color rgb="FF000000"/>
        <rFont val="Calibri"/>
      </rPr>
      <t xml:space="preserve">
</t>
    </r>
    <r>
      <rPr>
        <sz val="11"/>
        <color rgb="FF000000"/>
        <rFont val="Calibri"/>
      </rPr>
      <t>SQL Server access to any of the three system databases (master, model, or msdb) is restricted from the publicly available user account, because this would grant more than read-only access to public information. Of the existing user-defined databases, privileges must be checked to allow only read access to publically available data.</t>
    </r>
    <r>
      <rPr>
        <sz val="11"/>
        <color rgb="FF000000"/>
        <rFont val="Calibri"/>
      </rPr>
      <t xml:space="preserve">
</t>
    </r>
    <r>
      <rPr>
        <sz val="11"/>
        <color rgb="FF000000"/>
        <rFont val="Calibri"/>
      </rPr>
      <t>This requirement is not intended to prevent the establishment of public-facing systems for the purpose of collecting data from the public.</t>
    </r>
  </si>
  <si>
    <r>
      <rPr>
        <sz val="11"/>
        <color rgb="FF000000"/>
        <rFont val="Calibri"/>
      </rPr>
      <t>If SQL Server is not housing or distributing publicly available information, this finding is NA.</t>
    </r>
    <r>
      <rPr>
        <sz val="11"/>
        <color rgb="FF000000"/>
        <rFont val="Calibri"/>
      </rPr>
      <t xml:space="preserve">
</t>
    </r>
    <r>
      <rPr>
        <sz val="11"/>
        <color rgb="FF000000"/>
        <rFont val="Calibri"/>
      </rPr>
      <t>Obtain from the DBA or system documentation the list of publicly available data within SQL Server.</t>
    </r>
    <r>
      <rPr>
        <sz val="11"/>
        <color rgb="FF000000"/>
        <rFont val="Calibri"/>
      </rPr>
      <t xml:space="preserve">
</t>
    </r>
    <r>
      <rPr>
        <sz val="11"/>
        <color rgb="FF000000"/>
        <rFont val="Calibri"/>
      </rPr>
      <t>Obtain the publicly available user account name being used to access SQL Server.</t>
    </r>
    <r>
      <rPr>
        <sz val="11"/>
        <color rgb="FF000000"/>
        <rFont val="Calibri"/>
      </rPr>
      <t xml:space="preserve">
</t>
    </r>
    <r>
      <rPr>
        <sz val="11"/>
        <color rgb="FF000000"/>
        <rFont val="Calibri"/>
      </rPr>
      <t>Navigate to Start &gt;&gt; Administrative Tools &gt;&gt; Server Manager &gt;&gt; Server Manager (&lt;'server name'&gt;) &gt;&gt; Configuration &gt;&gt; Local Users and Groups &gt;&gt; Groups &gt;&gt; right click 'Guests' &gt;&gt; Properties &gt;&gt; 'Members:'</t>
    </r>
    <r>
      <rPr>
        <sz val="11"/>
        <color rgb="FF000000"/>
        <rFont val="Calibri"/>
      </rPr>
      <t xml:space="preserve">
</t>
    </r>
    <r>
      <rPr>
        <sz val="11"/>
        <color rgb="FF000000"/>
        <rFont val="Calibri"/>
      </rPr>
      <t>The publicly available user account will likely be in the OS 'Guests' group.</t>
    </r>
    <r>
      <rPr>
        <sz val="11"/>
        <color rgb="FF000000"/>
        <rFont val="Calibri"/>
      </rPr>
      <t xml:space="preserve">
</t>
    </r>
    <r>
      <rPr>
        <sz val="11"/>
        <color rgb="FF000000"/>
        <rFont val="Calibri"/>
      </rPr>
      <t>Determine if SQL Server is granting more than read access to the publicly available information through SQL Server 'User Mapping'.</t>
    </r>
    <r>
      <rPr>
        <sz val="11"/>
        <color rgb="FF000000"/>
        <rFont val="Calibri"/>
      </rPr>
      <t xml:space="preserve">
</t>
    </r>
    <r>
      <rPr>
        <sz val="11"/>
        <color rgb="FF000000"/>
        <rFont val="Calibri"/>
      </rPr>
      <t>Navigate to SQL Server Management Studio &gt;&gt; Object Explorer &gt;&gt; &lt;'SQL Server name'&gt; &gt;&gt; Security &gt;&gt; Logins &gt;&gt; right click &lt;'user account'&gt; &gt;&gt; Properties &gt;&gt; User Mapping.</t>
    </r>
    <r>
      <rPr>
        <sz val="11"/>
        <color rgb="FF000000"/>
        <rFont val="Calibri"/>
      </rPr>
      <t xml:space="preserve">
</t>
    </r>
    <r>
      <rPr>
        <sz val="11"/>
        <color rgb="FF000000"/>
        <rFont val="Calibri"/>
      </rPr>
      <t>If any of the three system databases are checked (indicating a granted privilege): master, model, or msdb, this is a finding.</t>
    </r>
  </si>
  <si>
    <t>V-40915</t>
  </si>
  <si>
    <r>
      <rPr>
        <sz val="11"/>
        <rFont val="Calibri"/>
      </rPr>
      <t>SQL Server must protect the integrity of publicly available information and applications.</t>
    </r>
  </si>
  <si>
    <r>
      <rPr>
        <sz val="11"/>
        <color rgb="FF000000"/>
        <rFont val="Calibri"/>
      </rPr>
      <t>Using an account with System Administrator privileges, from a command prompt, type lusrmgr.msc, and press [ENTER].</t>
    </r>
    <r>
      <rPr>
        <sz val="11"/>
        <color rgb="FF000000"/>
        <rFont val="Calibri"/>
      </rPr>
      <t xml:space="preserve">
</t>
    </r>
    <r>
      <rPr>
        <sz val="11"/>
        <color rgb="FF000000"/>
        <rFont val="Calibri"/>
      </rPr>
      <t>Navigate to Groups.</t>
    </r>
    <r>
      <rPr>
        <sz val="11"/>
        <color rgb="FF000000"/>
        <rFont val="Calibri"/>
      </rPr>
      <t xml:space="preserve">
</t>
    </r>
    <r>
      <rPr>
        <sz val="11"/>
        <color rgb="FF000000"/>
        <rFont val="Calibri"/>
      </rPr>
      <t>Locate the additional group(s) from which the publicly available user account must be removed.</t>
    </r>
    <r>
      <rPr>
        <sz val="11"/>
        <color rgb="FF000000"/>
        <rFont val="Calibri"/>
      </rPr>
      <t xml:space="preserve">
</t>
    </r>
    <r>
      <rPr>
        <sz val="11"/>
        <color rgb="FF000000"/>
        <rFont val="Calibri"/>
      </rPr>
      <t>Right click &lt;'the group to modify' &gt;&gt; Properties &gt;&gt; 'Members:'</t>
    </r>
    <r>
      <rPr>
        <sz val="11"/>
        <color rgb="FF000000"/>
        <rFont val="Calibri"/>
      </rPr>
      <t xml:space="preserve">
</t>
    </r>
    <r>
      <rPr>
        <sz val="11"/>
        <color rgb="FF000000"/>
        <rFont val="Calibri"/>
      </rPr>
      <t>Remove the publicly available user account from the group by clicking/highlighting the account and then clicking the 'Remove' button.</t>
    </r>
    <r>
      <rPr>
        <sz val="11"/>
        <color rgb="FF000000"/>
        <rFont val="Calibri"/>
      </rPr>
      <t xml:space="preserve">
</t>
    </r>
    <r>
      <rPr>
        <sz val="11"/>
        <color rgb="FF000000"/>
        <rFont val="Calibri"/>
      </rPr>
      <t>Revoke any update permissions for a guest being used in the context of a guest account.</t>
    </r>
  </si>
  <si>
    <r>
      <rPr>
        <sz val="11"/>
        <color rgb="FF000000"/>
        <rFont val="Calibri"/>
      </rPr>
      <t>The purpose of this control is to ensure organizations explicitly address the protection needs for public information and applications, with such protection likely being implemented as part of other security controls. If SQL Server contains publicly available information, though not concerned with confidentiality, SQL Server OS must maintain the integrity of the data. If data available to the public is not protected from unauthorized modification or deletion, then the data cannot be trusted by those accessing it.</t>
    </r>
    <r>
      <rPr>
        <sz val="11"/>
        <color rgb="FF000000"/>
        <rFont val="Calibri"/>
      </rPr>
      <t xml:space="preserve">
</t>
    </r>
    <r>
      <rPr>
        <sz val="11"/>
        <color rgb="FF000000"/>
        <rFont val="Calibri"/>
      </rPr>
      <t>The user account associated with public access must not have access to the OS configuration information. Determine what publicly available user account is being used to access SQL Server and validate that the publicly available user account only has read access to the public data and nothing else.</t>
    </r>
    <r>
      <rPr>
        <sz val="11"/>
        <color rgb="FF000000"/>
        <rFont val="Calibri"/>
      </rPr>
      <t xml:space="preserve">
</t>
    </r>
    <r>
      <rPr>
        <sz val="11"/>
        <color rgb="FF000000"/>
        <rFont val="Calibri"/>
      </rPr>
      <t>The OS level 'Guests' role grants connection access to the server without granting any other privileges. SQL Server configuration settings are used to grant access to the publicly available information, but this control ensures that the OS only is granted connection access to the server.</t>
    </r>
    <r>
      <rPr>
        <sz val="11"/>
        <color rgb="FF000000"/>
        <rFont val="Calibri"/>
      </rPr>
      <t xml:space="preserve">
</t>
    </r>
    <r>
      <rPr>
        <sz val="11"/>
        <color rgb="FF000000"/>
        <rFont val="Calibri"/>
      </rPr>
      <t>This requirement is not intended to prevent the establishment of public-facing systems for the purpose of collecting data from the public.</t>
    </r>
  </si>
  <si>
    <r>
      <rPr>
        <sz val="11"/>
        <color rgb="FF000000"/>
        <rFont val="Calibri"/>
      </rPr>
      <t>If SQL Server is not housing or distributing publicly available information, this finding is NA.</t>
    </r>
    <r>
      <rPr>
        <sz val="11"/>
        <color rgb="FF000000"/>
        <rFont val="Calibri"/>
      </rPr>
      <t xml:space="preserve">
</t>
    </r>
    <r>
      <rPr>
        <sz val="11"/>
        <color rgb="FF000000"/>
        <rFont val="Calibri"/>
      </rPr>
      <t>If SQL Server supports an application collecting information from the public, this is NA.</t>
    </r>
    <r>
      <rPr>
        <sz val="11"/>
        <color rgb="FF000000"/>
        <rFont val="Calibri"/>
      </rPr>
      <t xml:space="preserve">
</t>
    </r>
    <r>
      <rPr>
        <sz val="11"/>
        <color rgb="FF000000"/>
        <rFont val="Calibri"/>
      </rPr>
      <t>Obtain the publicly available user account name being used to access SQL Server.</t>
    </r>
    <r>
      <rPr>
        <sz val="11"/>
        <color rgb="FF000000"/>
        <rFont val="Calibri"/>
      </rPr>
      <t xml:space="preserve">
</t>
    </r>
    <r>
      <rPr>
        <sz val="11"/>
        <color rgb="FF000000"/>
        <rFont val="Calibri"/>
      </rPr>
      <t>Using an account with System Administrator privileges, from a command prompt, type lusrmgr.msc, and press [ENTER].</t>
    </r>
    <r>
      <rPr>
        <sz val="11"/>
        <color rgb="FF000000"/>
        <rFont val="Calibri"/>
      </rPr>
      <t xml:space="preserve">
</t>
    </r>
    <r>
      <rPr>
        <sz val="11"/>
        <color rgb="FF000000"/>
        <rFont val="Calibri"/>
      </rPr>
      <t>Navigate to Groups &gt;&gt; right click 'Guests' &gt;&gt; Properties &gt;&gt; 'Members:'</t>
    </r>
    <r>
      <rPr>
        <sz val="11"/>
        <color rgb="FF000000"/>
        <rFont val="Calibri"/>
      </rPr>
      <t xml:space="preserve">
</t>
    </r>
    <r>
      <rPr>
        <sz val="11"/>
        <color rgb="FF000000"/>
        <rFont val="Calibri"/>
      </rPr>
      <t>The publicly available user account will be in the OS 'Guests' group, or another explicitly defined group.</t>
    </r>
    <r>
      <rPr>
        <sz val="11"/>
        <color rgb="FF000000"/>
        <rFont val="Calibri"/>
      </rPr>
      <t xml:space="preserve">
</t>
    </r>
    <r>
      <rPr>
        <sz val="11"/>
        <color rgb="FF000000"/>
        <rFont val="Calibri"/>
      </rPr>
      <t>Determine if the obtained publicly available user account is located in any other groups.</t>
    </r>
    <r>
      <rPr>
        <sz val="11"/>
        <color rgb="FF000000"/>
        <rFont val="Calibri"/>
      </rPr>
      <t xml:space="preserve">
</t>
    </r>
    <r>
      <rPr>
        <sz val="11"/>
        <color rgb="FF000000"/>
        <rFont val="Calibri"/>
      </rPr>
      <t>In lusrmgr.msc, navigate to Users. Right click publicly available account name. Click Properties, then click the 'Member of' tab.</t>
    </r>
    <r>
      <rPr>
        <sz val="11"/>
        <color rgb="FF000000"/>
        <rFont val="Calibri"/>
      </rPr>
      <t xml:space="preserve">
</t>
    </r>
    <r>
      <rPr>
        <sz val="11"/>
        <color rgb="FF000000"/>
        <rFont val="Calibri"/>
      </rPr>
      <t>If the publicly available user account is found in any group 'Members' listing other than 'Guests', this is a finding.</t>
    </r>
    <r>
      <rPr>
        <sz val="11"/>
        <color rgb="FF000000"/>
        <rFont val="Calibri"/>
      </rPr>
      <t xml:space="preserve">
</t>
    </r>
    <r>
      <rPr>
        <sz val="11"/>
        <color rgb="FF000000"/>
        <rFont val="Calibri"/>
      </rPr>
      <t>In SQL, for the account that is used for public access, ensure that read-only access is the only access granted. If any other access is granted, this is a finding.</t>
    </r>
  </si>
  <si>
    <t>V-40916</t>
  </si>
  <si>
    <r>
      <rPr>
        <sz val="11"/>
        <rFont val="Calibri"/>
      </rPr>
      <t>SQL Server must protect the integrity of publicly available information and SQL Servers configuration from unauthorized Securables access.</t>
    </r>
  </si>
  <si>
    <r>
      <rPr>
        <sz val="11"/>
        <color rgb="FF000000"/>
        <rFont val="Calibri"/>
      </rPr>
      <t>Navigate to SQL Server Management Studio &gt;&gt; Object Explorer &gt;&gt; &lt;'SQL Server name'&gt; &gt;&gt; Security &gt;&gt; Logins &gt;&gt; right click &lt;'user account'&gt; &gt;&gt; Properties &gt;&gt; Securables &gt;&gt; highlight 'Securable Name'.</t>
    </r>
    <r>
      <rPr>
        <sz val="11"/>
        <color rgb="FF000000"/>
        <rFont val="Calibri"/>
      </rPr>
      <t xml:space="preserve">
</t>
    </r>
    <r>
      <rPr>
        <sz val="11"/>
        <color rgb="FF000000"/>
        <rFont val="Calibri"/>
      </rPr>
      <t>Uncheck all 'Grant', 'With Grant', and 'Deny' for the highlighted 'Securable'.</t>
    </r>
  </si>
  <si>
    <r>
      <rPr>
        <sz val="11"/>
        <color rgb="FF000000"/>
        <rFont val="Calibri"/>
      </rPr>
      <t>The purpose of this control is to ensure organizations explicitly address the protection needs for public information and applications, with such protection likely being implemented as part of other security controls.</t>
    </r>
    <r>
      <rPr>
        <sz val="11"/>
        <color rgb="FF000000"/>
        <rFont val="Calibri"/>
      </rPr>
      <t xml:space="preserve">
</t>
    </r>
    <r>
      <rPr>
        <sz val="11"/>
        <color rgb="FF000000"/>
        <rFont val="Calibri"/>
      </rPr>
      <t>SQL Server must be configured to contain publicly available information. Though not concerned with confidentiality, SQL Server must maintain the integrity of the data. If data available to the public is not protected from unauthorized modification or deletion, then the data cannot be trusted by those accessing it. A publicly available user account must not have access to the OS or SQL Server configuration information, including read access to schema information. Determine what publicly available user account is being used to access SQL Server and validate that the publicly available user account only has read access to the public data and nothing else. This read-only access does not include SQL Server 'Securables' assignments.</t>
    </r>
    <r>
      <rPr>
        <sz val="11"/>
        <color rgb="FF000000"/>
        <rFont val="Calibri"/>
      </rPr>
      <t xml:space="preserve">
</t>
    </r>
    <r>
      <rPr>
        <sz val="11"/>
        <color rgb="FF000000"/>
        <rFont val="Calibri"/>
      </rPr>
      <t>SQL Server 'Securables' assignments grant the assignee privileges that are beyond read access to data. No public user account must have SQL Server 'Securables' privileges. Any assigned 'Securables' privileges to the public user account must be removed.</t>
    </r>
    <r>
      <rPr>
        <sz val="11"/>
        <color rgb="FF000000"/>
        <rFont val="Calibri"/>
      </rPr>
      <t xml:space="preserve">
</t>
    </r>
    <r>
      <rPr>
        <sz val="11"/>
        <color rgb="FF000000"/>
        <rFont val="Calibri"/>
      </rPr>
      <t>Likely the only 'Server roles' assignment for the publicly available user account would be 'public'. The only other 'Server roles' that could be authorized as read-only is a user-defined 'Server role'. It is more likely that read-only access is set up at the user database instance in role(s) specifically set up for this purpose. Assignment to the user database instances are made in the 'User Mapping' highlight within a user's properties.</t>
    </r>
    <r>
      <rPr>
        <sz val="11"/>
        <color rgb="FF000000"/>
        <rFont val="Calibri"/>
      </rPr>
      <t xml:space="preserve">
</t>
    </r>
    <r>
      <rPr>
        <sz val="11"/>
        <color rgb="FF000000"/>
        <rFont val="Calibri"/>
      </rPr>
      <t>This requirement is not intended to prevent the establishment of public-facing systems for the purpose of collecting data from the public.</t>
    </r>
  </si>
  <si>
    <r>
      <rPr>
        <sz val="11"/>
        <color rgb="FF000000"/>
        <rFont val="Calibri"/>
      </rPr>
      <t>If SQL Server is not housing or distributing publicly available information, this finding is NA.</t>
    </r>
    <r>
      <rPr>
        <sz val="11"/>
        <color rgb="FF000000"/>
        <rFont val="Calibri"/>
      </rPr>
      <t xml:space="preserve">
</t>
    </r>
    <r>
      <rPr>
        <sz val="11"/>
        <color rgb="FF000000"/>
        <rFont val="Calibri"/>
      </rPr>
      <t>If SQL Server supports an application collecting information from the public, this is NA.</t>
    </r>
    <r>
      <rPr>
        <sz val="11"/>
        <color rgb="FF000000"/>
        <rFont val="Calibri"/>
      </rPr>
      <t xml:space="preserve">
</t>
    </r>
    <r>
      <rPr>
        <sz val="11"/>
        <color rgb="FF000000"/>
        <rFont val="Calibri"/>
      </rPr>
      <t>Obtain from the DBA or system documentation the list of publicly available data within SQL Server.</t>
    </r>
    <r>
      <rPr>
        <sz val="11"/>
        <color rgb="FF000000"/>
        <rFont val="Calibri"/>
      </rPr>
      <t xml:space="preserve">
</t>
    </r>
    <r>
      <rPr>
        <sz val="11"/>
        <color rgb="FF000000"/>
        <rFont val="Calibri"/>
      </rPr>
      <t xml:space="preserve">Obtain the publicly available user account(s) being used to access SQL Server. </t>
    </r>
    <r>
      <rPr>
        <sz val="11"/>
        <color rgb="FF000000"/>
        <rFont val="Calibri"/>
      </rPr>
      <t xml:space="preserve">
</t>
    </r>
    <r>
      <rPr>
        <sz val="11"/>
        <color rgb="FF000000"/>
        <rFont val="Calibri"/>
      </rPr>
      <t>Determine if SQL Server is granting more than read access to the publicly available information through SQL Server 'Securables'.</t>
    </r>
    <r>
      <rPr>
        <sz val="11"/>
        <color rgb="FF000000"/>
        <rFont val="Calibri"/>
      </rPr>
      <t xml:space="preserve">
</t>
    </r>
    <r>
      <rPr>
        <sz val="11"/>
        <color rgb="FF000000"/>
        <rFont val="Calibri"/>
      </rPr>
      <t>Navigate to SQL Server Management Studio &gt;&gt; Object Explorer &gt;&gt; &lt;'SQL Server name'&gt; &gt;&gt; Security &gt;&gt; Logins &gt;&gt; right click &lt;'user account'&gt; &gt;&gt; Properties &gt;&gt; Securables.</t>
    </r>
    <r>
      <rPr>
        <sz val="11"/>
        <color rgb="FF000000"/>
        <rFont val="Calibri"/>
      </rPr>
      <t xml:space="preserve">
</t>
    </r>
    <r>
      <rPr>
        <sz val="11"/>
        <color rgb="FF000000"/>
        <rFont val="Calibri"/>
      </rPr>
      <t>If any 'Securables' are listed, this is a finding.</t>
    </r>
  </si>
  <si>
    <t>V-40917</t>
  </si>
  <si>
    <r>
      <rPr>
        <sz val="11"/>
        <rFont val="Calibri"/>
      </rPr>
      <t>SQL Server databases in the classified environment, containing classified or sensitive information, must be encrypted using approved cryptography.</t>
    </r>
  </si>
  <si>
    <r>
      <rPr>
        <sz val="11"/>
        <color rgb="FF000000"/>
        <rFont val="Calibri"/>
      </rPr>
      <t>Configure SQL Server to encrypt sensitive or classified data stored in each database. Use only NIST-certified or NSA-approved cryptography to provide encryption.</t>
    </r>
  </si>
  <si>
    <r>
      <rPr>
        <sz val="11"/>
        <color rgb="FF000000"/>
        <rFont val="Calibri"/>
      </rPr>
      <t>Cryptography is only as strong as the encryption modules/algorithms employed to encrypt the data.</t>
    </r>
    <r>
      <rPr>
        <sz val="11"/>
        <color rgb="FF000000"/>
        <rFont val="Calibri"/>
      </rPr>
      <t xml:space="preserve">
</t>
    </r>
    <r>
      <rPr>
        <sz val="11"/>
        <color rgb="FF000000"/>
        <rFont val="Calibri"/>
      </rPr>
      <t>Use of weak or untested encryption algorithms undermines the purposes of utilizing encryption to protect data.</t>
    </r>
    <r>
      <rPr>
        <sz val="11"/>
        <color rgb="FF000000"/>
        <rFont val="Calibri"/>
      </rPr>
      <t xml:space="preserve">
</t>
    </r>
    <r>
      <rPr>
        <sz val="11"/>
        <color rgb="FF000000"/>
        <rFont val="Calibri"/>
      </rPr>
      <t>Data files that are not encrypted are vulnerable to theft. When data files are not encrypted, they can be copied and opened on a separate system. The data can be compromised without the information owner's knowledge that the theft has even taken place.</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t>
    </r>
    <r>
      <rPr>
        <sz val="11"/>
        <color rgb="FF000000"/>
        <rFont val="Calibri"/>
      </rPr>
      <t xml:space="preserve">
</t>
    </r>
    <r>
      <rPr>
        <sz val="11"/>
        <color rgb="FF000000"/>
        <rFont val="Calibri"/>
      </rPr>
      <t>Developed using established NSA business processes and containing NSA approved algorithms are used to protect systems requiring the most stringent protection mechanisms.”</t>
    </r>
    <r>
      <rPr>
        <sz val="11"/>
        <color rgb="FF000000"/>
        <rFont val="Calibri"/>
      </rPr>
      <t xml:space="preserve">
</t>
    </r>
    <r>
      <rPr>
        <sz val="11"/>
        <color rgb="FF000000"/>
        <rFont val="Calibri"/>
      </rPr>
      <t>NSA-approved cryptography is required to be used for classified information system processing.</t>
    </r>
    <r>
      <rPr>
        <sz val="11"/>
        <color rgb="FF000000"/>
        <rFont val="Calibri"/>
      </rPr>
      <t xml:space="preserve">
</t>
    </r>
    <r>
      <rPr>
        <sz val="11"/>
        <color rgb="FF000000"/>
        <rFont val="Calibri"/>
      </rPr>
      <t>See FIPS Publication 140-2 and related documents for guidance on approved encryption techniques and certified encryption modules.</t>
    </r>
  </si>
  <si>
    <r>
      <rPr>
        <sz val="11"/>
        <color rgb="FF000000"/>
        <rFont val="Calibri"/>
      </rPr>
      <t>If the system exists in the non-classified environment, this is NA.</t>
    </r>
    <r>
      <rPr>
        <sz val="11"/>
        <color rgb="FF000000"/>
        <rFont val="Calibri"/>
      </rPr>
      <t xml:space="preserve">
</t>
    </r>
    <r>
      <rPr>
        <sz val="11"/>
        <color rgb="FF000000"/>
        <rFont val="Calibri"/>
      </rPr>
      <t>For each database under the SQL Server instance, review the system documentation to determine whether the database holds classified or sensitive information. If it does not, this is not a finding.</t>
    </r>
    <r>
      <rPr>
        <sz val="11"/>
        <color rgb="FF000000"/>
        <rFont val="Calibri"/>
      </rPr>
      <t xml:space="preserve">
</t>
    </r>
    <r>
      <rPr>
        <sz val="11"/>
        <color rgb="FF000000"/>
        <rFont val="Calibri"/>
      </rPr>
      <t>If it does handle classified or sensitive information, review the system documentation and configuration to determine whether the classified information is protected by NSA- and NIST-approved cryptography.  If not, this is a finding.</t>
    </r>
    <r>
      <rPr>
        <sz val="11"/>
        <color rgb="FF000000"/>
        <rFont val="Calibri"/>
      </rPr>
      <t xml:space="preserve">
</t>
    </r>
    <r>
      <rPr>
        <sz val="11"/>
        <color rgb="FF000000"/>
        <rFont val="Calibri"/>
      </rPr>
      <t>If DBMS data encryption is required, ensure the status of encryption by executing:</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d.name AS [Database Name],</t>
    </r>
    <r>
      <rPr>
        <sz val="11"/>
        <color rgb="FF000000"/>
        <rFont val="Calibri"/>
      </rPr>
      <t xml:space="preserve">
</t>
    </r>
    <r>
      <rPr>
        <sz val="11"/>
        <color rgb="FF000000"/>
        <rFont val="Calibri"/>
      </rPr>
      <t xml:space="preserve">      CASE e.encryption_state</t>
    </r>
    <r>
      <rPr>
        <sz val="11"/>
        <color rgb="FF000000"/>
        <rFont val="Calibri"/>
      </rPr>
      <t xml:space="preserve">
</t>
    </r>
    <r>
      <rPr>
        <sz val="11"/>
        <color rgb="FF000000"/>
        <rFont val="Calibri"/>
      </rPr>
      <t xml:space="preserve">            WHEN 0 THEN 'No database encryption key present, no encryption'</t>
    </r>
    <r>
      <rPr>
        <sz val="11"/>
        <color rgb="FF000000"/>
        <rFont val="Calibri"/>
      </rPr>
      <t xml:space="preserve">
</t>
    </r>
    <r>
      <rPr>
        <sz val="11"/>
        <color rgb="FF000000"/>
        <rFont val="Calibri"/>
      </rPr>
      <t xml:space="preserve">            WHEN 1 THEN 'Unencrypted'</t>
    </r>
    <r>
      <rPr>
        <sz val="11"/>
        <color rgb="FF000000"/>
        <rFont val="Calibri"/>
      </rPr>
      <t xml:space="preserve">
</t>
    </r>
    <r>
      <rPr>
        <sz val="11"/>
        <color rgb="FF000000"/>
        <rFont val="Calibri"/>
      </rPr>
      <t xml:space="preserve">            WHEN 2 THEN 'Encryption in progress'</t>
    </r>
    <r>
      <rPr>
        <sz val="11"/>
        <color rgb="FF000000"/>
        <rFont val="Calibri"/>
      </rPr>
      <t xml:space="preserve">
</t>
    </r>
    <r>
      <rPr>
        <sz val="11"/>
        <color rgb="FF000000"/>
        <rFont val="Calibri"/>
      </rPr>
      <t xml:space="preserve">            WHEN 3 THEN 'Encrypted'</t>
    </r>
    <r>
      <rPr>
        <sz val="11"/>
        <color rgb="FF000000"/>
        <rFont val="Calibri"/>
      </rPr>
      <t xml:space="preserve">
</t>
    </r>
    <r>
      <rPr>
        <sz val="11"/>
        <color rgb="FF000000"/>
        <rFont val="Calibri"/>
      </rPr>
      <t xml:space="preserve">            WHEN 4 THEN 'Key change in progress'</t>
    </r>
    <r>
      <rPr>
        <sz val="11"/>
        <color rgb="FF000000"/>
        <rFont val="Calibri"/>
      </rPr>
      <t xml:space="preserve">
</t>
    </r>
    <r>
      <rPr>
        <sz val="11"/>
        <color rgb="FF000000"/>
        <rFont val="Calibri"/>
      </rPr>
      <t xml:space="preserve">            WHEN 5 THEN 'Decryption in progress'</t>
    </r>
    <r>
      <rPr>
        <sz val="11"/>
        <color rgb="FF000000"/>
        <rFont val="Calibri"/>
      </rPr>
      <t xml:space="preserve">
</t>
    </r>
    <r>
      <rPr>
        <sz val="11"/>
        <color rgb="FF000000"/>
        <rFont val="Calibri"/>
      </rPr>
      <t xml:space="preserve">            WHEN 6 THEN 'Protection change in progress'</t>
    </r>
    <r>
      <rPr>
        <sz val="11"/>
        <color rgb="FF000000"/>
        <rFont val="Calibri"/>
      </rPr>
      <t xml:space="preserve">
</t>
    </r>
    <r>
      <rPr>
        <sz val="11"/>
        <color rgb="FF000000"/>
        <rFont val="Calibri"/>
      </rPr>
      <t xml:space="preserve">      END AS [Encryption State]</t>
    </r>
    <r>
      <rPr>
        <sz val="11"/>
        <color rgb="FF000000"/>
        <rFont val="Calibri"/>
      </rPr>
      <t xml:space="preserve">
</t>
    </r>
    <r>
      <rPr>
        <sz val="11"/>
        <color rgb="FF000000"/>
        <rFont val="Calibri"/>
      </rPr>
      <t>FROM sys.dm_database_encryption_keys e</t>
    </r>
    <r>
      <rPr>
        <sz val="11"/>
        <color rgb="FF000000"/>
        <rFont val="Calibri"/>
      </rPr>
      <t xml:space="preserve">
</t>
    </r>
    <r>
      <rPr>
        <sz val="11"/>
        <color rgb="FF000000"/>
        <rFont val="Calibri"/>
      </rPr>
      <t>RIGHT JOIN sys.databases d ON DB_NAME(e.database_id) = d.name</t>
    </r>
    <r>
      <rPr>
        <sz val="11"/>
        <color rgb="FF000000"/>
        <rFont val="Calibri"/>
      </rPr>
      <t xml:space="preserve">
</t>
    </r>
    <r>
      <rPr>
        <sz val="11"/>
        <color rgb="FF000000"/>
        <rFont val="Calibri"/>
      </rPr>
      <t>WHERE d.name NOT IN ('master','model','msdb')</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t>
    </r>
    <r>
      <rPr>
        <sz val="11"/>
        <color rgb="FF000000"/>
        <rFont val="Calibri"/>
      </rPr>
      <t xml:space="preserve">
</t>
    </r>
    <r>
      <rPr>
        <sz val="11"/>
        <color rgb="FF000000"/>
        <rFont val="Calibri"/>
      </rPr>
      <t>For each user database where encryption is required, verify that encryption is in effect. If not, this is a finding.</t>
    </r>
  </si>
  <si>
    <t>V-40918</t>
  </si>
  <si>
    <r>
      <rPr>
        <sz val="11"/>
        <rFont val="Calibri"/>
      </rPr>
      <t>SQL Server must employ NSA-approved cryptography to protect classified information.</t>
    </r>
  </si>
  <si>
    <r>
      <rPr>
        <sz val="11"/>
        <color rgb="FF000000"/>
        <rFont val="Calibri"/>
      </rPr>
      <t>Document within the system documentation the type of information hosted on SQL Server: classified, sensitive, and/or unclassified.</t>
    </r>
    <r>
      <rPr>
        <sz val="11"/>
        <color rgb="FF000000"/>
        <rFont val="Calibri"/>
      </rPr>
      <t xml:space="preserve">
</t>
    </r>
    <r>
      <rPr>
        <sz val="11"/>
        <color rgb="FF000000"/>
        <rFont val="Calibri"/>
      </rPr>
      <t>Obtain and utilize native or third-party NIST-validated FIPS 140-2 compliant cryptography solution on SQL Server.</t>
    </r>
    <r>
      <rPr>
        <sz val="11"/>
        <color rgb="FF000000"/>
        <rFont val="Calibri"/>
      </rPr>
      <t xml:space="preserve">
</t>
    </r>
    <r>
      <rPr>
        <sz val="11"/>
        <color rgb="FF000000"/>
        <rFont val="Calibri"/>
      </rPr>
      <t>Configure cryptographic functions to use FIPS 140-2 compliant algorithms functions.</t>
    </r>
    <r>
      <rPr>
        <sz val="11"/>
        <color rgb="FF000000"/>
        <rFont val="Calibri"/>
      </rPr>
      <t xml:space="preserve">
</t>
    </r>
    <r>
      <rPr>
        <sz val="11"/>
        <color rgb="FF000000"/>
        <rFont val="Calibri"/>
      </rPr>
      <t>Use DoD certificates to create asymmetric keys stored in the database and used to encrypt sensitive data stored in the database.</t>
    </r>
    <r>
      <rPr>
        <sz val="11"/>
        <color rgb="FF000000"/>
        <rFont val="Calibri"/>
      </rPr>
      <t xml:space="preserve">
</t>
    </r>
    <r>
      <rPr>
        <sz val="11"/>
        <color rgb="FF000000"/>
        <rFont val="Calibri"/>
      </rPr>
      <t>Run the following SQL script to create a certificate: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CREATE CERTIFICATE &lt;certificate name&gt;</t>
    </r>
    <r>
      <rPr>
        <sz val="11"/>
        <color rgb="FF000000"/>
        <rFont val="Calibri"/>
      </rPr>
      <t xml:space="preserve">
</t>
    </r>
    <r>
      <rPr>
        <sz val="11"/>
        <color rgb="FF000000"/>
        <rFont val="Calibri"/>
      </rPr>
      <t xml:space="preserve">   ENCRYPTION BY PASSWORD = '&lt;password&gt;'</t>
    </r>
    <r>
      <rPr>
        <sz val="11"/>
        <color rgb="FF000000"/>
        <rFont val="Calibri"/>
      </rPr>
      <t xml:space="preserve">
</t>
    </r>
    <r>
      <rPr>
        <sz val="11"/>
        <color rgb="FF000000"/>
        <rFont val="Calibri"/>
      </rPr>
      <t xml:space="preserve">   FROM FILE = '&lt;path/file_name&gt;'</t>
    </r>
    <r>
      <rPr>
        <sz val="11"/>
        <color rgb="FF000000"/>
        <rFont val="Calibri"/>
      </rPr>
      <t xml:space="preserve">
</t>
    </r>
    <r>
      <rPr>
        <sz val="11"/>
        <color rgb="FF000000"/>
        <rFont val="Calibri"/>
      </rPr>
      <t xml:space="preserve">   WITH SUBJECT = '&lt;name of person creating key&gt;',</t>
    </r>
    <r>
      <rPr>
        <sz val="11"/>
        <color rgb="FF000000"/>
        <rFont val="Calibri"/>
      </rPr>
      <t xml:space="preserve">
</t>
    </r>
    <r>
      <rPr>
        <sz val="11"/>
        <color rgb="FF000000"/>
        <rFont val="Calibri"/>
      </rPr>
      <t xml:space="preserve">   EXPIRY_DATE = '&lt;expiration date: yyyymmdd&gt;'</t>
    </r>
    <r>
      <rPr>
        <sz val="11"/>
        <color rgb="FF000000"/>
        <rFont val="Calibri"/>
      </rPr>
      <t xml:space="preserve">
</t>
    </r>
    <r>
      <rPr>
        <sz val="11"/>
        <color rgb="FF000000"/>
        <rFont val="Calibri"/>
      </rPr>
      <t>Run the following SQL script to create a symmetric key and assign an existing certificate: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CREATE SYMMETRIC KEY &lt;'key name'&gt;</t>
    </r>
    <r>
      <rPr>
        <sz val="11"/>
        <color rgb="FF000000"/>
        <rFont val="Calibri"/>
      </rPr>
      <t xml:space="preserve">
</t>
    </r>
    <r>
      <rPr>
        <sz val="11"/>
        <color rgb="FF000000"/>
        <rFont val="Calibri"/>
      </rPr>
      <t xml:space="preserve">   WITH ALGORITHM = AES_256 </t>
    </r>
    <r>
      <rPr>
        <sz val="11"/>
        <color rgb="FF000000"/>
        <rFont val="Calibri"/>
      </rPr>
      <t xml:space="preserve">
</t>
    </r>
    <r>
      <rPr>
        <sz val="11"/>
        <color rgb="FF000000"/>
        <rFont val="Calibri"/>
      </rPr>
      <t xml:space="preserve">   ENCRYPTION BY CERTIFICATE &lt;certificate name&gt;</t>
    </r>
    <r>
      <rPr>
        <sz val="11"/>
        <color rgb="FF000000"/>
        <rFont val="Calibri"/>
      </rPr>
      <t xml:space="preserve">
</t>
    </r>
    <r>
      <rPr>
        <sz val="11"/>
        <color rgb="FF000000"/>
        <rFont val="Calibri"/>
      </rPr>
      <t>Assign the application object owner account as the owner of asymmetric and symmetric keys, and certificates.  (Ownership is assigned via the AUTHORIZATION clause of the CREATE statement, or the ALTER AUTHORIZATION statement.)</t>
    </r>
    <r>
      <rPr>
        <sz val="11"/>
        <color rgb="FF000000"/>
        <rFont val="Calibri"/>
      </rPr>
      <t xml:space="preserve">
</t>
    </r>
    <r>
      <rPr>
        <sz val="11"/>
        <color rgb="FF000000"/>
        <rFont val="Calibri"/>
      </rPr>
      <t>Create audit events for access to the key by other than the application owner account or approved application objects.  (If using a server-level SQL Server Audit specification, DATABASE_OBJECT_PERMISSION_CHANGE_GROUP accomplishes this.)</t>
    </r>
    <r>
      <rPr>
        <sz val="11"/>
        <color rgb="FF000000"/>
        <rFont val="Calibri"/>
      </rPr>
      <t xml:space="preserve">
</t>
    </r>
    <r>
      <rPr>
        <sz val="11"/>
        <color rgb="FF000000"/>
        <rFont val="Calibri"/>
      </rPr>
      <t>Revoke any privileges on encryption keys assigned to principals other than the application object owner account and authorized users.</t>
    </r>
    <r>
      <rPr>
        <sz val="11"/>
        <color rgb="FF000000"/>
        <rFont val="Calibri"/>
      </rPr>
      <t xml:space="preserve">
</t>
    </r>
    <r>
      <rPr>
        <sz val="11"/>
        <color rgb="FF000000"/>
        <rFont val="Calibri"/>
      </rPr>
      <t>Protect the private key by encrypting it with the database or service master key.</t>
    </r>
    <r>
      <rPr>
        <sz val="11"/>
        <color rgb="FF000000"/>
        <rFont val="Calibri"/>
      </rPr>
      <t xml:space="preserve">
</t>
    </r>
    <r>
      <rPr>
        <sz val="11"/>
        <color rgb="FF000000"/>
        <rFont val="Calibri"/>
      </rPr>
      <t>For whole-database encryption (Transparent Data Encryption - TDE):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CREATE MASTER KEY ENCRYPTION BY PASSWORD = '&lt;password&gt;';</t>
    </r>
    <r>
      <rPr>
        <sz val="11"/>
        <color rgb="FF000000"/>
        <rFont val="Calibri"/>
      </rPr>
      <t xml:space="preserve">
</t>
    </r>
    <r>
      <rPr>
        <sz val="11"/>
        <color rgb="FF000000"/>
        <rFont val="Calibri"/>
      </rPr>
      <t>CREATE CERTIFICATE &lt;certificate name&gt; . . .;</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CREATE DATABASE ENCRYPTION KEY</t>
    </r>
    <r>
      <rPr>
        <sz val="11"/>
        <color rgb="FF000000"/>
        <rFont val="Calibri"/>
      </rPr>
      <t xml:space="preserve">
</t>
    </r>
    <r>
      <rPr>
        <sz val="11"/>
        <color rgb="FF000000"/>
        <rFont val="Calibri"/>
      </rPr>
      <t>WITH ALGORITHM = AES_256</t>
    </r>
    <r>
      <rPr>
        <sz val="11"/>
        <color rgb="FF000000"/>
        <rFont val="Calibri"/>
      </rPr>
      <t xml:space="preserve">
</t>
    </r>
    <r>
      <rPr>
        <sz val="11"/>
        <color rgb="FF000000"/>
        <rFont val="Calibri"/>
      </rPr>
      <t>ENCRYPTION BY SERVER CERTIFICATE &lt;certificate name&gt;;</t>
    </r>
    <r>
      <rPr>
        <sz val="11"/>
        <color rgb="FF000000"/>
        <rFont val="Calibri"/>
      </rPr>
      <t xml:space="preserve">
</t>
    </r>
    <r>
      <rPr>
        <sz val="11"/>
        <color rgb="FF000000"/>
        <rFont val="Calibri"/>
      </rPr>
      <t>ALTER DATABASE &lt;database name&gt;</t>
    </r>
    <r>
      <rPr>
        <sz val="11"/>
        <color rgb="FF000000"/>
        <rFont val="Calibri"/>
      </rPr>
      <t xml:space="preserve">
</t>
    </r>
    <r>
      <rPr>
        <sz val="11"/>
        <color rgb="FF000000"/>
        <rFont val="Calibri"/>
      </rPr>
      <t>SET ENCRYPTION ON;</t>
    </r>
  </si>
  <si>
    <r>
      <rPr>
        <sz val="11"/>
        <color rgb="FF000000"/>
        <rFont val="Calibri"/>
      </rPr>
      <t>Cryptography is only as strong as the encryption modules/algorithms employed to encrypt the data. Use of weak or untested encryption algorithms undermines the purposes of utilizing encryption to protect data.</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t>
    </r>
    <r>
      <rPr>
        <sz val="11"/>
        <color rgb="FF000000"/>
        <rFont val="Calibri"/>
      </rPr>
      <t xml:space="preserve">
</t>
    </r>
    <r>
      <rPr>
        <sz val="11"/>
        <color rgb="FF000000"/>
        <rFont val="Calibri"/>
      </rPr>
      <t>Developed using established NSA business processes and containing NSA approved algorithms are used to protect systems requiring the most stringent protection mechanisms.”</t>
    </r>
    <r>
      <rPr>
        <sz val="11"/>
        <color rgb="FF000000"/>
        <rFont val="Calibri"/>
      </rPr>
      <t xml:space="preserve">
</t>
    </r>
    <r>
      <rPr>
        <sz val="11"/>
        <color rgb="FF000000"/>
        <rFont val="Calibri"/>
      </rPr>
      <t>NSA-approved cryptography is required to be used for classified information system processing.</t>
    </r>
  </si>
  <si>
    <r>
      <rPr>
        <sz val="11"/>
        <color rgb="FF000000"/>
        <rFont val="Calibri"/>
      </rPr>
      <t>Review system documentation to determine whether cryptography for classified or sensitive information is required by the information owner.</t>
    </r>
    <r>
      <rPr>
        <sz val="11"/>
        <color rgb="FF000000"/>
        <rFont val="Calibri"/>
      </rPr>
      <t xml:space="preserve">
</t>
    </r>
    <r>
      <rPr>
        <sz val="11"/>
        <color rgb="FF000000"/>
        <rFont val="Calibri"/>
      </rPr>
      <t>If the system documentation does not specify the type of information hosted on SQL Server: classified, sensitive and/or unclassified, this is a finding.</t>
    </r>
    <r>
      <rPr>
        <sz val="11"/>
        <color rgb="FF000000"/>
        <rFont val="Calibri"/>
      </rPr>
      <t xml:space="preserve">
</t>
    </r>
    <r>
      <rPr>
        <sz val="11"/>
        <color rgb="FF000000"/>
        <rFont val="Calibri"/>
      </rPr>
      <t>If neither classified nor sensitive information exists within SQL Server databases or configuration, this requirement is NA.</t>
    </r>
    <r>
      <rPr>
        <sz val="11"/>
        <color rgb="FF000000"/>
        <rFont val="Calibri"/>
      </rPr>
      <t xml:space="preserve">
</t>
    </r>
    <r>
      <rPr>
        <sz val="11"/>
        <color rgb="FF000000"/>
        <rFont val="Calibri"/>
      </rPr>
      <t>Note:  If the SQL Server is compliant, nothing is displayed.</t>
    </r>
    <r>
      <rPr>
        <sz val="11"/>
        <color rgb="FF000000"/>
        <rFont val="Calibri"/>
      </rPr>
      <t xml:space="preserve">
</t>
    </r>
    <r>
      <rPr>
        <sz val="11"/>
        <color rgb="FF000000"/>
        <rFont val="Calibri"/>
      </rPr>
      <t>If cryptography is being used by SQL Server, examine evidence that an audit record is created whenever the asymmetric key is accessed by other than authorized users. In particular, view evidence that access by a SYSADMIN or other system privileged account results in the generation of an audit record. This is required because system privileges allow access to encryption keys and can be used to access sensitive data where there is not a need-to-know.</t>
    </r>
    <r>
      <rPr>
        <sz val="11"/>
        <color rgb="FF000000"/>
        <rFont val="Calibri"/>
      </rPr>
      <t xml:space="preserve">
</t>
    </r>
    <r>
      <rPr>
        <sz val="11"/>
        <color rgb="FF000000"/>
        <rFont val="Calibri"/>
      </rPr>
      <t>Note:  The list of acceptable algorithms: "AES 128", "AES 192", "AES 256" and "Triple DES".</t>
    </r>
    <r>
      <rPr>
        <sz val="11"/>
        <color rgb="FF000000"/>
        <rFont val="Calibri"/>
      </rPr>
      <t xml:space="preserve">
</t>
    </r>
    <r>
      <rPr>
        <sz val="11"/>
        <color rgb="FF000000"/>
        <rFont val="Calibri"/>
      </rPr>
      <t>If cryptography is being used by SQL Server, verify that the cryptography is NIST FIPS 140-2 certified by running the following SQL query:</t>
    </r>
    <r>
      <rPr>
        <sz val="11"/>
        <color rgb="FF000000"/>
        <rFont val="Calibri"/>
      </rPr>
      <t xml:space="preserve">
</t>
    </r>
    <r>
      <rPr>
        <sz val="11"/>
        <color rgb="FF000000"/>
        <rFont val="Calibri"/>
      </rPr>
      <t>EXEC sp_MSforeachdb</t>
    </r>
    <r>
      <rPr>
        <sz val="11"/>
        <color rgb="FF000000"/>
        <rFont val="Calibri"/>
      </rPr>
      <t xml:space="preserve">
</t>
    </r>
    <r>
      <rPr>
        <sz val="11"/>
        <color rgb="FF000000"/>
        <rFont val="Calibri"/>
      </rPr>
      <t>'</t>
    </r>
    <r>
      <rPr>
        <sz val="11"/>
        <color rgb="FF000000"/>
        <rFont val="Calibri"/>
      </rPr>
      <t xml:space="preserve">
</t>
    </r>
    <r>
      <rPr>
        <sz val="11"/>
        <color rgb="FF000000"/>
        <rFont val="Calibri"/>
      </rPr>
      <t>DECLARE @nCount integer;</t>
    </r>
    <r>
      <rPr>
        <sz val="11"/>
        <color rgb="FF000000"/>
        <rFont val="Calibri"/>
      </rPr>
      <t xml:space="preserve">
</t>
    </r>
    <r>
      <rPr>
        <sz val="11"/>
        <color rgb="FF000000"/>
        <rFont val="Calibri"/>
      </rPr>
      <t>SELECT @nCount = Count(*)</t>
    </r>
    <r>
      <rPr>
        <sz val="11"/>
        <color rgb="FF000000"/>
        <rFont val="Calibri"/>
      </rPr>
      <t xml:space="preserve">
</t>
    </r>
    <r>
      <rPr>
        <sz val="11"/>
        <color rgb="FF000000"/>
        <rFont val="Calibri"/>
      </rPr>
      <t xml:space="preserve">  FROM [?].sys.symmetric_keys</t>
    </r>
    <r>
      <rPr>
        <sz val="11"/>
        <color rgb="FF000000"/>
        <rFont val="Calibri"/>
      </rPr>
      <t xml:space="preserve">
</t>
    </r>
    <r>
      <rPr>
        <sz val="11"/>
        <color rgb="FF000000"/>
        <rFont val="Calibri"/>
      </rPr>
      <t xml:space="preserve"> WHERE key_algorithm NOT IN (''D3'',''A1'',''A2'',''A3'');</t>
    </r>
    <r>
      <rPr>
        <sz val="11"/>
        <color rgb="FF000000"/>
        <rFont val="Calibri"/>
      </rPr>
      <t xml:space="preserve">
</t>
    </r>
    <r>
      <rPr>
        <sz val="11"/>
        <color rgb="FF000000"/>
        <rFont val="Calibri"/>
      </rPr>
      <t>IF @nCount &gt; 0</t>
    </r>
    <r>
      <rPr>
        <sz val="11"/>
        <color rgb="FF000000"/>
        <rFont val="Calibri"/>
      </rPr>
      <t xml:space="preserve">
</t>
    </r>
    <r>
      <rPr>
        <sz val="11"/>
        <color rgb="FF000000"/>
        <rFont val="Calibri"/>
      </rPr>
      <t xml:space="preserve">   SELECT ''?'' AS ''database ?''</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 algorithm_desc</t>
    </r>
    <r>
      <rPr>
        <sz val="11"/>
        <color rgb="FF000000"/>
        <rFont val="Calibri"/>
      </rPr>
      <t xml:space="preserve">
</t>
    </r>
    <r>
      <rPr>
        <sz val="11"/>
        <color rgb="FF000000"/>
        <rFont val="Calibri"/>
      </rPr>
      <t xml:space="preserve">     FROM [?].sys.symmetric_keys</t>
    </r>
    <r>
      <rPr>
        <sz val="11"/>
        <color rgb="FF000000"/>
        <rFont val="Calibri"/>
      </rPr>
      <t xml:space="preserve">
</t>
    </r>
    <r>
      <rPr>
        <sz val="11"/>
        <color rgb="FF000000"/>
        <rFont val="Calibri"/>
      </rPr>
      <t xml:space="preserve">    WHERE key_algorithm NOT IN (''D3'',''A1'',''A2'',''A3'')</t>
    </r>
    <r>
      <rPr>
        <sz val="11"/>
        <color rgb="FF000000"/>
        <rFont val="Calibri"/>
      </rPr>
      <t xml:space="preserve">
</t>
    </r>
    <r>
      <rPr>
        <sz val="11"/>
        <color rgb="FF000000"/>
        <rFont val="Calibri"/>
      </rPr>
      <t xml:space="preserve">    ORDER BY name, algorithm_desc;</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any items list showing an uncertified NIST FIPS 140-2 algorithm type, this is a finding.</t>
    </r>
    <r>
      <rPr>
        <sz val="11"/>
        <color rgb="FF000000"/>
        <rFont val="Calibri"/>
      </rPr>
      <t xml:space="preserve">
</t>
    </r>
    <r>
      <rPr>
        <sz val="11"/>
        <color rgb="FF000000"/>
        <rFont val="Calibri"/>
      </rPr>
      <t>If an audit record is not generated for unauthorized access to the asymmetric key, this is a finding.</t>
    </r>
    <r>
      <rPr>
        <sz val="11"/>
        <color rgb="FF000000"/>
        <rFont val="Calibri"/>
      </rPr>
      <t xml:space="preserve">
</t>
    </r>
    <r>
      <rPr>
        <sz val="11"/>
        <color rgb="FF000000"/>
        <rFont val="Calibri"/>
      </rPr>
      <t>Detailed information on the NIST Cryptographic Module Validation Program (CMVP) is available at the following website:  http://csrc.nist.gov/groups/STM/cmvp/index.html.</t>
    </r>
  </si>
  <si>
    <t>V-40919</t>
  </si>
  <si>
    <r>
      <rPr>
        <sz val="11"/>
        <rFont val="Calibri"/>
      </rPr>
      <t>SQL Server must uniquely identify and authenticate non-organizational users (or processes acting on behalf of non-organizational users).</t>
    </r>
  </si>
  <si>
    <r>
      <rPr>
        <sz val="11"/>
        <color rgb="FF000000"/>
        <rFont val="Calibri"/>
      </rPr>
      <t>Configure SQL Server to uniquely identify and authenticate all non-organizational users who log onto the system. This likely would be done via a combination of the operating system with unique accounts and the SQL Server by ensuring mapping to individual accounts.</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</si>
  <si>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shall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 xml:space="preserve">This may be accomplished by a code embedded within the userid, or via a flag or code columns in a table of users, or by some other means. In any case, the user must be individually identified to, and within, SQL Server via a mapping to an individual account and not mapping to a shared account. </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and other organizations.</t>
    </r>
  </si>
  <si>
    <r>
      <rPr>
        <sz val="11"/>
        <color rgb="FF000000"/>
        <rFont val="Calibri"/>
      </rPr>
      <t>Review documentation, SQL Server settings and authentication system settings to determine if non-organizational users are individually identified and authenticated when logging onto the system.</t>
    </r>
    <r>
      <rPr>
        <sz val="11"/>
        <color rgb="FF000000"/>
        <rFont val="Calibri"/>
      </rPr>
      <t xml:space="preserve">
</t>
    </r>
    <r>
      <rPr>
        <sz val="11"/>
        <color rgb="FF000000"/>
        <rFont val="Calibri"/>
      </rPr>
      <t>If non-organizational users are not uniquely identified and authenticated, this is a finding.</t>
    </r>
  </si>
  <si>
    <t>V-40922</t>
  </si>
  <si>
    <r>
      <rPr>
        <sz val="11"/>
        <rFont val="Calibri"/>
      </rPr>
      <t>SQL Server must enforce password encryption for storage.</t>
    </r>
  </si>
  <si>
    <r>
      <rPr>
        <sz val="11"/>
        <color rgb="FF000000"/>
        <rFont val="Calibri"/>
      </rPr>
      <t>Develop, document, and maintain a list of SQL Server database objects, database configuration files, associated scripts, and applications defined within or external to SQL Server that access the database/user environment files/settings in the System Security Plan.</t>
    </r>
    <r>
      <rPr>
        <sz val="11"/>
        <color rgb="FF000000"/>
        <rFont val="Calibri"/>
      </rPr>
      <t xml:space="preserve">
</t>
    </r>
    <r>
      <rPr>
        <sz val="11"/>
        <color rgb="FF000000"/>
        <rFont val="Calibri"/>
      </rPr>
      <t>Record whether they do or do not contain SQL Server passwords. If passwords are present, ensure they are encrypted.</t>
    </r>
  </si>
  <si>
    <r>
      <rPr>
        <sz val="11"/>
        <color rgb="FF000000"/>
        <rFont val="Calibri"/>
      </rPr>
      <t>SQL Server must enforce password encryption when storing passwords. Passwords need to be protected at all times, and encryption is the standard method for protecting passwords. If passwords are not encrypted, they can be plainly read and easily compromised.</t>
    </r>
    <r>
      <rPr>
        <sz val="11"/>
        <color rgb="FF000000"/>
        <rFont val="Calibri"/>
      </rPr>
      <t xml:space="preserve">
</t>
    </r>
    <r>
      <rPr>
        <sz val="11"/>
        <color rgb="FF000000"/>
        <rFont val="Calibri"/>
      </rPr>
      <t>Passwords stored in clear text are vulnerable to unauthorized disclosure. Database passwords should always be encoded or encrypted when stored internally or externally to SQL Server.</t>
    </r>
  </si>
  <si>
    <r>
      <rPr>
        <sz val="11"/>
        <color rgb="FF000000"/>
        <rFont val="Calibri"/>
      </rPr>
      <t xml:space="preserve">Since Windows security is being leveraged, this check applies to database configuration files, associated scripts, and applications external to SQL Server that access the database.  </t>
    </r>
    <r>
      <rPr>
        <sz val="11"/>
        <color rgb="FF000000"/>
        <rFont val="Calibri"/>
      </rPr>
      <t xml:space="preserve">
</t>
    </r>
    <r>
      <rPr>
        <sz val="11"/>
        <color rgb="FF000000"/>
        <rFont val="Calibri"/>
      </rPr>
      <t>Ask the DBA and/or IAO to determine if any SQL Server database objects, database configuration files, associated scripts, or applications defined as external to SQL Server that access the database/user environment files/settings contain database passwords. If any do, confirm that SQL Server passwords stored externally to the SQL Server are encoded or encrypted. If any passwords are stored in clear text, this is a finding.</t>
    </r>
  </si>
  <si>
    <t>V-40923</t>
  </si>
  <si>
    <r>
      <rPr>
        <sz val="11"/>
        <rFont val="Calibri"/>
      </rPr>
      <t>SQL Server must ensure users are authenticated with an individual authenticator prior to using a shared authenticator.</t>
    </r>
  </si>
  <si>
    <r>
      <rPr>
        <sz val="11"/>
        <color rgb="FF000000"/>
        <rFont val="Calibri"/>
      </rPr>
      <t>Remove user-accessible shared accounts and use individual userids.</t>
    </r>
    <r>
      <rPr>
        <sz val="11"/>
        <color rgb="FF000000"/>
        <rFont val="Calibri"/>
      </rPr>
      <t xml:space="preserve">
</t>
    </r>
    <r>
      <rPr>
        <sz val="11"/>
        <color rgb="FF000000"/>
        <rFont val="Calibri"/>
      </rPr>
      <t>Build/configure applications to ensure successful individual authentication prior to shared account access.</t>
    </r>
    <r>
      <rPr>
        <sz val="11"/>
        <color rgb="FF000000"/>
        <rFont val="Calibri"/>
      </rPr>
      <t xml:space="preserve">
</t>
    </r>
    <r>
      <rPr>
        <sz val="11"/>
        <color rgb="FF000000"/>
        <rFont val="Calibri"/>
      </rPr>
      <t>Ensure each user's identity is received and used in audit data in all relevant circumstances.</t>
    </r>
  </si>
  <si>
    <r>
      <rPr>
        <sz val="11"/>
        <color rgb="FF000000"/>
        <rFont val="Calibri"/>
      </rPr>
      <t>To ensure individual accountability and prevent unauthorized access, application users (and any processes acting on behalf of users) must be individually identified and authenticated.</t>
    </r>
    <r>
      <rPr>
        <sz val="11"/>
        <color rgb="FF000000"/>
        <rFont val="Calibri"/>
      </rPr>
      <t xml:space="preserve">
</t>
    </r>
    <r>
      <rPr>
        <sz val="11"/>
        <color rgb="FF000000"/>
        <rFont val="Calibri"/>
      </rPr>
      <t>A shared authenticator is a generic account used by multiple individuals. Use of a shared authenticator alone does not uniquely identify individual users. An example of a shared authenticator is the UNIX OS 'root' user account, a Windows 'administrator' account, an 'sa' account, or a 'helpdesk' account.</t>
    </r>
    <r>
      <rPr>
        <sz val="11"/>
        <color rgb="FF000000"/>
        <rFont val="Calibri"/>
      </rPr>
      <t xml:space="preserve">
</t>
    </r>
    <r>
      <rPr>
        <sz val="11"/>
        <color rgb="FF000000"/>
        <rFont val="Calibri"/>
      </rPr>
      <t>Legitimate use of shared accounts includes, for example, connection pooling.  Since this is insufficient to ensure non-repudiation, such shared accounts should be kept "under the covers," be inaccessible directly to end users, be invoked only after successful individual authentication, be communicated to the DBMS by the application, and be recorded in all relevant audit contexts.</t>
    </r>
    <r>
      <rPr>
        <sz val="11"/>
        <color rgb="FF000000"/>
        <rFont val="Calibri"/>
      </rPr>
      <t xml:space="preserve">
</t>
    </r>
    <r>
      <rPr>
        <sz val="11"/>
        <color rgb="FF000000"/>
        <rFont val="Calibri"/>
      </rPr>
      <t>(Shared accounts should not be confused with Windows groups, which are used in role-based access control.)</t>
    </r>
  </si>
  <si>
    <r>
      <rPr>
        <sz val="11"/>
        <color rgb="FF000000"/>
        <rFont val="Calibri"/>
      </rPr>
      <t>Review SQL Server users to determine whether shared accounts exist.</t>
    </r>
    <r>
      <rPr>
        <sz val="11"/>
        <color rgb="FF000000"/>
        <rFont val="Calibri"/>
      </rPr>
      <t xml:space="preserve">
</t>
    </r>
    <r>
      <rPr>
        <sz val="11"/>
        <color rgb="FF000000"/>
        <rFont val="Calibri"/>
      </rPr>
      <t>If accounts are determined to be shared, determine if individuals are first individually authenticated. If individuals are not individually authenticated before using the shared account (e.g., by the operating system or possibly by an application making calls to the database), this is a finding.</t>
    </r>
    <r>
      <rPr>
        <sz val="11"/>
        <color rgb="FF000000"/>
        <rFont val="Calibri"/>
      </rPr>
      <t xml:space="preserve">
</t>
    </r>
    <r>
      <rPr>
        <sz val="11"/>
        <color rgb="FF000000"/>
        <rFont val="Calibri"/>
      </rPr>
      <t>If accounts are determined to be shared, determine if they are directly accessible to end users.  If so, this is a finding.</t>
    </r>
  </si>
  <si>
    <t>V-40924</t>
  </si>
  <si>
    <r>
      <rPr>
        <sz val="11"/>
        <rFont val="Calibri"/>
      </rPr>
      <t>SQL Server must uniquely identify and authenticate organizational users (or processes acting on behalf of organizational users).</t>
    </r>
  </si>
  <si>
    <r>
      <rPr>
        <sz val="11"/>
        <color rgb="FF000000"/>
        <rFont val="Calibri"/>
      </rPr>
      <t>To ensure accountability and prevent unauthorized SQL Server access, organizational users shall be identified and authenticated.</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Users (and any processes acting on behalf of users) are uniquely identified and authenticated for all accesses other than those accesses explicitly identified and documented by the organization, which outlines specific user actions that can be performed on SQL Server without identification or authentication.</t>
    </r>
  </si>
  <si>
    <r>
      <rPr>
        <sz val="11"/>
        <color rgb="FF000000"/>
        <rFont val="Calibri"/>
      </rPr>
      <t>Review SQL Server users to determine whether shared accounts exist. (This does not include when SQL Server has a guest or public account that is providing access to publicly available information.)</t>
    </r>
    <r>
      <rPr>
        <sz val="11"/>
        <color rgb="FF000000"/>
        <rFont val="Calibri"/>
      </rPr>
      <t xml:space="preserve">
</t>
    </r>
    <r>
      <rPr>
        <sz val="11"/>
        <color rgb="FF000000"/>
        <rFont val="Calibri"/>
      </rPr>
      <t>If accounts are determined to be shared, determine if individuals are first individually authenticated. If individuals are not individually authenticated before using the shared account (e.g., by the operating system or possibly by an application making calls to the database), this is a finding.</t>
    </r>
    <r>
      <rPr>
        <sz val="11"/>
        <color rgb="FF000000"/>
        <rFont val="Calibri"/>
      </rPr>
      <t xml:space="preserve">
</t>
    </r>
    <r>
      <rPr>
        <sz val="11"/>
        <color rgb="FF000000"/>
        <rFont val="Calibri"/>
      </rPr>
      <t>If accounts are determined to be shared, determine if they are directly accessible to end users.  If so, this is a finding.</t>
    </r>
  </si>
  <si>
    <t>V-40925</t>
  </si>
  <si>
    <r>
      <rPr>
        <sz val="11"/>
        <rFont val="Calibri"/>
      </rPr>
      <t>SQL Server software libraries must be periodically backed up.</t>
    </r>
  </si>
  <si>
    <r>
      <rPr>
        <sz val="11"/>
        <color rgb="FF000000"/>
        <rFont val="Calibri"/>
      </rPr>
      <t>Ensure inclusion of all SQL Server software libraries into the backup process.</t>
    </r>
  </si>
  <si>
    <r>
      <rPr>
        <sz val="11"/>
        <color rgb="FF000000"/>
        <rFont val="Calibri"/>
      </rPr>
      <t>SQL Server backups are a critical step in maintaining data assurance and availability.</t>
    </r>
    <r>
      <rPr>
        <sz val="11"/>
        <color rgb="FF000000"/>
        <rFont val="Calibri"/>
      </rPr>
      <t xml:space="preserve">
</t>
    </r>
    <r>
      <rPr>
        <sz val="11"/>
        <color rgb="FF000000"/>
        <rFont val="Calibri"/>
      </rPr>
      <t>System-level information includes system-state information, operating system and application software, and licenses.</t>
    </r>
    <r>
      <rPr>
        <sz val="11"/>
        <color rgb="FF000000"/>
        <rFont val="Calibri"/>
      </rPr>
      <t xml:space="preserve">
</t>
    </r>
    <r>
      <rPr>
        <sz val="11"/>
        <color rgb="FF000000"/>
        <rFont val="Calibri"/>
      </rPr>
      <t>Backups shall be consistent with organization-defined recovery time and recovery point objectives.</t>
    </r>
    <r>
      <rPr>
        <sz val="11"/>
        <color rgb="FF000000"/>
        <rFont val="Calibri"/>
      </rPr>
      <t xml:space="preserve">
</t>
    </r>
    <r>
      <rPr>
        <sz val="11"/>
        <color rgb="FF000000"/>
        <rFont val="Calibri"/>
      </rPr>
      <t>SQL Server depends upon the availability and integrity of its software libraries. Without backups, compromise or loss of the software libraries can prevent a successful recovery of SQL Server operations.</t>
    </r>
    <r>
      <rPr>
        <sz val="11"/>
        <color rgb="FF000000"/>
        <rFont val="Calibri"/>
      </rPr>
      <t xml:space="preserve">
</t>
    </r>
    <r>
      <rPr>
        <sz val="11"/>
        <color rgb="FF000000"/>
        <rFont val="Calibri"/>
      </rPr>
      <t>A mixture of full and incremental server-level backups by a third-party tool that backs up those software library directories would satisfy this requirement.</t>
    </r>
  </si>
  <si>
    <r>
      <rPr>
        <sz val="11"/>
        <color rgb="FF000000"/>
        <rFont val="Calibri"/>
      </rPr>
      <t>Review evidence of inclusion of SQL Server software libraries in current backup records.</t>
    </r>
    <r>
      <rPr>
        <sz val="11"/>
        <color rgb="FF000000"/>
        <rFont val="Calibri"/>
      </rPr>
      <t xml:space="preserve">
</t>
    </r>
    <r>
      <rPr>
        <sz val="11"/>
        <color rgb="FF000000"/>
        <rFont val="Calibri"/>
      </rPr>
      <t>If the backup tool does not include SQL Server, this is a finding.</t>
    </r>
  </si>
  <si>
    <t>V-40926</t>
  </si>
  <si>
    <r>
      <rPr>
        <sz val="11"/>
        <rFont val="Calibri"/>
      </rPr>
      <t>SQL Server backups of system-level information per organization-defined frequency must be performed that is consistent with recovery time and recovery point objectives.</t>
    </r>
  </si>
  <si>
    <r>
      <rPr>
        <sz val="11"/>
        <color rgb="FF000000"/>
        <rFont val="Calibri"/>
      </rPr>
      <t>Deploy a backup solution to perform backups as per organizationally defined Backup Policy.</t>
    </r>
  </si>
  <si>
    <r>
      <rPr>
        <sz val="11"/>
        <color rgb="FF000000"/>
        <rFont val="Calibri"/>
      </rPr>
      <t>SQL Server backups are a critical step in maintaining data assurance and availability.</t>
    </r>
    <r>
      <rPr>
        <sz val="11"/>
        <color rgb="FF000000"/>
        <rFont val="Calibri"/>
      </rPr>
      <t xml:space="preserve">
</t>
    </r>
    <r>
      <rPr>
        <sz val="11"/>
        <color rgb="FF000000"/>
        <rFont val="Calibri"/>
      </rPr>
      <t>System-level information includes:  system-state information, operating system and application software, and licenses.</t>
    </r>
    <r>
      <rPr>
        <sz val="11"/>
        <color rgb="FF000000"/>
        <rFont val="Calibri"/>
      </rPr>
      <t xml:space="preserve">
</t>
    </r>
    <r>
      <rPr>
        <sz val="11"/>
        <color rgb="FF000000"/>
        <rFont val="Calibri"/>
      </rPr>
      <t>Backups shall be consistent with organizationally defined recovery time and recovery point objectives.</t>
    </r>
    <r>
      <rPr>
        <sz val="11"/>
        <color rgb="FF000000"/>
        <rFont val="Calibri"/>
      </rPr>
      <t xml:space="preserve">
</t>
    </r>
    <r>
      <rPr>
        <sz val="11"/>
        <color rgb="FF000000"/>
        <rFont val="Calibri"/>
      </rPr>
      <t>SQL Server depends upon the availability and integrity of its system-level information. Without backups, compromise or loss of system-level information can prevent a successful recovery of SQL Server operations. If SQL Server system-level information is not backed up regularly this risks the loss of SQL Server data in the event of a system failure.</t>
    </r>
    <r>
      <rPr>
        <sz val="11"/>
        <color rgb="FF000000"/>
        <rFont val="Calibri"/>
      </rPr>
      <t xml:space="preserve">
</t>
    </r>
    <r>
      <rPr>
        <sz val="11"/>
        <color rgb="FF000000"/>
        <rFont val="Calibri"/>
      </rPr>
      <t>A mixture of full and incrementally server level backups that backup the system-level information would satisfy this requirement.</t>
    </r>
  </si>
  <si>
    <r>
      <rPr>
        <sz val="11"/>
        <color rgb="FF000000"/>
        <rFont val="Calibri"/>
      </rPr>
      <t>Windows Server Backup, or a 3rd Party Backup Tool, can be utilized to perform this function. Determine how SQL Server is being backed up. If there is no scheduled backup or if organizationally defined backup policy and procedures does not exist, this is finding.</t>
    </r>
    <r>
      <rPr>
        <sz val="11"/>
        <color rgb="FF000000"/>
        <rFont val="Calibri"/>
      </rPr>
      <t xml:space="preserve">
</t>
    </r>
    <r>
      <rPr>
        <sz val="11"/>
        <color rgb="FF000000"/>
        <rFont val="Calibri"/>
      </rPr>
      <t>Check evidence of inclusion of system-level information into current backup records, if the organizationally defined backup policy, procedures, and backup configurations is not including system-level information backups, this is a finding.</t>
    </r>
  </si>
  <si>
    <t>V-40927</t>
  </si>
  <si>
    <r>
      <rPr>
        <sz val="11"/>
        <rFont val="Calibri"/>
      </rPr>
      <t>SQL Server backup and restoration files must be protected from unauthorized access.</t>
    </r>
  </si>
  <si>
    <r>
      <rPr>
        <sz val="11"/>
        <color rgb="FF000000"/>
        <rFont val="Calibri"/>
      </rPr>
      <t>Develop, document, and implement protection against unauthorized access of backup and restoration files.</t>
    </r>
    <r>
      <rPr>
        <sz val="11"/>
        <color rgb="FF000000"/>
        <rFont val="Calibri"/>
      </rPr>
      <t xml:space="preserve">
</t>
    </r>
    <r>
      <rPr>
        <sz val="11"/>
        <color rgb="FF000000"/>
        <rFont val="Calibri"/>
      </rPr>
      <t>Document personnel and the level of access authorized for each to the backup and restoration files in the system documentation.</t>
    </r>
  </si>
  <si>
    <r>
      <rPr>
        <sz val="11"/>
        <color rgb="FF000000"/>
        <rFont val="Calibri"/>
      </rPr>
      <t>SQL Server backups are a critical step in maintaining data assurance and availability.</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 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Lost or compromised SQL Server backup or restoration files may lead to not only the loss of data, but also the unauthorized access to sensitive data.</t>
    </r>
    <r>
      <rPr>
        <sz val="11"/>
        <color rgb="FF000000"/>
        <rFont val="Calibri"/>
      </rPr>
      <t xml:space="preserve">
</t>
    </r>
    <r>
      <rPr>
        <sz val="11"/>
        <color rgb="FF000000"/>
        <rFont val="Calibri"/>
      </rPr>
      <t>SQL Server can maintain local copies of critical control files to provide transparent or easy recovery from hard disk loss or other interruptions to database operation.</t>
    </r>
    <r>
      <rPr>
        <sz val="11"/>
        <color rgb="FF000000"/>
        <rFont val="Calibri"/>
      </rPr>
      <t xml:space="preserve">
</t>
    </r>
    <r>
      <rPr>
        <sz val="11"/>
        <color rgb="FF000000"/>
        <rFont val="Calibri"/>
      </rPr>
      <t>Backup files, both local to the SQL Server machine and not local to the machine, need the same protections against unauthorized access when stored on backup media as when online and actively in use by the database system. In addition, the backup media needs to be protected against physical loss.</t>
    </r>
  </si>
  <si>
    <r>
      <rPr>
        <sz val="11"/>
        <color rgb="FF000000"/>
        <rFont val="Calibri"/>
      </rPr>
      <t>Obtain authorized access list for backup and restoration procedures from system documentation.</t>
    </r>
    <r>
      <rPr>
        <sz val="11"/>
        <color rgb="FF000000"/>
        <rFont val="Calibri"/>
      </rPr>
      <t xml:space="preserve">
</t>
    </r>
    <r>
      <rPr>
        <sz val="11"/>
        <color rgb="FF000000"/>
        <rFont val="Calibri"/>
      </rPr>
      <t>If documented procedures are insufficient to show or describe authorized personnel, this is a finding.</t>
    </r>
    <r>
      <rPr>
        <sz val="11"/>
        <color rgb="FF000000"/>
        <rFont val="Calibri"/>
      </rPr>
      <t xml:space="preserve">
</t>
    </r>
    <r>
      <rPr>
        <sz val="11"/>
        <color rgb="FF000000"/>
        <rFont val="Calibri"/>
      </rPr>
      <t>Review file protections assigned to online backup and restoration files.</t>
    </r>
    <r>
      <rPr>
        <sz val="11"/>
        <color rgb="FF000000"/>
        <rFont val="Calibri"/>
      </rPr>
      <t xml:space="preserve">
</t>
    </r>
    <r>
      <rPr>
        <sz val="11"/>
        <color rgb="FF000000"/>
        <rFont val="Calibri"/>
      </rPr>
      <t>Review access protections and procedures for offline backup and restoration files.</t>
    </r>
    <r>
      <rPr>
        <sz val="11"/>
        <color rgb="FF000000"/>
        <rFont val="Calibri"/>
      </rPr>
      <t xml:space="preserve">
</t>
    </r>
    <r>
      <rPr>
        <sz val="11"/>
        <color rgb="FF000000"/>
        <rFont val="Calibri"/>
      </rPr>
      <t>If backup or restoration files are subject to unauthorized access, this is a finding.</t>
    </r>
    <r>
      <rPr>
        <sz val="11"/>
        <color rgb="FF000000"/>
        <rFont val="Calibri"/>
      </rPr>
      <t xml:space="preserve">
</t>
    </r>
    <r>
      <rPr>
        <sz val="11"/>
        <color rgb="FF000000"/>
        <rFont val="Calibri"/>
      </rPr>
      <t>It may be necessary to review backup and restoration procedures to determine ownership and access during all phases of backup and recovery. In addition to physical and host system protections, consider other methods including encryption protection of the files.</t>
    </r>
  </si>
  <si>
    <t>V-40928</t>
  </si>
  <si>
    <r>
      <rPr>
        <sz val="11"/>
        <rFont val="Calibri"/>
      </rPr>
      <t>SQL Server recovery procedures that are documented must be implemented and periodically tested.</t>
    </r>
  </si>
  <si>
    <r>
      <rPr>
        <sz val="11"/>
        <color rgb="FF000000"/>
        <rFont val="Calibri"/>
      </rPr>
      <t>Develop or update recovery procedures and add the new recovery procedures to the system documentation.</t>
    </r>
    <r>
      <rPr>
        <sz val="11"/>
        <color rgb="FF000000"/>
        <rFont val="Calibri"/>
      </rPr>
      <t xml:space="preserve">
</t>
    </r>
    <r>
      <rPr>
        <sz val="11"/>
        <color rgb="FF000000"/>
        <rFont val="Calibri"/>
      </rPr>
      <t>Plan for and test system recovery procedures and document the test.</t>
    </r>
  </si>
  <si>
    <r>
      <rPr>
        <sz val="11"/>
        <color rgb="FF000000"/>
        <rFont val="Calibri"/>
      </rPr>
      <t>SQL Server backups are a critical step in maintaining data assurance and availability.</t>
    </r>
    <r>
      <rPr>
        <sz val="11"/>
        <color rgb="FF000000"/>
        <rFont val="Calibri"/>
      </rPr>
      <t xml:space="preserve">
</t>
    </r>
    <r>
      <rPr>
        <sz val="11"/>
        <color rgb="FF000000"/>
        <rFont val="Calibri"/>
      </rPr>
      <t>User-level information is data generated by the information system and/or application users. In order to assure availability of this data in the event of a system failure, DoD organizations are required to ensure user-generated data is backed up at a defined frequency. This includes data stored on file systems, within SQL Server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Problems with backup procedures or backup media may not be discovered until after a recovery is needed. Testing and verification of procedures provides the opportunity to discover oversights, conflicts, or other issues in the backup procedures or use of media designed to be used.</t>
    </r>
    <r>
      <rPr>
        <sz val="11"/>
        <color rgb="FF000000"/>
        <rFont val="Calibri"/>
      </rPr>
      <t xml:space="preserve">
</t>
    </r>
    <r>
      <rPr>
        <sz val="11"/>
        <color rgb="FF000000"/>
        <rFont val="Calibri"/>
      </rPr>
      <t>Part of an overall backup and recovery methodology includes regular recovery testing. This is very important and helps to expose any issue in the recovery process (e.g., hardware, procedures, etc.).</t>
    </r>
  </si>
  <si>
    <r>
      <rPr>
        <sz val="11"/>
        <color rgb="FF000000"/>
        <rFont val="Calibri"/>
      </rPr>
      <t>Review SQL Server's documented testing and recovery procedures that exist in the system documentation.</t>
    </r>
    <r>
      <rPr>
        <sz val="11"/>
        <color rgb="FF000000"/>
        <rFont val="Calibri"/>
      </rPr>
      <t xml:space="preserve">
</t>
    </r>
    <r>
      <rPr>
        <sz val="11"/>
        <color rgb="FF000000"/>
        <rFont val="Calibri"/>
      </rPr>
      <t>If the testing or recovery procedures are not documented in the system documentation, this is a finding.</t>
    </r>
    <r>
      <rPr>
        <sz val="11"/>
        <color rgb="FF000000"/>
        <rFont val="Calibri"/>
      </rPr>
      <t xml:space="preserve">
</t>
    </r>
    <r>
      <rPr>
        <sz val="11"/>
        <color rgb="FF000000"/>
        <rFont val="Calibri"/>
      </rPr>
      <t>If the documented testing or recovery procedures are not sufficient to test or recover SQL Server configuration and databases, this is a finding.</t>
    </r>
    <r>
      <rPr>
        <sz val="11"/>
        <color rgb="FF000000"/>
        <rFont val="Calibri"/>
      </rPr>
      <t xml:space="preserve">
</t>
    </r>
    <r>
      <rPr>
        <sz val="11"/>
        <color rgb="FF000000"/>
        <rFont val="Calibri"/>
      </rPr>
      <t>Review evidence of implementation of testing and verification procedures by reviewing logs from backup and recovery implementation. Logs may be in electronic form or hardcopy, and may include email or other notification.</t>
    </r>
    <r>
      <rPr>
        <sz val="11"/>
        <color rgb="FF000000"/>
        <rFont val="Calibri"/>
      </rPr>
      <t xml:space="preserve">
</t>
    </r>
    <r>
      <rPr>
        <sz val="11"/>
        <color rgb="FF000000"/>
        <rFont val="Calibri"/>
      </rPr>
      <t>If the system recovery testing has not been implemented and documented, this is a finding.</t>
    </r>
  </si>
  <si>
    <t>V-40929</t>
  </si>
  <si>
    <r>
      <rPr>
        <sz val="11"/>
        <rFont val="Calibri"/>
      </rPr>
      <t>SQL Server backup procedures must be defined, documented, and implemented.</t>
    </r>
  </si>
  <si>
    <r>
      <rPr>
        <sz val="11"/>
        <color rgb="FF000000"/>
        <rFont val="Calibri"/>
      </rPr>
      <t>Develop, document, and implement database backup procedures.</t>
    </r>
  </si>
  <si>
    <r>
      <rPr>
        <sz val="11"/>
        <color rgb="FF000000"/>
        <rFont val="Calibri"/>
      </rPr>
      <t>SQL Server backup is a critical step in maintaining data assurance and availability.</t>
    </r>
    <r>
      <rPr>
        <sz val="11"/>
        <color rgb="FF000000"/>
        <rFont val="Calibri"/>
      </rPr>
      <t xml:space="preserve">
</t>
    </r>
    <r>
      <rPr>
        <sz val="11"/>
        <color rgb="FF000000"/>
        <rFont val="Calibri"/>
      </rPr>
      <t>User-level information is data generated by the information system and/or application users. In order to assure availability of this data in the event of a system failure, DoD organizations are required to ensure user-generated data is backed up at a defined frequency. This includes data stored on file systems, within SQL Server or within any other storage media.</t>
    </r>
    <r>
      <rPr>
        <sz val="11"/>
        <color rgb="FF000000"/>
        <rFont val="Calibri"/>
      </rPr>
      <t xml:space="preserve">
</t>
    </r>
    <r>
      <rPr>
        <sz val="11"/>
        <color rgb="FF000000"/>
        <rFont val="Calibri"/>
      </rPr>
      <t>Applications performing backups must be configured to back up user-level information per the DoD-defined frequency.</t>
    </r>
    <r>
      <rPr>
        <sz val="11"/>
        <color rgb="FF000000"/>
        <rFont val="Calibri"/>
      </rPr>
      <t xml:space="preserve">
</t>
    </r>
    <r>
      <rPr>
        <sz val="11"/>
        <color rgb="FF000000"/>
        <rFont val="Calibri"/>
      </rPr>
      <t>SQL Server Database backups provide the required means to restore databases after compromise or loss. Backups help reduce the vulnerability to unauthorized access or hardware loss.</t>
    </r>
  </si>
  <si>
    <r>
      <rPr>
        <sz val="11"/>
        <color rgb="FF000000"/>
        <rFont val="Calibri"/>
      </rPr>
      <t>Review the database backup procedures and implementation evidence.</t>
    </r>
    <r>
      <rPr>
        <sz val="11"/>
        <color rgb="FF000000"/>
        <rFont val="Calibri"/>
      </rPr>
      <t xml:space="preserve">
</t>
    </r>
    <r>
      <rPr>
        <sz val="11"/>
        <color rgb="FF000000"/>
        <rFont val="Calibri"/>
      </rPr>
      <t>Evidence of implementation includes records of backup events and physical review of backup media.</t>
    </r>
    <r>
      <rPr>
        <sz val="11"/>
        <color rgb="FF000000"/>
        <rFont val="Calibri"/>
      </rPr>
      <t xml:space="preserve">
</t>
    </r>
    <r>
      <rPr>
        <sz val="11"/>
        <color rgb="FF000000"/>
        <rFont val="Calibri"/>
      </rPr>
      <t>Evidence should match the backup plan as recorded in the system documentation.</t>
    </r>
    <r>
      <rPr>
        <sz val="11"/>
        <color rgb="FF000000"/>
        <rFont val="Calibri"/>
      </rPr>
      <t xml:space="preserve">
</t>
    </r>
    <r>
      <rPr>
        <sz val="11"/>
        <color rgb="FF000000"/>
        <rFont val="Calibri"/>
      </rPr>
      <t>If backup procedures do not exist or are not implemented in accordance with the procedures, this is a finding.</t>
    </r>
  </si>
  <si>
    <t>V-40930</t>
  </si>
  <si>
    <r>
      <rPr>
        <sz val="11"/>
        <rFont val="Calibri"/>
      </rPr>
      <t>SQL Server user-level information must be backed up based on a defined frequency.</t>
    </r>
  </si>
  <si>
    <r>
      <rPr>
        <sz val="11"/>
        <color rgb="FF000000"/>
        <rFont val="Calibri"/>
      </rPr>
      <t>SQL Server backups are a critical step in maintaining data assurance and availability.</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 generated data is backed up at a defined frequency. This includes data stored on file systems, within SQL Server or within any other storage media.</t>
    </r>
    <r>
      <rPr>
        <sz val="11"/>
        <color rgb="FF000000"/>
        <rFont val="Calibri"/>
      </rPr>
      <t xml:space="preserve">
</t>
    </r>
    <r>
      <rPr>
        <sz val="11"/>
        <color rgb="FF000000"/>
        <rFont val="Calibri"/>
      </rPr>
      <t>Applications performing backups must be capable of backing up user-level information per the DoD defined frequency.</t>
    </r>
    <r>
      <rPr>
        <sz val="11"/>
        <color rgb="FF000000"/>
        <rFont val="Calibri"/>
      </rPr>
      <t xml:space="preserve">
</t>
    </r>
    <r>
      <rPr>
        <sz val="11"/>
        <color rgb="FF000000"/>
        <rFont val="Calibri"/>
      </rPr>
      <t>Databases that do not backup information regularly risk the loss of that information in the event of a system failure.</t>
    </r>
  </si>
  <si>
    <r>
      <rPr>
        <sz val="11"/>
        <color rgb="FF000000"/>
        <rFont val="Calibri"/>
      </rPr>
      <t>Windows Server Backup, or a 3rd Party Backup Tool, can be utilized to perform this function. Determine how SQL Server is being backed up. If there is no scheduled backup or if organizationally defined backup policy and procedures does not exist, this is finding.</t>
    </r>
    <r>
      <rPr>
        <sz val="11"/>
        <color rgb="FF000000"/>
        <rFont val="Calibri"/>
      </rPr>
      <t xml:space="preserve">
</t>
    </r>
    <r>
      <rPr>
        <sz val="11"/>
        <color rgb="FF000000"/>
        <rFont val="Calibri"/>
      </rPr>
      <t>Check evidence of inclusion user-level information into current backup records, if the organizationally defined backup policy, procedures, and backup configurations is not including user-level information backups, this is a finding.</t>
    </r>
  </si>
  <si>
    <t>V-40932</t>
  </si>
  <si>
    <r>
      <rPr>
        <sz val="11"/>
        <rFont val="Calibri"/>
      </rPr>
      <t>SQL Server must recover to a known state that is verifiable.</t>
    </r>
  </si>
  <si>
    <r>
      <rPr>
        <sz val="11"/>
        <color rgb="FF000000"/>
        <rFont val="Calibri"/>
      </rPr>
      <t>Implement SQL Server recovery procedures to ensure the use of trusted files during SQL Server recovery.</t>
    </r>
    <r>
      <rPr>
        <sz val="11"/>
        <color rgb="FF000000"/>
        <rFont val="Calibri"/>
      </rPr>
      <t xml:space="preserve">
</t>
    </r>
    <r>
      <rPr>
        <sz val="11"/>
        <color rgb="FF000000"/>
        <rFont val="Calibri"/>
      </rPr>
      <t>Modify the parameters for the transaction log file(s) for the system databases:</t>
    </r>
    <r>
      <rPr>
        <sz val="11"/>
        <color rgb="FF000000"/>
        <rFont val="Calibri"/>
      </rPr>
      <t xml:space="preserve">
</t>
    </r>
    <r>
      <rPr>
        <sz val="11"/>
        <color rgb="FF000000"/>
        <rFont val="Calibri"/>
      </rPr>
      <t>Navigate to SQL Server Management Studio &gt;&gt; Object Explorer &gt;&gt; &lt;SQL Server instance name&gt; &gt;&gt; Databases &gt;&gt; System Databases &gt;&gt; right-click on &lt;system database name&gt; &gt;&gt; Properties &gt;&gt; Files.</t>
    </r>
    <r>
      <rPr>
        <sz val="11"/>
        <color rgb="FF000000"/>
        <rFont val="Calibri"/>
      </rPr>
      <t xml:space="preserve">
</t>
    </r>
    <r>
      <rPr>
        <sz val="11"/>
        <color rgb="FF000000"/>
        <rFont val="Calibri"/>
      </rPr>
      <t>OR</t>
    </r>
    <r>
      <rPr>
        <sz val="11"/>
        <color rgb="FF000000"/>
        <rFont val="Calibri"/>
      </rPr>
      <t xml:space="preserve">
</t>
    </r>
    <r>
      <rPr>
        <sz val="11"/>
        <color rgb="FF000000"/>
        <rFont val="Calibri"/>
      </rPr>
      <t>Modify the parameters for the transaction log file(s) for application databases:</t>
    </r>
    <r>
      <rPr>
        <sz val="11"/>
        <color rgb="FF000000"/>
        <rFont val="Calibri"/>
      </rPr>
      <t xml:space="preserve">
</t>
    </r>
    <r>
      <rPr>
        <sz val="11"/>
        <color rgb="FF000000"/>
        <rFont val="Calibri"/>
      </rPr>
      <t>Navigate to SQL Server Management Studio &gt;&gt; Object Explorer &gt;&gt; &lt;SQL Server instance name&gt; &gt;&gt; Databases &gt;&gt; right-click on &lt;user-defined database name&gt; &gt;&gt; Properties &gt;&gt; Files.</t>
    </r>
    <r>
      <rPr>
        <sz val="11"/>
        <color rgb="FF000000"/>
        <rFont val="Calibri"/>
      </rPr>
      <t xml:space="preserve">
</t>
    </r>
    <r>
      <rPr>
        <sz val="11"/>
        <color rgb="FF000000"/>
        <rFont val="Calibri"/>
      </rPr>
      <t>THEN</t>
    </r>
    <r>
      <rPr>
        <sz val="11"/>
        <color rgb="FF000000"/>
        <rFont val="Calibri"/>
      </rPr>
      <t xml:space="preserve">
</t>
    </r>
    <r>
      <rPr>
        <sz val="11"/>
        <color rgb="FF000000"/>
        <rFont val="Calibri"/>
      </rPr>
      <t>Define additional space for the transaction log file, or extra transaction log files, as necessary.</t>
    </r>
    <r>
      <rPr>
        <sz val="11"/>
        <color rgb="FF000000"/>
        <rFont val="Calibri"/>
      </rPr>
      <t xml:space="preserve">
</t>
    </r>
    <r>
      <rPr>
        <sz val="11"/>
        <color rgb="FF000000"/>
        <rFont val="Calibri"/>
      </rPr>
      <t>To modify Initial Size (MB), click in the "Initial Size (MB)" field for the log file in question, then edit the value.</t>
    </r>
    <r>
      <rPr>
        <sz val="11"/>
        <color rgb="FF000000"/>
        <rFont val="Calibri"/>
      </rPr>
      <t xml:space="preserve">
</t>
    </r>
    <r>
      <rPr>
        <sz val="11"/>
        <color rgb="FF000000"/>
        <rFont val="Calibri"/>
      </rPr>
      <t>To modify Autogrowth, click on the "Autogrowth/Maxsize" button for the log file in question, choose "In Percent" or "In Megabytes", enter value, and then click OK.</t>
    </r>
    <r>
      <rPr>
        <sz val="11"/>
        <color rgb="FF000000"/>
        <rFont val="Calibri"/>
      </rPr>
      <t xml:space="preserve">
</t>
    </r>
    <r>
      <rPr>
        <sz val="11"/>
        <color rgb="FF000000"/>
        <rFont val="Calibri"/>
      </rPr>
      <t>To modify Maximum File Size, click on the "Autogrowth/Maxsize" button for the log file in question, choose "Limited to (MB)", enter value, and then click OK. Do not select "Unlimited".</t>
    </r>
  </si>
  <si>
    <r>
      <rPr>
        <sz val="11"/>
        <color rgb="FF000000"/>
        <rFont val="Calibri"/>
      </rPr>
      <t>Application recovery and reconstitution constitutes executing an information system contingency plan comprising activities that restore essential missions and business functions.</t>
    </r>
    <r>
      <rPr>
        <sz val="11"/>
        <color rgb="FF000000"/>
        <rFont val="Calibri"/>
      </rPr>
      <t xml:space="preserve">
</t>
    </r>
    <r>
      <rPr>
        <sz val="11"/>
        <color rgb="FF000000"/>
        <rFont val="Calibri"/>
      </rPr>
      <t>SQL Server utilizes transaction-based processing and is a good example of information systems that are transaction-based. Transaction rollback and transaction journaling are examples of mechanisms supporting transaction recovery.</t>
    </r>
    <r>
      <rPr>
        <sz val="11"/>
        <color rgb="FF000000"/>
        <rFont val="Calibri"/>
      </rPr>
      <t xml:space="preserve">
</t>
    </r>
    <r>
      <rPr>
        <sz val="11"/>
        <color rgb="FF000000"/>
        <rFont val="Calibri"/>
      </rPr>
      <t>SQL Server may be vulnerable to use of compromised data or other critical files during recovery. Use of compromised files could introduce maliciously altered application code, relaxed security settings, or loss of data integrity. SQL Server mechanisms must be configured to protect all files that could compromise the system or its data during a SQL Server recovery.</t>
    </r>
  </si>
  <si>
    <r>
      <rPr>
        <sz val="11"/>
        <color rgb="FF000000"/>
        <rFont val="Calibri"/>
      </rPr>
      <t>Obtain the SQL Server recovery procedures and technical system features to determine if mechanisms exist and are in place to specify use of trusted files during SQL Server recovery.</t>
    </r>
    <r>
      <rPr>
        <sz val="11"/>
        <color rgb="FF000000"/>
        <rFont val="Calibri"/>
      </rPr>
      <t xml:space="preserve">
</t>
    </r>
    <r>
      <rPr>
        <sz val="11"/>
        <color rgb="FF000000"/>
        <rFont val="Calibri"/>
      </rPr>
      <t>If recovery procedures do not exist or are not sufficient to ensure recovery is done in a secure and verifiable manner, this is a finding.</t>
    </r>
    <r>
      <rPr>
        <sz val="11"/>
        <color rgb="FF000000"/>
        <rFont val="Calibri"/>
      </rPr>
      <t xml:space="preserve">
</t>
    </r>
    <r>
      <rPr>
        <sz val="11"/>
        <color rgb="FF000000"/>
        <rFont val="Calibri"/>
      </rPr>
      <t>Check the configurations of all transaction log files that are enabled by running the following SQL Server query:</t>
    </r>
    <r>
      <rPr>
        <sz val="11"/>
        <color rgb="FF000000"/>
        <rFont val="Calibri"/>
      </rPr>
      <t xml:space="preserve">
</t>
    </r>
    <r>
      <rPr>
        <sz val="11"/>
        <color rgb="FF000000"/>
        <rFont val="Calibri"/>
      </rPr>
      <t>EXEC sp_MSforeachdb</t>
    </r>
    <r>
      <rPr>
        <sz val="11"/>
        <color rgb="FF000000"/>
        <rFont val="Calibri"/>
      </rPr>
      <t xml:space="preserve">
</t>
    </r>
    <r>
      <rPr>
        <sz val="11"/>
        <color rgb="FF000000"/>
        <rFont val="Calibri"/>
      </rPr>
      <t>'</t>
    </r>
    <r>
      <rPr>
        <sz val="11"/>
        <color rgb="FF000000"/>
        <rFont val="Calibri"/>
      </rPr>
      <t xml:space="preserve">
</t>
    </r>
    <r>
      <rPr>
        <sz val="11"/>
        <color rgb="FF000000"/>
        <rFont val="Calibri"/>
      </rPr>
      <t>SELECT ''?'' AS ''database name''</t>
    </r>
    <r>
      <rPr>
        <sz val="11"/>
        <color rgb="FF000000"/>
        <rFont val="Calibri"/>
      </rPr>
      <t xml:space="preserve">
</t>
    </r>
    <r>
      <rPr>
        <sz val="11"/>
        <color rgb="FF000000"/>
        <rFont val="Calibri"/>
      </rPr>
      <t xml:space="preserve">       , name AS ''log file name''</t>
    </r>
    <r>
      <rPr>
        <sz val="11"/>
        <color rgb="FF000000"/>
        <rFont val="Calibri"/>
      </rPr>
      <t xml:space="preserve">
</t>
    </r>
    <r>
      <rPr>
        <sz val="11"/>
        <color rgb="FF000000"/>
        <rFont val="Calibri"/>
      </rPr>
      <t xml:space="preserve">       , physical_name AS ''log file location and name''</t>
    </r>
    <r>
      <rPr>
        <sz val="11"/>
        <color rgb="FF000000"/>
        <rFont val="Calibri"/>
      </rPr>
      <t xml:space="preserve">
</t>
    </r>
    <r>
      <rPr>
        <sz val="11"/>
        <color rgb="FF000000"/>
        <rFont val="Calibri"/>
      </rPr>
      <t xml:space="preserve">       , state_desc</t>
    </r>
    <r>
      <rPr>
        <sz val="11"/>
        <color rgb="FF000000"/>
        <rFont val="Calibri"/>
      </rPr>
      <t xml:space="preserve">
</t>
    </r>
    <r>
      <rPr>
        <sz val="11"/>
        <color rgb="FF000000"/>
        <rFont val="Calibri"/>
      </rPr>
      <t xml:space="preserve">       , size</t>
    </r>
    <r>
      <rPr>
        <sz val="11"/>
        <color rgb="FF000000"/>
        <rFont val="Calibri"/>
      </rPr>
      <t xml:space="preserve">
</t>
    </r>
    <r>
      <rPr>
        <sz val="11"/>
        <color rgb="FF000000"/>
        <rFont val="Calibri"/>
      </rPr>
      <t xml:space="preserve">       , max_size</t>
    </r>
    <r>
      <rPr>
        <sz val="11"/>
        <color rgb="FF000000"/>
        <rFont val="Calibri"/>
      </rPr>
      <t xml:space="preserve">
</t>
    </r>
    <r>
      <rPr>
        <sz val="11"/>
        <color rgb="FF000000"/>
        <rFont val="Calibri"/>
      </rPr>
      <t xml:space="preserve">       , growth</t>
    </r>
    <r>
      <rPr>
        <sz val="11"/>
        <color rgb="FF000000"/>
        <rFont val="Calibri"/>
      </rPr>
      <t xml:space="preserve">
</t>
    </r>
    <r>
      <rPr>
        <sz val="11"/>
        <color rgb="FF000000"/>
        <rFont val="Calibri"/>
      </rPr>
      <t xml:space="preserve">       , is_percent_growth</t>
    </r>
    <r>
      <rPr>
        <sz val="11"/>
        <color rgb="FF000000"/>
        <rFont val="Calibri"/>
      </rPr>
      <t xml:space="preserve">
</t>
    </r>
    <r>
      <rPr>
        <sz val="11"/>
        <color rgb="FF000000"/>
        <rFont val="Calibri"/>
      </rPr>
      <t xml:space="preserve">  FROM [?].sys.database_files</t>
    </r>
    <r>
      <rPr>
        <sz val="11"/>
        <color rgb="FF000000"/>
        <rFont val="Calibri"/>
      </rPr>
      <t xml:space="preserve">
</t>
    </r>
    <r>
      <rPr>
        <sz val="11"/>
        <color rgb="FF000000"/>
        <rFont val="Calibri"/>
      </rPr>
      <t xml:space="preserve"> WHERE type_desc = ''LOG''</t>
    </r>
    <r>
      <rPr>
        <sz val="11"/>
        <color rgb="FF000000"/>
        <rFont val="Calibri"/>
      </rPr>
      <t xml:space="preserve">
</t>
    </r>
    <r>
      <rPr>
        <sz val="11"/>
        <color rgb="FF000000"/>
        <rFont val="Calibri"/>
      </rPr>
      <t xml:space="preserve">   AND state = 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transaction log files are not configured correctly for size, max_size, and growth to log sufficient transaction information, this is a finding.</t>
    </r>
  </si>
  <si>
    <t>V-40933</t>
  </si>
  <si>
    <r>
      <rPr>
        <sz val="11"/>
        <rFont val="Calibri"/>
      </rPr>
      <t>SQL Server must support the organizational requirements to specifically prohibit or restrict the use of unauthorized functions, ports, protocols, and/or services.</t>
    </r>
  </si>
  <si>
    <r>
      <rPr>
        <sz val="11"/>
        <color rgb="FF000000"/>
        <rFont val="Calibri"/>
      </rPr>
      <t>Disable functions, ports, protocols, and services that are not approved or are not used, but are enabled.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</si>
  <si>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Additionally, it is sometimes convenient to provide multiple services from a single component of an information system (e.g., email and web services) but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For detailed guidance on Ports, Protocols, and Services Management (PPSM), refer to the PPSM section of the Information Assurance Support Environment (IASE) web site, at http://iase.disa.mil/ppsm/Pages/index.aspx.</t>
    </r>
  </si>
  <si>
    <r>
      <rPr>
        <sz val="11"/>
        <color rgb="FF000000"/>
        <rFont val="Calibri"/>
      </rPr>
      <t>Review the SQL Server configuration and settings for functions, ports, protocols, and services that are not approved or are not used, but are available.</t>
    </r>
    <r>
      <rPr>
        <sz val="11"/>
        <color rgb="FF000000"/>
        <rFont val="Calibri"/>
      </rPr>
      <t xml:space="preserve">
</t>
    </r>
    <r>
      <rPr>
        <sz val="11"/>
        <color rgb="FF000000"/>
        <rFont val="Calibri"/>
      </rPr>
      <t>To determine the protocol(s) enabled for SQL Server, open SQL Server Configuration Manager.  In the left-hand pane, expand SQL Server Network Configuration.  Click on the entry for the SQL Server instance under review:  "Protocols for &lt;instance name&gt;".  The right-hand pane displays the protocols enabled for the instance.</t>
    </r>
    <r>
      <rPr>
        <sz val="11"/>
        <color rgb="FF000000"/>
        <rFont val="Calibri"/>
      </rPr>
      <t xml:space="preserve">
</t>
    </r>
    <r>
      <rPr>
        <sz val="11"/>
        <color rgb="FF000000"/>
        <rFont val="Calibri"/>
      </rPr>
      <t>To determine whether SQL Server is configured to use a fixed port or dynamic ports, in the right-hand pane double-click on the TCP/IP entry, to open the Properties dialog.  (The default fixed port is 1433.)</t>
    </r>
    <r>
      <rPr>
        <sz val="11"/>
        <color rgb="FF000000"/>
        <rFont val="Calibri"/>
      </rPr>
      <t xml:space="preserve">
</t>
    </r>
    <r>
      <rPr>
        <sz val="11"/>
        <color rgb="FF000000"/>
        <rFont val="Calibri"/>
      </rPr>
      <t>To see which ports are open on the server, run netstat-a from a Windows command prompt.</t>
    </r>
    <r>
      <rPr>
        <sz val="11"/>
        <color rgb="FF000000"/>
        <rFont val="Calibri"/>
      </rPr>
      <t xml:space="preserve">
</t>
    </r>
    <r>
      <rPr>
        <sz val="11"/>
        <color rgb="FF000000"/>
        <rFont val="Calibri"/>
      </rPr>
      <t>If any ports, protocols, and/or services that are not approved or are not used, are available, this is a finding.</t>
    </r>
  </si>
  <si>
    <t>V-40934</t>
  </si>
  <si>
    <r>
      <rPr>
        <sz val="11"/>
        <rFont val="Calibri"/>
      </rPr>
      <t>SQL Server must specifically prohibit or restrict the use of unauthorized functions and services in each instance.</t>
    </r>
  </si>
  <si>
    <r>
      <rPr>
        <sz val="11"/>
        <color rgb="FF000000"/>
        <rFont val="Calibri"/>
      </rPr>
      <t>To remove a function from SQL Server, run the following SQL Script:</t>
    </r>
    <r>
      <rPr>
        <sz val="11"/>
        <color rgb="FF000000"/>
        <rFont val="Calibri"/>
      </rPr>
      <t xml:space="preserve">
</t>
    </r>
    <r>
      <rPr>
        <sz val="11"/>
        <color rgb="FF000000"/>
        <rFont val="Calibri"/>
      </rPr>
      <t>DROP FUNCTION &lt;'function name'&gt;</t>
    </r>
    <r>
      <rPr>
        <sz val="11"/>
        <color rgb="FF000000"/>
        <rFont val="Calibri"/>
      </rPr>
      <t xml:space="preserve">
</t>
    </r>
    <r>
      <rPr>
        <sz val="11"/>
        <color rgb="FF000000"/>
        <rFont val="Calibri"/>
      </rPr>
      <t>To remove a Stored Procedure from SQL Server, run the following SQL Script:</t>
    </r>
    <r>
      <rPr>
        <sz val="11"/>
        <color rgb="FF000000"/>
        <rFont val="Calibri"/>
      </rPr>
      <t xml:space="preserve">
</t>
    </r>
    <r>
      <rPr>
        <sz val="11"/>
        <color rgb="FF000000"/>
        <rFont val="Calibri"/>
      </rPr>
      <t>DROP PROCEDURE &lt;'stored procedure name'&gt;</t>
    </r>
    <r>
      <rPr>
        <sz val="11"/>
        <color rgb="FF000000"/>
        <rFont val="Calibri"/>
      </rPr>
      <t xml:space="preserve">
</t>
    </r>
    <r>
      <rPr>
        <sz val="11"/>
        <color rgb="FF000000"/>
        <rFont val="Calibri"/>
      </rPr>
      <t>If the user-defined Stored Procedures and Functions need to remain available, but access needs to be more restricted, then the user-defined Stored Procedures and Functions should be moved to a separate schema or database that has more restrictive access.</t>
    </r>
  </si>
  <si>
    <r>
      <rPr>
        <sz val="11"/>
        <color rgb="FF000000"/>
        <rFont val="Calibri"/>
      </rPr>
      <t>SQL Server is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Additionally, it is sometimes convenient to provide multiple services from a single component of an information system (e.g., email and web services), but doing so increases risk over limiting the services provided by any one component.</t>
    </r>
  </si>
  <si>
    <r>
      <rPr>
        <sz val="11"/>
        <color rgb="FF000000"/>
        <rFont val="Calibri"/>
      </rPr>
      <t>Review the list of user-defined Stored Procedures and Functions by running the following SQL query:</t>
    </r>
    <r>
      <rPr>
        <sz val="11"/>
        <color rgb="FF000000"/>
        <rFont val="Calibri"/>
      </rPr>
      <t xml:space="preserve">
</t>
    </r>
    <r>
      <rPr>
        <sz val="11"/>
        <color rgb="FF000000"/>
        <rFont val="Calibri"/>
      </rPr>
      <t>EXEC sp_MSforeachdb</t>
    </r>
    <r>
      <rPr>
        <sz val="11"/>
        <color rgb="FF000000"/>
        <rFont val="Calibri"/>
      </rPr>
      <t xml:space="preserve">
</t>
    </r>
    <r>
      <rPr>
        <sz val="11"/>
        <color rgb="FF000000"/>
        <rFont val="Calibri"/>
      </rPr>
      <t>'</t>
    </r>
    <r>
      <rPr>
        <sz val="11"/>
        <color rgb="FF000000"/>
        <rFont val="Calibri"/>
      </rPr>
      <t xml:space="preserve">
</t>
    </r>
    <r>
      <rPr>
        <sz val="11"/>
        <color rgb="FF000000"/>
        <rFont val="Calibri"/>
      </rPr>
      <t>DECLARE @nCount integer;</t>
    </r>
    <r>
      <rPr>
        <sz val="11"/>
        <color rgb="FF000000"/>
        <rFont val="Calibri"/>
      </rPr>
      <t xml:space="preserve">
</t>
    </r>
    <r>
      <rPr>
        <sz val="11"/>
        <color rgb="FF000000"/>
        <rFont val="Calibri"/>
      </rPr>
      <t>SELECT @nCount = Count(*)</t>
    </r>
    <r>
      <rPr>
        <sz val="11"/>
        <color rgb="FF000000"/>
        <rFont val="Calibri"/>
      </rPr>
      <t xml:space="preserve">
</t>
    </r>
    <r>
      <rPr>
        <sz val="11"/>
        <color rgb="FF000000"/>
        <rFont val="Calibri"/>
      </rPr>
      <t xml:space="preserve">  FROM [?].sys.objects</t>
    </r>
    <r>
      <rPr>
        <sz val="11"/>
        <color rgb="FF000000"/>
        <rFont val="Calibri"/>
      </rPr>
      <t xml:space="preserve">
</t>
    </r>
    <r>
      <rPr>
        <sz val="11"/>
        <color rgb="FF000000"/>
        <rFont val="Calibri"/>
      </rPr>
      <t xml:space="preserve"> WHERE type in (''FN'', ''P'')</t>
    </r>
    <r>
      <rPr>
        <sz val="11"/>
        <color rgb="FF000000"/>
        <rFont val="Calibri"/>
      </rPr>
      <t xml:space="preserve">
</t>
    </r>
    <r>
      <rPr>
        <sz val="11"/>
        <color rgb="FF000000"/>
        <rFont val="Calibri"/>
      </rPr>
      <t xml:space="preserve">   AND is_ms_shipped &lt;&gt; 1;</t>
    </r>
    <r>
      <rPr>
        <sz val="11"/>
        <color rgb="FF000000"/>
        <rFont val="Calibri"/>
      </rPr>
      <t xml:space="preserve">
</t>
    </r>
    <r>
      <rPr>
        <sz val="11"/>
        <color rgb="FF000000"/>
        <rFont val="Calibri"/>
      </rPr>
      <t>IF @nCount &gt; 0</t>
    </r>
    <r>
      <rPr>
        <sz val="11"/>
        <color rgb="FF000000"/>
        <rFont val="Calibri"/>
      </rPr>
      <t xml:space="preserve">
</t>
    </r>
    <r>
      <rPr>
        <sz val="11"/>
        <color rgb="FF000000"/>
        <rFont val="Calibri"/>
      </rPr>
      <t>SELECT ''?'' AS ''Table Name'', *</t>
    </r>
    <r>
      <rPr>
        <sz val="11"/>
        <color rgb="FF000000"/>
        <rFont val="Calibri"/>
      </rPr>
      <t xml:space="preserve">
</t>
    </r>
    <r>
      <rPr>
        <sz val="11"/>
        <color rgb="FF000000"/>
        <rFont val="Calibri"/>
      </rPr>
      <t xml:space="preserve">  FROM [?].sys.objects</t>
    </r>
    <r>
      <rPr>
        <sz val="11"/>
        <color rgb="FF000000"/>
        <rFont val="Calibri"/>
      </rPr>
      <t xml:space="preserve">
</t>
    </r>
    <r>
      <rPr>
        <sz val="11"/>
        <color rgb="FF000000"/>
        <rFont val="Calibri"/>
      </rPr>
      <t xml:space="preserve"> WHERE type in (''FN'', ''P'')</t>
    </r>
    <r>
      <rPr>
        <sz val="11"/>
        <color rgb="FF000000"/>
        <rFont val="Calibri"/>
      </rPr>
      <t xml:space="preserve">
</t>
    </r>
    <r>
      <rPr>
        <sz val="11"/>
        <color rgb="FF000000"/>
        <rFont val="Calibri"/>
      </rPr>
      <t xml:space="preserve">   AND is_ms_shipped &lt;&gt; 1;</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any user-defined Stored Procedures and Functions are unauthorized and therefore should be prohibited or restricted and are not, this is a finding.</t>
    </r>
  </si>
  <si>
    <t>V-40935</t>
  </si>
  <si>
    <r>
      <rPr>
        <sz val="11"/>
        <rFont val="Calibri"/>
      </rPr>
      <t>Access to xp_cmdshell must be disabled.</t>
    </r>
  </si>
  <si>
    <r>
      <rPr>
        <sz val="11"/>
        <color rgb="FF000000"/>
        <rFont val="Calibri"/>
      </rPr>
      <t>To disable the use of xp_cmdshell, from the query prompt:</t>
    </r>
    <r>
      <rPr>
        <sz val="11"/>
        <color rgb="FF000000"/>
        <rFont val="Calibri"/>
      </rPr>
      <t xml:space="preserve">
</t>
    </r>
    <r>
      <rPr>
        <sz val="11"/>
        <color rgb="FF000000"/>
        <rFont val="Calibri"/>
      </rPr>
      <t>EXEC sp_configure 'show advanced options', 1</t>
    </r>
    <r>
      <rPr>
        <sz val="11"/>
        <color rgb="FF000000"/>
        <rFont val="Calibri"/>
      </rPr>
      <t xml:space="preserve">
</t>
    </r>
    <r>
      <rPr>
        <sz val="11"/>
        <color rgb="FF000000"/>
        <rFont val="Calibri"/>
      </rPr>
      <t>GO</t>
    </r>
    <r>
      <rPr>
        <sz val="11"/>
        <color rgb="FF000000"/>
        <rFont val="Calibri"/>
      </rPr>
      <t xml:space="preserve">
</t>
    </r>
    <r>
      <rPr>
        <sz val="11"/>
        <color rgb="FF000000"/>
        <rFont val="Calibri"/>
      </rPr>
      <t>RECONFIGURE</t>
    </r>
    <r>
      <rPr>
        <sz val="11"/>
        <color rgb="FF000000"/>
        <rFont val="Calibri"/>
      </rPr>
      <t xml:space="preserve">
</t>
    </r>
    <r>
      <rPr>
        <sz val="11"/>
        <color rgb="FF000000"/>
        <rFont val="Calibri"/>
      </rPr>
      <t>GO</t>
    </r>
    <r>
      <rPr>
        <sz val="11"/>
        <color rgb="FF000000"/>
        <rFont val="Calibri"/>
      </rPr>
      <t xml:space="preserve">
</t>
    </r>
    <r>
      <rPr>
        <sz val="11"/>
        <color rgb="FF000000"/>
        <rFont val="Calibri"/>
      </rPr>
      <t>EXEC sp_configure 'xp_cmdshell', 0</t>
    </r>
    <r>
      <rPr>
        <sz val="11"/>
        <color rgb="FF000000"/>
        <rFont val="Calibri"/>
      </rPr>
      <t xml:space="preserve">
</t>
    </r>
    <r>
      <rPr>
        <sz val="11"/>
        <color rgb="FF000000"/>
        <rFont val="Calibri"/>
      </rPr>
      <t>GO</t>
    </r>
    <r>
      <rPr>
        <sz val="11"/>
        <color rgb="FF000000"/>
        <rFont val="Calibri"/>
      </rPr>
      <t xml:space="preserve">
</t>
    </r>
    <r>
      <rPr>
        <sz val="11"/>
        <color rgb="FF000000"/>
        <rFont val="Calibri"/>
      </rPr>
      <t>RECONFIGURE</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</si>
  <si>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but which cannot be disabled.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r>
      <rPr>
        <sz val="11"/>
        <color rgb="FF000000"/>
        <rFont val="Calibri"/>
      </rPr>
      <t xml:space="preserve">
</t>
    </r>
    <r>
      <rPr>
        <sz val="11"/>
        <color rgb="FF000000"/>
        <rFont val="Calibri"/>
      </rPr>
      <t>The xp_cmdshell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t>
    </r>
  </si>
  <si>
    <r>
      <rPr>
        <sz val="11"/>
        <color rgb="FF000000"/>
        <rFont val="Calibri"/>
      </rPr>
      <t>To determine if xp_cmdshell is enabled, execute the following commands:</t>
    </r>
    <r>
      <rPr>
        <sz val="11"/>
        <color rgb="FF000000"/>
        <rFont val="Calibri"/>
      </rPr>
      <t xml:space="preserve">
</t>
    </r>
    <r>
      <rPr>
        <sz val="11"/>
        <color rgb="FF000000"/>
        <rFont val="Calibri"/>
      </rPr>
      <t>EXEC SP_CONFIGURE 'show advanced option', '1';</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EXEC SP_CONFIGURE 'xp_cmdshell';</t>
    </r>
    <r>
      <rPr>
        <sz val="11"/>
        <color rgb="FF000000"/>
        <rFont val="Calibri"/>
      </rPr>
      <t xml:space="preserve">
</t>
    </r>
    <r>
      <rPr>
        <sz val="11"/>
        <color rgb="FF000000"/>
        <rFont val="Calibri"/>
      </rPr>
      <t>If the value of config_value is 1, this is a finding.</t>
    </r>
  </si>
  <si>
    <t>V-40936</t>
  </si>
  <si>
    <r>
      <rPr>
        <sz val="11"/>
        <rFont val="Calibri"/>
      </rPr>
      <t>SQL Server default account sa must be disabled.</t>
    </r>
  </si>
  <si>
    <r>
      <rPr>
        <sz val="11"/>
        <color rgb="FF000000"/>
        <rFont val="Calibri"/>
      </rPr>
      <t>Modify the enabled flag of SQL Server's "sa" (sysadmin) account by running the following script.  If the account name has been changed per SQL2-00-010200, replace the letters "sa" in the query with the new name.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LOGIN [sa] DISABLE;</t>
    </r>
  </si>
  <si>
    <r>
      <rPr>
        <sz val="11"/>
        <color rgb="FF000000"/>
        <rFont val="Calibri"/>
      </rPr>
      <t>SQL Server's 'sa' account has special privileges required to administer the database. The 'sa' account is a well-known SQL Server account and is likely to be targeted by attackers and thus more prone to providing unauthorized access to the database.</t>
    </r>
    <r>
      <rPr>
        <sz val="11"/>
        <color rgb="FF000000"/>
        <rFont val="Calibri"/>
      </rPr>
      <t xml:space="preserve">
</t>
    </r>
    <r>
      <rPr>
        <sz val="11"/>
        <color rgb="FF000000"/>
        <rFont val="Calibri"/>
      </rPr>
      <t>This 'sa' default account is administrative and could lead to catastrophic consequences, including the complete loss of control over SQL Server.</t>
    </r>
    <r>
      <rPr>
        <sz val="11"/>
        <color rgb="FF000000"/>
        <rFont val="Calibri"/>
      </rPr>
      <t xml:space="preserve">
</t>
    </r>
    <r>
      <rPr>
        <sz val="11"/>
        <color rgb="FF000000"/>
        <rFont val="Calibri"/>
      </rPr>
      <t>If the 'sa' default account is not disabled, an attacker might be able to gain access through the account. SQL Server by default, at installation, disables the 'sa' account.</t>
    </r>
    <r>
      <rPr>
        <sz val="11"/>
        <color rgb="FF000000"/>
        <rFont val="Calibri"/>
      </rPr>
      <t xml:space="preserve">
</t>
    </r>
    <r>
      <rPr>
        <sz val="11"/>
        <color rgb="FF000000"/>
        <rFont val="Calibri"/>
      </rPr>
      <t>Some applications that run on SQL Server require the 'sa' account to be enabled in order for the application to function properly. These applications that require the 'sa' account to be enabled are usually legacy systems.</t>
    </r>
  </si>
  <si>
    <r>
      <rPr>
        <sz val="11"/>
        <color rgb="FF000000"/>
        <rFont val="Calibri"/>
      </rPr>
      <t>Check SQL Server settings to determine if the 'sa' (sysadmin) account has been disabled by executing the following query: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SELECT name, is_disabled </t>
    </r>
    <r>
      <rPr>
        <sz val="11"/>
        <color rgb="FF000000"/>
        <rFont val="Calibri"/>
      </rPr>
      <t xml:space="preserve">
</t>
    </r>
    <r>
      <rPr>
        <sz val="11"/>
        <color rgb="FF000000"/>
        <rFont val="Calibri"/>
      </rPr>
      <t xml:space="preserve">FROM sys.sql_logins </t>
    </r>
    <r>
      <rPr>
        <sz val="11"/>
        <color rgb="FF000000"/>
        <rFont val="Calibri"/>
      </rPr>
      <t xml:space="preserve">
</t>
    </r>
    <r>
      <rPr>
        <sz val="11"/>
        <color rgb="FF000000"/>
        <rFont val="Calibri"/>
      </rPr>
      <t>WHERE principal_id = 1;</t>
    </r>
    <r>
      <rPr>
        <sz val="11"/>
        <color rgb="FF000000"/>
        <rFont val="Calibri"/>
      </rPr>
      <t xml:space="preserve">
</t>
    </r>
    <r>
      <rPr>
        <sz val="11"/>
        <color rgb="FF000000"/>
        <rFont val="Calibri"/>
      </rPr>
      <t>Verify that the "name" column contains the current name of the sa database server account (see note).</t>
    </r>
    <r>
      <rPr>
        <sz val="11"/>
        <color rgb="FF000000"/>
        <rFont val="Calibri"/>
      </rPr>
      <t xml:space="preserve">
</t>
    </r>
    <r>
      <rPr>
        <sz val="11"/>
        <color rgb="FF000000"/>
        <rFont val="Calibri"/>
      </rPr>
      <t>If the "is_disabled" column is not set to 1, this is a finding.</t>
    </r>
    <r>
      <rPr>
        <sz val="11"/>
        <color rgb="FF000000"/>
        <rFont val="Calibri"/>
      </rPr>
      <t xml:space="preserve">
</t>
    </r>
    <r>
      <rPr>
        <sz val="11"/>
        <color rgb="FF000000"/>
        <rFont val="Calibri"/>
      </rPr>
      <t>Note:  If the 'sa' account name has been changed per SQL2-00-010200, its new name should appear in the query results.</t>
    </r>
  </si>
  <si>
    <t>V-40937</t>
  </si>
  <si>
    <r>
      <rPr>
        <sz val="11"/>
        <rFont val="Calibri"/>
      </rPr>
      <t>Unused database components that are integrated in SQL Server and cannot be uninstalled must be disabled.</t>
    </r>
  </si>
  <si>
    <r>
      <rPr>
        <sz val="11"/>
        <color rgb="FF000000"/>
        <rFont val="Calibri"/>
      </rPr>
      <t>If any components or features of SQL Server are required for operation of applications that will be accessing SQL Server data or configuration, include them in the system documentation.</t>
    </r>
    <r>
      <rPr>
        <sz val="11"/>
        <color rgb="FF000000"/>
        <rFont val="Calibri"/>
      </rPr>
      <t xml:space="preserve">
</t>
    </r>
    <r>
      <rPr>
        <sz val="11"/>
        <color rgb="FF000000"/>
        <rFont val="Calibri"/>
      </rPr>
      <t>If any unused components or features of SQL Server are installed and cannot be uninstalled or removed, then disable those components or features.</t>
    </r>
  </si>
  <si>
    <r>
      <rPr>
        <sz val="11"/>
        <color rgb="FF000000"/>
        <rFont val="Calibri"/>
      </rPr>
      <t>SQL Server is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SQL Server components increase the number of available attack vectors to SQL Server by introducing additional targets for attack. By minimizing the services and applications installed on the system, the number of potential vulnerabilities is reduced. Components of the system that are unused and cannot be uninstalled must be disabled.</t>
    </r>
  </si>
  <si>
    <r>
      <rPr>
        <sz val="11"/>
        <color rgb="FF000000"/>
        <rFont val="Calibri"/>
      </rPr>
      <t>Review the components and features included in SQL Server and capable of being disabled (by configuration settings, permissions and privileges, etc.).  Take note of those which are enabled.</t>
    </r>
    <r>
      <rPr>
        <sz val="11"/>
        <color rgb="FF000000"/>
        <rFont val="Calibri"/>
      </rPr>
      <t xml:space="preserve">
</t>
    </r>
    <r>
      <rPr>
        <sz val="11"/>
        <color rgb="FF000000"/>
        <rFont val="Calibri"/>
      </rPr>
      <t>Review the system documentation to verify that the enabled components or features are documented and authorized.  If any enabled components or features are not authorized, this is a finding.</t>
    </r>
  </si>
  <si>
    <t>V-40938</t>
  </si>
  <si>
    <r>
      <rPr>
        <sz val="11"/>
        <rFont val="Calibri"/>
      </rPr>
      <t>SQL Server must have the SQL Server Analysis Service (SSAS) software component removed from SQL Server if SSAS is unused.</t>
    </r>
  </si>
  <si>
    <r>
      <rPr>
        <sz val="11"/>
        <color rgb="FF000000"/>
        <rFont val="Calibri"/>
      </rPr>
      <t>Remove the SQL Server Analysis Service (SSAS) software component.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</si>
  <si>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yet cannot be disabled.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SQL Server components increase the number of available attack vectors to SQL Server by introducing additional targets for attack. By minimizing the services and applications installed on the system, the number of potential vulnerabilities is reduced.</t>
    </r>
    <r>
      <rPr>
        <sz val="11"/>
        <color rgb="FF000000"/>
        <rFont val="Calibri"/>
      </rPr>
      <t xml:space="preserve">
</t>
    </r>
    <r>
      <rPr>
        <sz val="11"/>
        <color rgb="FF000000"/>
        <rFont val="Calibri"/>
      </rPr>
      <t>SQL Server must have the SQL Server Analysis Service (SSAS) software component removed from SQL Server if SSAS is unused.</t>
    </r>
  </si>
  <si>
    <r>
      <rPr>
        <sz val="11"/>
        <color rgb="FF000000"/>
        <rFont val="Calibri"/>
      </rPr>
      <t>If the SQL Server service "SQL Server Analysis Services (MSSQLSERVER)" is used and the service satisfies functional organizational requirement, this is not a finding.</t>
    </r>
    <r>
      <rPr>
        <sz val="11"/>
        <color rgb="FF000000"/>
        <rFont val="Calibri"/>
      </rPr>
      <t xml:space="preserve">
</t>
    </r>
    <r>
      <rPr>
        <sz val="11"/>
        <color rgb="FF000000"/>
        <rFont val="Calibri"/>
      </rPr>
      <t>If there is no functional organizational requirement for the "SQL Server Analysis Services (MSSQLSERVER)" service make sure that the service is not installed or is disabled.</t>
    </r>
    <r>
      <rPr>
        <sz val="11"/>
        <color rgb="FF000000"/>
        <rFont val="Calibri"/>
      </rPr>
      <t xml:space="preserve">
</t>
    </r>
    <r>
      <rPr>
        <sz val="11"/>
        <color rgb="FF000000"/>
        <rFont val="Calibri"/>
      </rPr>
      <t>From command prompt, using an account with System Administrator Privilege, open dcomcnfg. Navigate to Console Root &gt;&gt; Services (Local) &gt;&gt; [sort by name] &gt;&gt; locate: "SQL Server Analysis Services (MSSQLSERVER)".</t>
    </r>
    <r>
      <rPr>
        <sz val="11"/>
        <color rgb="FF000000"/>
        <rFont val="Calibri"/>
      </rPr>
      <t xml:space="preserve">
</t>
    </r>
    <r>
      <rPr>
        <sz val="11"/>
        <color rgb="FF000000"/>
        <rFont val="Calibri"/>
      </rPr>
      <t>If the "SQL Server Analysis Services (MSSQLSERVER)" service does not exist, this is not a finding.</t>
    </r>
    <r>
      <rPr>
        <sz val="11"/>
        <color rgb="FF000000"/>
        <rFont val="Calibri"/>
      </rPr>
      <t xml:space="preserve">
</t>
    </r>
    <r>
      <rPr>
        <sz val="11"/>
        <color rgb="FF000000"/>
        <rFont val="Calibri"/>
      </rPr>
      <t>If the "SQL Server Analysis Services (MSSQLSERVER)" status is "Started" or the "Startup Type" is not "Disabled", this is a finding.</t>
    </r>
  </si>
  <si>
    <t>V-40939</t>
  </si>
  <si>
    <r>
      <rPr>
        <sz val="11"/>
        <rFont val="Calibri"/>
      </rPr>
      <t>SQL Server must have the SQL Server Integrated Services (SSIS) software component removed from SQL Server if SSIS is unused.</t>
    </r>
  </si>
  <si>
    <r>
      <rPr>
        <sz val="11"/>
        <color rgb="FF000000"/>
        <rFont val="Calibri"/>
      </rPr>
      <t>Remove the SQL Server Integrated Services (SSIS) software component.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</si>
  <si>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yet cannot be disabled.</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SQL Server components increase the number of available attack vectors to SQL Server by introducing additional targets for attack. By minimizing the services and applications installed on the system, the number of potential vulnerabilities is reduced.</t>
    </r>
    <r>
      <rPr>
        <sz val="11"/>
        <color rgb="FF000000"/>
        <rFont val="Calibri"/>
      </rPr>
      <t xml:space="preserve">
</t>
    </r>
    <r>
      <rPr>
        <sz val="11"/>
        <color rgb="FF000000"/>
        <rFont val="Calibri"/>
      </rPr>
      <t>SQL Server must have the SQL Server Integrated Services (SSIS) software component removed from SQL Server if SSIS is unused.</t>
    </r>
  </si>
  <si>
    <r>
      <rPr>
        <sz val="11"/>
        <color rgb="FF000000"/>
        <rFont val="Calibri"/>
      </rPr>
      <t>If the SQL Server service "SQL Server Integration Services 11.0" is used and the service satisfies functional organizational requirement, this is not a finding.</t>
    </r>
    <r>
      <rPr>
        <sz val="11"/>
        <color rgb="FF000000"/>
        <rFont val="Calibri"/>
      </rPr>
      <t xml:space="preserve">
</t>
    </r>
    <r>
      <rPr>
        <sz val="11"/>
        <color rgb="FF000000"/>
        <rFont val="Calibri"/>
      </rPr>
      <t>If there is no functional organizational requirement for the "SQL Server Integration Services 11.0" service make sure that the service is not installed or is disabled.</t>
    </r>
    <r>
      <rPr>
        <sz val="11"/>
        <color rgb="FF000000"/>
        <rFont val="Calibri"/>
      </rPr>
      <t xml:space="preserve">
</t>
    </r>
    <r>
      <rPr>
        <sz val="11"/>
        <color rgb="FF000000"/>
        <rFont val="Calibri"/>
      </rPr>
      <t>From command prompt, using an account with System Administrator Privilege, open dcomcnfg. Navigate to Console Root &gt;&gt; Services (Local) &gt;&gt; [sort by name] &gt;&gt; locate: "SQL Server Integration Services 11.0".</t>
    </r>
    <r>
      <rPr>
        <sz val="11"/>
        <color rgb="FF000000"/>
        <rFont val="Calibri"/>
      </rPr>
      <t xml:space="preserve">
</t>
    </r>
    <r>
      <rPr>
        <sz val="11"/>
        <color rgb="FF000000"/>
        <rFont val="Calibri"/>
      </rPr>
      <t>If the "SQL Server Integration Services 11.0" service does not exist, this is not a finding.</t>
    </r>
    <r>
      <rPr>
        <sz val="11"/>
        <color rgb="FF000000"/>
        <rFont val="Calibri"/>
      </rPr>
      <t xml:space="preserve">
</t>
    </r>
    <r>
      <rPr>
        <sz val="11"/>
        <color rgb="FF000000"/>
        <rFont val="Calibri"/>
      </rPr>
      <t>If the "SQL Server Integration Services 11.0" status is "Started" or the "Startup Type" is not "Disabled", this is a finding.</t>
    </r>
  </si>
  <si>
    <t>V-40940</t>
  </si>
  <si>
    <r>
      <rPr>
        <sz val="11"/>
        <rFont val="Calibri"/>
      </rPr>
      <t>SQL Server must have the SQL Server Reporting Service (SSRS) software component removed from SQL Server if SSRS is unused.</t>
    </r>
  </si>
  <si>
    <r>
      <rPr>
        <sz val="11"/>
        <color rgb="FF000000"/>
        <rFont val="Calibri"/>
      </rPr>
      <t>Remove the SSRS from SQL Server.</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</si>
  <si>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yet cannot be disabled.</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SQL Server components increase the number of available attack vectors to SQL Server by introducing additional targets for attack. By minimizing the services and applications installed on the system, the number of potential vulnerabilities is reduced.</t>
    </r>
    <r>
      <rPr>
        <sz val="11"/>
        <color rgb="FF000000"/>
        <rFont val="Calibri"/>
      </rPr>
      <t xml:space="preserve">
</t>
    </r>
    <r>
      <rPr>
        <sz val="11"/>
        <color rgb="FF000000"/>
        <rFont val="Calibri"/>
      </rPr>
      <t>SQL Server must have the SQL Server Reporting Service (SSRS) software component removed from SQL Server if SSRS is unused.</t>
    </r>
  </si>
  <si>
    <r>
      <rPr>
        <sz val="11"/>
        <color rgb="FF000000"/>
        <rFont val="Calibri"/>
      </rPr>
      <t>If there is no functional organizational requirement for the "SQL Server Reporting Services (MSSQLSERVER)" service, make sure that the service is not installed or that the service is disabled.</t>
    </r>
    <r>
      <rPr>
        <sz val="11"/>
        <color rgb="FF000000"/>
        <rFont val="Calibri"/>
      </rPr>
      <t xml:space="preserve">
</t>
    </r>
    <r>
      <rPr>
        <sz val="11"/>
        <color rgb="FF000000"/>
        <rFont val="Calibri"/>
      </rPr>
      <t>If the SQL Server service "SQL Server Reporting Services (MSSQLSERVER)" is used and the service satisfies functional organizational requirement, this is not a finding.</t>
    </r>
    <r>
      <rPr>
        <sz val="11"/>
        <color rgb="FF000000"/>
        <rFont val="Calibri"/>
      </rPr>
      <t xml:space="preserve">
</t>
    </r>
    <r>
      <rPr>
        <sz val="11"/>
        <color rgb="FF000000"/>
        <rFont val="Calibri"/>
      </rPr>
      <t>From command prompt, using an account with System Administrator Privilege, open dcomcnfg. Navigate to Console Root &gt;&gt; Services (Local) &gt;&gt; [sort by name] &gt;&gt; locate: "SQL Server Reporting Services (MSSQLSERVER)".</t>
    </r>
    <r>
      <rPr>
        <sz val="11"/>
        <color rgb="FF000000"/>
        <rFont val="Calibri"/>
      </rPr>
      <t xml:space="preserve">
</t>
    </r>
    <r>
      <rPr>
        <sz val="11"/>
        <color rgb="FF000000"/>
        <rFont val="Calibri"/>
      </rPr>
      <t>If the "SQL Server Reporting Services (MSSQLSERVER)" service does not exist, this is not a finding.</t>
    </r>
    <r>
      <rPr>
        <sz val="11"/>
        <color rgb="FF000000"/>
        <rFont val="Calibri"/>
      </rPr>
      <t xml:space="preserve">
</t>
    </r>
    <r>
      <rPr>
        <sz val="11"/>
        <color rgb="FF000000"/>
        <rFont val="Calibri"/>
      </rPr>
      <t>If the "SQL Server Reporting Services (MSSQLSERVER)" status is "Started" or the "Startup Type" is not set to "Disabled", this is a finding.</t>
    </r>
  </si>
  <si>
    <t>V-40941</t>
  </si>
  <si>
    <r>
      <rPr>
        <sz val="11"/>
        <rFont val="Calibri"/>
      </rPr>
      <t>SQL Server must have the SQL Server Data Tools (SSDT) software component removed from SQL Server if SSDT is unused.</t>
    </r>
  </si>
  <si>
    <r>
      <rPr>
        <sz val="11"/>
        <color rgb="FF000000"/>
        <rFont val="Calibri"/>
      </rPr>
      <t>Document the requirement for SQL Server Data Tools to reside on this server.</t>
    </r>
    <r>
      <rPr>
        <sz val="11"/>
        <color rgb="FF000000"/>
        <rFont val="Calibri"/>
      </rPr>
      <t xml:space="preserve">
</t>
    </r>
    <r>
      <rPr>
        <sz val="11"/>
        <color rgb="FF000000"/>
        <rFont val="Calibri"/>
      </rPr>
      <t>If it is not required, using an account with System Administrator privileges, from Command Prompt, open control.exe.</t>
    </r>
    <r>
      <rPr>
        <sz val="11"/>
        <color rgb="FF000000"/>
        <rFont val="Calibri"/>
      </rPr>
      <t xml:space="preserve">
</t>
    </r>
    <r>
      <rPr>
        <sz val="11"/>
        <color rgb="FF000000"/>
        <rFont val="Calibri"/>
      </rPr>
      <t>Navigate to Programs and Features. Remove the following entries in the 'Uninstall or change a program' window.</t>
    </r>
    <r>
      <rPr>
        <sz val="11"/>
        <color rgb="FF000000"/>
        <rFont val="Calibri"/>
      </rPr>
      <t xml:space="preserve">
</t>
    </r>
    <r>
      <rPr>
        <sz val="11"/>
        <color rgb="FF000000"/>
        <rFont val="Calibri"/>
      </rPr>
      <t>Microsoft SQL Server Data Tools - Database Projects - Web installer entry point</t>
    </r>
    <r>
      <rPr>
        <sz val="11"/>
        <color rgb="FF000000"/>
        <rFont val="Calibri"/>
      </rPr>
      <t xml:space="preserve">
</t>
    </r>
    <r>
      <rPr>
        <sz val="11"/>
        <color rgb="FF000000"/>
        <rFont val="Calibri"/>
      </rPr>
      <t>Prerequisites for SSDT</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</si>
  <si>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yet cannot be disabled.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DBMS components increase the attack vector for the DBMS by introducing additional targets for attack. By minimizing the services and applications installed on the system, the number of potential vulnerabilities is reduced.</t>
    </r>
    <r>
      <rPr>
        <sz val="11"/>
        <color rgb="FF000000"/>
        <rFont val="Calibri"/>
      </rPr>
      <t xml:space="preserve">
</t>
    </r>
    <r>
      <rPr>
        <sz val="11"/>
        <color rgb="FF000000"/>
        <rFont val="Calibri"/>
      </rPr>
      <t>SQL Server must have the SQL Server Data Tools (SSDT) software component removed from SQL Server if SSDT is unused.</t>
    </r>
  </si>
  <si>
    <r>
      <rPr>
        <sz val="11"/>
        <color rgb="FF000000"/>
        <rFont val="Calibri"/>
      </rPr>
      <t>Review the list of components and features installed with the database. Using an account with System Administrator privileges, from Command Prompt, open control.exe.</t>
    </r>
    <r>
      <rPr>
        <sz val="11"/>
        <color rgb="FF000000"/>
        <rFont val="Calibri"/>
      </rPr>
      <t xml:space="preserve">
</t>
    </r>
    <r>
      <rPr>
        <sz val="11"/>
        <color rgb="FF000000"/>
        <rFont val="Calibri"/>
      </rPr>
      <t>Navigate to Programs and Features. Check for the following entries in the 'Uninstall or change a program' window.</t>
    </r>
    <r>
      <rPr>
        <sz val="11"/>
        <color rgb="FF000000"/>
        <rFont val="Calibri"/>
      </rPr>
      <t xml:space="preserve">
</t>
    </r>
    <r>
      <rPr>
        <sz val="11"/>
        <color rgb="FF000000"/>
        <rFont val="Calibri"/>
      </rPr>
      <t>Microsoft SQL Server Data Tools - Database Projects - Web installer entry point</t>
    </r>
    <r>
      <rPr>
        <sz val="11"/>
        <color rgb="FF000000"/>
        <rFont val="Calibri"/>
      </rPr>
      <t xml:space="preserve">
</t>
    </r>
    <r>
      <rPr>
        <sz val="11"/>
        <color rgb="FF000000"/>
        <rFont val="Calibri"/>
      </rPr>
      <t>Prerequisites for SSDT</t>
    </r>
    <r>
      <rPr>
        <sz val="11"/>
        <color rgb="FF000000"/>
        <rFont val="Calibri"/>
      </rPr>
      <t xml:space="preserve">
</t>
    </r>
    <r>
      <rPr>
        <sz val="11"/>
        <color rgb="FF000000"/>
        <rFont val="Calibri"/>
      </rPr>
      <t>If SQL Server Data Tools is not documented as a server requirement, and these entries exist, this is a finding.</t>
    </r>
  </si>
  <si>
    <t>V-40942</t>
  </si>
  <si>
    <r>
      <rPr>
        <sz val="11"/>
        <rFont val="Calibri"/>
      </rPr>
      <t>SQL Server must have the publicly available AdventureWorks sample database removed.</t>
    </r>
  </si>
  <si>
    <r>
      <rPr>
        <sz val="11"/>
        <color rgb="FF000000"/>
        <rFont val="Calibri"/>
      </rPr>
      <t>Remove the publicly available "AdventureWorks" database from SQL Server by running the following query:</t>
    </r>
    <r>
      <rPr>
        <sz val="11"/>
        <color rgb="FF000000"/>
        <rFont val="Calibri"/>
      </rPr>
      <t xml:space="preserve">
</t>
    </r>
    <r>
      <rPr>
        <sz val="11"/>
        <color rgb="FF000000"/>
        <rFont val="Calibri"/>
      </rPr>
      <t>DROP DATABASE AdventureWorks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</si>
  <si>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and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 Even though the very popular "AdventureWorks" database is no longer available by default, it introduces a vulnerability to SQL Server and must be removed.</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SQL Server and the OS.</t>
    </r>
  </si>
  <si>
    <r>
      <rPr>
        <sz val="11"/>
        <color rgb="FF000000"/>
        <rFont val="Calibri"/>
      </rPr>
      <t>Check SQL Server for the existence of the publicly available "AdventureWorks" database by performing the following query:</t>
    </r>
    <r>
      <rPr>
        <sz val="11"/>
        <color rgb="FF000000"/>
        <rFont val="Calibri"/>
      </rPr>
      <t xml:space="preserve">
</t>
    </r>
    <r>
      <rPr>
        <sz val="11"/>
        <color rgb="FF000000"/>
        <rFont val="Calibri"/>
      </rPr>
      <t>SELECT name from sysdatabases where name like 'AdventureWorks%';</t>
    </r>
    <r>
      <rPr>
        <sz val="11"/>
        <color rgb="FF000000"/>
        <rFont val="Calibri"/>
      </rPr>
      <t xml:space="preserve">
</t>
    </r>
    <r>
      <rPr>
        <sz val="11"/>
        <color rgb="FF000000"/>
        <rFont val="Calibri"/>
      </rPr>
      <t>If the "AdventureWorks" database is present, this is a finding.</t>
    </r>
  </si>
  <si>
    <t>V-40943</t>
  </si>
  <si>
    <r>
      <rPr>
        <sz val="11"/>
        <rFont val="Calibri"/>
      </rPr>
      <t>SQL Server must have the publicly available NorthWind sample database removed.</t>
    </r>
  </si>
  <si>
    <r>
      <rPr>
        <sz val="11"/>
        <color rgb="FF000000"/>
        <rFont val="Calibri"/>
      </rPr>
      <t>Remove the publicly available "Northwind" database from SQL Server by running the following query:</t>
    </r>
    <r>
      <rPr>
        <sz val="11"/>
        <color rgb="FF000000"/>
        <rFont val="Calibri"/>
      </rPr>
      <t xml:space="preserve">
</t>
    </r>
    <r>
      <rPr>
        <sz val="11"/>
        <color rgb="FF000000"/>
        <rFont val="Calibri"/>
      </rPr>
      <t>DROP DATABASE Northwind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</si>
  <si>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and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 Even though the very popular "NorthWind" database is no longer available by default, it introduces a vulnerability to SQL Server and must be removed.</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SQL Server and the OS.</t>
    </r>
  </si>
  <si>
    <r>
      <rPr>
        <sz val="11"/>
        <color rgb="FF000000"/>
        <rFont val="Calibri"/>
      </rPr>
      <t>Check SQL Server for the existence of the publicly available "NorthWind" database by performing the following query:</t>
    </r>
    <r>
      <rPr>
        <sz val="11"/>
        <color rgb="FF000000"/>
        <rFont val="Calibri"/>
      </rPr>
      <t xml:space="preserve">
</t>
    </r>
    <r>
      <rPr>
        <sz val="11"/>
        <color rgb="FF000000"/>
        <rFont val="Calibri"/>
      </rPr>
      <t>SELECT name from sysdatabases where name like 'Northwind%';</t>
    </r>
    <r>
      <rPr>
        <sz val="11"/>
        <color rgb="FF000000"/>
        <rFont val="Calibri"/>
      </rPr>
      <t xml:space="preserve">
</t>
    </r>
    <r>
      <rPr>
        <sz val="11"/>
        <color rgb="FF000000"/>
        <rFont val="Calibri"/>
      </rPr>
      <t>If the "Northwind" database is present, this is a finding.</t>
    </r>
  </si>
  <si>
    <t>V-40944</t>
  </si>
  <si>
    <r>
      <rPr>
        <sz val="11"/>
        <rFont val="Calibri"/>
      </rPr>
      <t>The OS must limit privileges to change SQL Server software resident within software libraries (including privileged programs).</t>
    </r>
  </si>
  <si>
    <r>
      <rPr>
        <sz val="11"/>
        <color rgb="FF000000"/>
        <rFont val="Calibri"/>
      </rPr>
      <t>Navigate to the SQL Server software directory (\binn) location. Right-click the folder, click Properties. On the Security tab, modify the security permissions, so that files and folders that are part of the SQL Server 2012 installation have at most the following privileges. Right-click each folder under the installation folder, click Properties. On the Security tab, modify the security permissions, so that at most the following permissions are present:</t>
    </r>
    <r>
      <rPr>
        <sz val="11"/>
        <color rgb="FF000000"/>
        <rFont val="Calibri"/>
      </rPr>
      <t xml:space="preserve">
</t>
    </r>
    <r>
      <rPr>
        <sz val="11"/>
        <color rgb="FF000000"/>
        <rFont val="Calibri"/>
      </rPr>
      <t>Trusted Installer (Full Control)</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 [See Note 3]</t>
    </r>
    <r>
      <rPr>
        <sz val="11"/>
        <color rgb="FF000000"/>
        <rFont val="Calibri"/>
      </rPr>
      <t xml:space="preserve">
</t>
    </r>
    <r>
      <rPr>
        <sz val="11"/>
        <color rgb="FF000000"/>
        <rFont val="Calibri"/>
      </rPr>
      <t>Users (Read, List Folder Contents, Read &amp; Execute)</t>
    </r>
    <r>
      <rPr>
        <sz val="11"/>
        <color rgb="FF000000"/>
        <rFont val="Calibri"/>
      </rPr>
      <t xml:space="preserve">
</t>
    </r>
    <r>
      <rPr>
        <sz val="11"/>
        <color rgb="FF000000"/>
        <rFont val="Calibri"/>
      </rPr>
      <t>Creator Owner (Special Permissions - Full control - Subfolders and files only)</t>
    </r>
    <r>
      <rPr>
        <sz val="11"/>
        <color rgb="FF000000"/>
        <rFont val="Calibri"/>
      </rPr>
      <t xml:space="preserve">
</t>
    </r>
    <r>
      <rPr>
        <sz val="11"/>
        <color rgb="FF000000"/>
        <rFont val="Calibri"/>
      </rPr>
      <t>All Application Packages (Read &amp; Execute) [Only as needed - see Note 4]</t>
    </r>
    <r>
      <rPr>
        <sz val="11"/>
        <color rgb="FF000000"/>
        <rFont val="Calibri"/>
      </rPr>
      <t xml:space="preserve">
</t>
    </r>
    <r>
      <rPr>
        <sz val="11"/>
        <color rgb="FF000000"/>
        <rFont val="Calibri"/>
      </rPr>
      <t>SQL Server Service SID OR Service Account (Read &amp; Execute) [Notes 1, 2]</t>
    </r>
    <r>
      <rPr>
        <sz val="11"/>
        <color rgb="FF000000"/>
        <rFont val="Calibri"/>
      </rPr>
      <t xml:space="preserve">
</t>
    </r>
    <r>
      <rPr>
        <sz val="11"/>
        <color rgb="FF000000"/>
        <rFont val="Calibri"/>
      </rPr>
      <t>SQL Server SQL Agent Service SID OR Service Account, if SQL Server Agent is in use. (Full Control) [Notes 1, 2]</t>
    </r>
    <r>
      <rPr>
        <sz val="11"/>
        <color rgb="FF000000"/>
        <rFont val="Calibri"/>
      </rPr>
      <t xml:space="preserve">
</t>
    </r>
    <r>
      <rPr>
        <sz val="11"/>
        <color rgb="FF000000"/>
        <rFont val="Calibri"/>
      </rPr>
      <t>SQL Server FD Launcher Service SID OR Service Account, if full-text indexing is in use. (Read &amp; Execute) [Notes 1, 2]</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Repeat the above for the \Install folder.</t>
    </r>
    <r>
      <rPr>
        <sz val="11"/>
        <color rgb="FF000000"/>
        <rFont val="Calibri"/>
      </rPr>
      <t xml:space="preserve">
</t>
    </r>
    <r>
      <rPr>
        <sz val="11"/>
        <color rgb="FF000000"/>
        <rFont val="Calibri"/>
      </rPr>
      <t>Navigate to the ...\Microsoft SQL Server\110\Shared folder. On the Security tab, modify the security permissions, so that at most the following permissions are present:</t>
    </r>
    <r>
      <rPr>
        <sz val="11"/>
        <color rgb="FF000000"/>
        <rFont val="Calibri"/>
      </rPr>
      <t xml:space="preserve">
</t>
    </r>
    <r>
      <rPr>
        <sz val="11"/>
        <color rgb="FF000000"/>
        <rFont val="Calibri"/>
      </rPr>
      <t>Trusted Installer (Full Control)</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SQL Server Service SID OR Service Account (Read &amp; Execute) [Notes 1, 2]</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Local Administrators (Read)</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SQL Server FD Launcher Service SID OR Service Account, if full-text indexing is in use. (Read, Write) [Notes 1, 2]</t>
    </r>
    <r>
      <rPr>
        <sz val="11"/>
        <color rgb="FF000000"/>
        <rFont val="Calibri"/>
      </rPr>
      <t xml:space="preserve">
</t>
    </r>
    <r>
      <rPr>
        <sz val="11"/>
        <color rgb="FF000000"/>
        <rFont val="Calibri"/>
      </rPr>
      <t>Users (Read, List Folder Contents, Read &amp; Execute)</t>
    </r>
    <r>
      <rPr>
        <sz val="11"/>
        <color rgb="FF000000"/>
        <rFont val="Calibri"/>
      </rPr>
      <t xml:space="preserve">
</t>
    </r>
    <r>
      <rPr>
        <sz val="11"/>
        <color rgb="FF000000"/>
        <rFont val="Calibri"/>
      </rPr>
      <t>[MsDtsServer110 (Read &amp; Execute) is also permitted, if SSIS/DTS is in use.]</t>
    </r>
    <r>
      <rPr>
        <sz val="11"/>
        <color rgb="FF000000"/>
        <rFont val="Calibri"/>
      </rPr>
      <t xml:space="preserve">
</t>
    </r>
    <r>
      <rPr>
        <sz val="11"/>
        <color rgb="FF000000"/>
        <rFont val="Calibri"/>
      </rPr>
      <t>[NT AUTHORITY\NETWORK SERVICE (Read &amp; Execute) may also be required for SQL Server Configuration Manager to operate.]</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 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 xml:space="preserve">Note 3: In the interest of separation of responsibilities with least privilege, consider granting Full Control only to SQL Database Administrators (create a custom group for these) and providing the local Administrators group with Read access only. </t>
    </r>
    <r>
      <rPr>
        <sz val="11"/>
        <color rgb="FF000000"/>
        <rFont val="Calibri"/>
      </rPr>
      <t xml:space="preserve">
</t>
    </r>
    <r>
      <rPr>
        <sz val="11"/>
        <color rgb="FF000000"/>
        <rFont val="Calibri"/>
      </rPr>
      <t>Note 4: Some files also require 'ALL APPLICATION PACKAGES (READ, EXECUTE)' permissions for certain functionality to work appropriately, and this is considered acceptable where those permissions are required. (All SQL Server files that require this access reside by default in the ..\Microsoft SQL Server\110\ directory.)</t>
    </r>
  </si>
  <si>
    <r>
      <rPr>
        <sz val="11"/>
        <color rgb="FF000000"/>
        <rFont val="Calibri"/>
      </rPr>
      <t>When dealing with change control issues, it should be noted, any changes to the hardware, software, and/or firmware components of the information system can potentially have significant effects on the overall security of the system.</t>
    </r>
    <r>
      <rPr>
        <sz val="11"/>
        <color rgb="FF000000"/>
        <rFont val="Calibri"/>
      </rPr>
      <t xml:space="preserve">
</t>
    </r>
    <r>
      <rPr>
        <sz val="11"/>
        <color rgb="FF000000"/>
        <rFont val="Calibri"/>
      </rPr>
      <t>If any user were allowed to make changes to software libraries, then those changes might be implemented without undergoing the appropriate testing and approvals that are part of a robust change management process.  The DBMS software libraries contain the executables used by the DBMS to operate. Unauthorized access to the libraries can result in compromised installations. This may in turn jeopardize data stored in the DBMS and/or operation of the host system.</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Of particular note in this context is that any software installed for auditing and/or audit file management must be protected and monitored.</t>
    </r>
  </si>
  <si>
    <r>
      <rPr>
        <sz val="11"/>
        <color rgb="FF000000"/>
        <rFont val="Calibri"/>
      </rPr>
      <t>Obtain the SQL Server software directory location: from a command prompt, open the registry editor by typing regedit.exe and pressing [ENTER]. Navigate to the following registry location:</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&gt;&gt; SOFTWARE</t>
    </r>
    <r>
      <rPr>
        <sz val="11"/>
        <color rgb="FF000000"/>
        <rFont val="Calibri"/>
      </rPr>
      <t xml:space="preserve">
</t>
    </r>
    <r>
      <rPr>
        <sz val="11"/>
        <color rgb="FF000000"/>
        <rFont val="Calibri"/>
      </rPr>
      <t>&gt;&gt; Microsoft</t>
    </r>
    <r>
      <rPr>
        <sz val="11"/>
        <color rgb="FF000000"/>
        <rFont val="Calibri"/>
      </rPr>
      <t xml:space="preserve">
</t>
    </r>
    <r>
      <rPr>
        <sz val="11"/>
        <color rgb="FF000000"/>
        <rFont val="Calibri"/>
      </rPr>
      <t>&gt;&gt; Microsoft SQL Server</t>
    </r>
    <r>
      <rPr>
        <sz val="11"/>
        <color rgb="FF000000"/>
        <rFont val="Calibri"/>
      </rPr>
      <t xml:space="preserve">
</t>
    </r>
    <r>
      <rPr>
        <sz val="11"/>
        <color rgb="FF000000"/>
        <rFont val="Calibri"/>
      </rPr>
      <t>&gt;&gt; [INSTANCE NAME]</t>
    </r>
    <r>
      <rPr>
        <sz val="11"/>
        <color rgb="FF000000"/>
        <rFont val="Calibri"/>
      </rPr>
      <t xml:space="preserve">
</t>
    </r>
    <r>
      <rPr>
        <sz val="11"/>
        <color rgb="FF000000"/>
        <rFont val="Calibri"/>
      </rPr>
      <t>&gt;&gt; Setup</t>
    </r>
    <r>
      <rPr>
        <sz val="11"/>
        <color rgb="FF000000"/>
        <rFont val="Calibri"/>
      </rPr>
      <t xml:space="preserve">
</t>
    </r>
    <r>
      <rPr>
        <sz val="11"/>
        <color rgb="FF000000"/>
        <rFont val="Calibri"/>
      </rPr>
      <t>&gt;&gt; SQLBinRoot</t>
    </r>
    <r>
      <rPr>
        <sz val="11"/>
        <color rgb="FF000000"/>
        <rFont val="Calibri"/>
      </rPr>
      <t xml:space="preserve">
</t>
    </r>
    <r>
      <rPr>
        <sz val="11"/>
        <color rgb="FF000000"/>
        <rFont val="Calibri"/>
      </rPr>
      <t>In the registry tree, the [INSTANCE NAME] for a SQL Server 2012 database engine instance is normally shown as "MSSQL11" followed by a period and the name that was specified for the SQL Server service at installation time. If multiple SQL Server instances are installed, each will have its own [INSTANCE NAME] node and subtree in the registry.</t>
    </r>
    <r>
      <rPr>
        <sz val="11"/>
        <color rgb="FF000000"/>
        <rFont val="Calibri"/>
      </rPr>
      <t xml:space="preserve">
</t>
    </r>
    <r>
      <rPr>
        <sz val="11"/>
        <color rgb="FF000000"/>
        <rFont val="Calibri"/>
      </rPr>
      <t>The value in the Data column for the SQLBinRoot registry entry is the file system path for the SQL Server 2012 binaries. Navigate to that folder location using a command prompt or Windows Explorer. The following instructions assume that Windows Explorer is used.</t>
    </r>
    <r>
      <rPr>
        <sz val="11"/>
        <color rgb="FF000000"/>
        <rFont val="Calibri"/>
      </rPr>
      <t xml:space="preserve">
</t>
    </r>
    <r>
      <rPr>
        <sz val="11"/>
        <color rgb="FF000000"/>
        <rFont val="Calibri"/>
      </rPr>
      <t>Verify that files and folders that are part of the SQL Server 2012 instance have only authorized privileges. Right-click the binaries (\binn) folder, click Properties. On the Security tab, verify that at most the following permissions are present:</t>
    </r>
    <r>
      <rPr>
        <sz val="11"/>
        <color rgb="FF000000"/>
        <rFont val="Calibri"/>
      </rPr>
      <t xml:space="preserve">
</t>
    </r>
    <r>
      <rPr>
        <sz val="11"/>
        <color rgb="FF000000"/>
        <rFont val="Calibri"/>
      </rPr>
      <t>Trusted Installer (Full Control)</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 [See Note 3]</t>
    </r>
    <r>
      <rPr>
        <sz val="11"/>
        <color rgb="FF000000"/>
        <rFont val="Calibri"/>
      </rPr>
      <t xml:space="preserve">
</t>
    </r>
    <r>
      <rPr>
        <sz val="11"/>
        <color rgb="FF000000"/>
        <rFont val="Calibri"/>
      </rPr>
      <t>Users (Read, List Folder Contents, Read &amp; Execute)</t>
    </r>
    <r>
      <rPr>
        <sz val="11"/>
        <color rgb="FF000000"/>
        <rFont val="Calibri"/>
      </rPr>
      <t xml:space="preserve">
</t>
    </r>
    <r>
      <rPr>
        <sz val="11"/>
        <color rgb="FF000000"/>
        <rFont val="Calibri"/>
      </rPr>
      <t>Creator Owner (Special Permissions - Full control - Subfolders and files only)</t>
    </r>
    <r>
      <rPr>
        <sz val="11"/>
        <color rgb="FF000000"/>
        <rFont val="Calibri"/>
      </rPr>
      <t xml:space="preserve">
</t>
    </r>
    <r>
      <rPr>
        <sz val="11"/>
        <color rgb="FF000000"/>
        <rFont val="Calibri"/>
      </rPr>
      <t>All Application Packages (Read &amp; Execute) [Only as needed - see Note 4]</t>
    </r>
    <r>
      <rPr>
        <sz val="11"/>
        <color rgb="FF000000"/>
        <rFont val="Calibri"/>
      </rPr>
      <t xml:space="preserve">
</t>
    </r>
    <r>
      <rPr>
        <sz val="11"/>
        <color rgb="FF000000"/>
        <rFont val="Calibri"/>
      </rPr>
      <t>SQL Server Service SID OR Service Account (Read &amp; Execute) [Notes 1, 2]</t>
    </r>
    <r>
      <rPr>
        <sz val="11"/>
        <color rgb="FF000000"/>
        <rFont val="Calibri"/>
      </rPr>
      <t xml:space="preserve">
</t>
    </r>
    <r>
      <rPr>
        <sz val="11"/>
        <color rgb="FF000000"/>
        <rFont val="Calibri"/>
      </rPr>
      <t>SQL Server SQL Agent Service SID OR Service Account, if SQL Server Agent is in use. (Full Control) [Notes 1, 2]</t>
    </r>
    <r>
      <rPr>
        <sz val="11"/>
        <color rgb="FF000000"/>
        <rFont val="Calibri"/>
      </rPr>
      <t xml:space="preserve">
</t>
    </r>
    <r>
      <rPr>
        <sz val="11"/>
        <color rgb="FF000000"/>
        <rFont val="Calibri"/>
      </rPr>
      <t>SQL Server FD Launcher Service SID OR Service Account, if full-text indexing is in use. (Read &amp; Execute) [Notes 1, 2]</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If any less restrictive permissions are present (and not specifically justified and approved), this is a finding.</t>
    </r>
    <r>
      <rPr>
        <sz val="11"/>
        <color rgb="FF000000"/>
        <rFont val="Calibri"/>
      </rPr>
      <t xml:space="preserve">
</t>
    </r>
    <r>
      <rPr>
        <sz val="11"/>
        <color rgb="FF000000"/>
        <rFont val="Calibri"/>
      </rPr>
      <t>Right-click each folder under the binaries folder; click Properties. On the Security tab, verify that at most the permissions listed in the preceding paragraph are present.</t>
    </r>
    <r>
      <rPr>
        <sz val="11"/>
        <color rgb="FF000000"/>
        <rFont val="Calibri"/>
      </rPr>
      <t xml:space="preserve">
</t>
    </r>
    <r>
      <rPr>
        <sz val="11"/>
        <color rgb="FF000000"/>
        <rFont val="Calibri"/>
      </rPr>
      <t>If any less restrictive permissions are present (and not specifically justified and approved), this is a finding.</t>
    </r>
    <r>
      <rPr>
        <sz val="11"/>
        <color rgb="FF000000"/>
        <rFont val="Calibri"/>
      </rPr>
      <t xml:space="preserve">
</t>
    </r>
    <r>
      <rPr>
        <sz val="11"/>
        <color rgb="FF000000"/>
        <rFont val="Calibri"/>
      </rPr>
      <t>Right-click the \Install folder, which is a peer of \binn, under ...\MSSQL. On the Security tab, verify that at most the permissions listed in the preceding paragraphs are present. If any less restrictive permissions are present (and not specifically justified and approved), this is a finding.</t>
    </r>
    <r>
      <rPr>
        <sz val="11"/>
        <color rgb="FF000000"/>
        <rFont val="Calibri"/>
      </rPr>
      <t xml:space="preserve">
</t>
    </r>
    <r>
      <rPr>
        <sz val="11"/>
        <color rgb="FF000000"/>
        <rFont val="Calibri"/>
      </rPr>
      <t>Locate the ...\Microsoft SQL Server\110\Shared folder, either by stepping up the tree in Windows Explorer or by finding the file path in the registry at:</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&gt;&gt; SOFTWARE</t>
    </r>
    <r>
      <rPr>
        <sz val="11"/>
        <color rgb="FF000000"/>
        <rFont val="Calibri"/>
      </rPr>
      <t xml:space="preserve">
</t>
    </r>
    <r>
      <rPr>
        <sz val="11"/>
        <color rgb="FF000000"/>
        <rFont val="Calibri"/>
      </rPr>
      <t>&gt;&gt; Microsoft</t>
    </r>
    <r>
      <rPr>
        <sz val="11"/>
        <color rgb="FF000000"/>
        <rFont val="Calibri"/>
      </rPr>
      <t xml:space="preserve">
</t>
    </r>
    <r>
      <rPr>
        <sz val="11"/>
        <color rgb="FF000000"/>
        <rFont val="Calibri"/>
      </rPr>
      <t>&gt;&gt; Microsoft SQL Server</t>
    </r>
    <r>
      <rPr>
        <sz val="11"/>
        <color rgb="FF000000"/>
        <rFont val="Calibri"/>
      </rPr>
      <t xml:space="preserve">
</t>
    </r>
    <r>
      <rPr>
        <sz val="11"/>
        <color rgb="FF000000"/>
        <rFont val="Calibri"/>
      </rPr>
      <t>&gt;&gt; 110</t>
    </r>
    <r>
      <rPr>
        <sz val="11"/>
        <color rgb="FF000000"/>
        <rFont val="Calibri"/>
      </rPr>
      <t xml:space="preserve">
</t>
    </r>
    <r>
      <rPr>
        <sz val="11"/>
        <color rgb="FF000000"/>
        <rFont val="Calibri"/>
      </rPr>
      <t>&gt;&gt; SharedCode</t>
    </r>
    <r>
      <rPr>
        <sz val="11"/>
        <color rgb="FF000000"/>
        <rFont val="Calibri"/>
      </rPr>
      <t xml:space="preserve">
</t>
    </r>
    <r>
      <rPr>
        <sz val="11"/>
        <color rgb="FF000000"/>
        <rFont val="Calibri"/>
      </rPr>
      <t>Right-click on the ...\110\Shared folder; click Properties. On the Security tab, verify that at most the following permissions are present:</t>
    </r>
    <r>
      <rPr>
        <sz val="11"/>
        <color rgb="FF000000"/>
        <rFont val="Calibri"/>
      </rPr>
      <t xml:space="preserve">
</t>
    </r>
    <r>
      <rPr>
        <sz val="11"/>
        <color rgb="FF000000"/>
        <rFont val="Calibri"/>
      </rPr>
      <t>Trusted Installer (Full Control)</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SQL Server Service SID OR Service Account (Read &amp; Execute) [Notes 1, 2]</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Local Administrators (Read)</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SQL Server FD Launcher Service SID OR Service Account, if full-text indexing is in use. (Read, Write) [Notes 1, 2]</t>
    </r>
    <r>
      <rPr>
        <sz val="11"/>
        <color rgb="FF000000"/>
        <rFont val="Calibri"/>
      </rPr>
      <t xml:space="preserve">
</t>
    </r>
    <r>
      <rPr>
        <sz val="11"/>
        <color rgb="FF000000"/>
        <rFont val="Calibri"/>
      </rPr>
      <t>Users (Read, List Folder Contents, Read &amp; Execute)</t>
    </r>
    <r>
      <rPr>
        <sz val="11"/>
        <color rgb="FF000000"/>
        <rFont val="Calibri"/>
      </rPr>
      <t xml:space="preserve">
</t>
    </r>
    <r>
      <rPr>
        <sz val="11"/>
        <color rgb="FF000000"/>
        <rFont val="Calibri"/>
      </rPr>
      <t>[MsDtsServer110 (Read &amp; Execute) is also permitted, if SSIS/DTS is in use.]</t>
    </r>
    <r>
      <rPr>
        <sz val="11"/>
        <color rgb="FF000000"/>
        <rFont val="Calibri"/>
      </rPr>
      <t xml:space="preserve">
</t>
    </r>
    <r>
      <rPr>
        <sz val="11"/>
        <color rgb="FF000000"/>
        <rFont val="Calibri"/>
      </rPr>
      <t>[NT AUTHORITY\NETWORK SERVICE (Read &amp; Execute) may also be required for SQL Server Configuration Manager to operate.]</t>
    </r>
    <r>
      <rPr>
        <sz val="11"/>
        <color rgb="FF000000"/>
        <rFont val="Calibri"/>
      </rPr>
      <t xml:space="preserve">
</t>
    </r>
    <r>
      <rPr>
        <sz val="11"/>
        <color rgb="FF000000"/>
        <rFont val="Calibri"/>
      </rPr>
      <t>If any less restrictive permissions are present (and not specifically justified and approved), this is a finding.</t>
    </r>
    <r>
      <rPr>
        <sz val="11"/>
        <color rgb="FF000000"/>
        <rFont val="Calibri"/>
      </rPr>
      <t xml:space="preserve">
</t>
    </r>
    <r>
      <rPr>
        <sz val="11"/>
        <color rgb="FF000000"/>
        <rFont val="Calibri"/>
      </rPr>
      <t>Right-click each folder under the ...\110\Shared folder; click Properties. On the Security tab, verify that at most the permissions listed in the preceding paragraph are present. If any less restrictive permissions are present (and not specifically justified and approved),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 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 xml:space="preserve">Note 3: In the interest of separation of responsibilities with least privilege, consider granting Full Control only to SQL Database Administrators (create a custom group for these) and providing the local Administrators group with Read access only. </t>
    </r>
    <r>
      <rPr>
        <sz val="11"/>
        <color rgb="FF000000"/>
        <rFont val="Calibri"/>
      </rPr>
      <t xml:space="preserve">
</t>
    </r>
    <r>
      <rPr>
        <sz val="11"/>
        <color rgb="FF000000"/>
        <rFont val="Calibri"/>
      </rPr>
      <t>Note 4: Some files also require 'ALL APPLICATION PACKAGES (READ, EXECUTE)' permissions for certain functionality to work appropriately, and this is considered acceptable where those permissions are required. (All SQL Server files that require this access reside by default in the ..\Microsoft SQL Server\110\ directory.)</t>
    </r>
  </si>
  <si>
    <t>V-40945</t>
  </si>
  <si>
    <r>
      <rPr>
        <sz val="11"/>
        <rFont val="Calibri"/>
      </rPr>
      <t>Vendor-supported software and patches must be evaluated and patched against newly found vulnerabilities.</t>
    </r>
  </si>
  <si>
    <r>
      <rPr>
        <sz val="11"/>
        <color rgb="FF000000"/>
        <rFont val="Calibri"/>
      </rPr>
      <t>Upgrade SQL Server to the Microsoft-supported version.</t>
    </r>
    <r>
      <rPr>
        <sz val="11"/>
        <color rgb="FF000000"/>
        <rFont val="Calibri"/>
      </rPr>
      <t xml:space="preserve">
</t>
    </r>
    <r>
      <rPr>
        <sz val="11"/>
        <color rgb="FF000000"/>
        <rFont val="Calibri"/>
      </rPr>
      <t>Apply the latest SQL Server patches after evaluation of impact.</t>
    </r>
  </si>
  <si>
    <r>
      <rPr>
        <sz val="11"/>
        <color rgb="FF000000"/>
        <rFont val="Calibri"/>
      </rPr>
      <t>Security faults with software applications and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Any time new software code is introduced to a system there is the potential for unintended consequences. There have been documented instances where the application of a patch has caused problems with system integrity or availability. Due to information system integrity and availability concerns, organizations must give careful consideration to the methodology used to carry out automatic updates.</t>
    </r>
    <r>
      <rPr>
        <sz val="11"/>
        <color rgb="FF000000"/>
        <rFont val="Calibri"/>
      </rPr>
      <t xml:space="preserve">
</t>
    </r>
    <r>
      <rPr>
        <sz val="11"/>
        <color rgb="FF000000"/>
        <rFont val="Calibri"/>
      </rPr>
      <t>If SQL Server were no longer supported, no patches from Microsoft would address newly discovered security vulnerabilities. Unpatched software is vulnerable to attack.</t>
    </r>
  </si>
  <si>
    <r>
      <rPr>
        <sz val="11"/>
        <color rgb="FF000000"/>
        <rFont val="Calibri"/>
      </rPr>
      <t>Check Microsoft's list of supported SQL Server versions. To locate the correct web page, perform a web search for "Microsoft SQL Server end of support."</t>
    </r>
    <r>
      <rPr>
        <sz val="11"/>
        <color rgb="FF000000"/>
        <rFont val="Calibri"/>
      </rPr>
      <t xml:space="preserve">
</t>
    </r>
    <r>
      <rPr>
        <sz val="11"/>
        <color rgb="FF000000"/>
        <rFont val="Calibri"/>
      </rPr>
      <t>To be considered supported, Microsoft must report that the version is supported by security patches to known vulnerabilities.</t>
    </r>
    <r>
      <rPr>
        <sz val="11"/>
        <color rgb="FF000000"/>
        <rFont val="Calibri"/>
      </rPr>
      <t xml:space="preserve">
</t>
    </r>
    <r>
      <rPr>
        <sz val="11"/>
        <color rgb="FF000000"/>
        <rFont val="Calibri"/>
      </rPr>
      <t>Check SQL Server version by running the following command:</t>
    </r>
    <r>
      <rPr>
        <sz val="11"/>
        <color rgb="FF000000"/>
        <rFont val="Calibri"/>
      </rPr>
      <t xml:space="preserve">
</t>
    </r>
    <r>
      <rPr>
        <sz val="11"/>
        <color rgb="FF000000"/>
        <rFont val="Calibri"/>
      </rPr>
      <t>print @@version</t>
    </r>
    <r>
      <rPr>
        <sz val="11"/>
        <color rgb="FF000000"/>
        <rFont val="Calibri"/>
      </rPr>
      <t xml:space="preserve">
</t>
    </r>
    <r>
      <rPr>
        <sz val="11"/>
        <color rgb="FF000000"/>
        <rFont val="Calibri"/>
      </rPr>
      <t>If the security patch support for SQL Server cannot be determined or SQL Server version is not shown as supported, this is a finding.</t>
    </r>
    <r>
      <rPr>
        <sz val="11"/>
        <color rgb="FF000000"/>
        <rFont val="Calibri"/>
      </rPr>
      <t xml:space="preserve">
</t>
    </r>
    <r>
      <rPr>
        <sz val="11"/>
        <color rgb="FF000000"/>
        <rFont val="Calibri"/>
      </rPr>
      <t>If SQL Server does not contain the latest security patches, this is a finding.</t>
    </r>
    <r>
      <rPr>
        <sz val="11"/>
        <color rgb="FF000000"/>
        <rFont val="Calibri"/>
      </rPr>
      <t xml:space="preserve">
</t>
    </r>
    <r>
      <rPr>
        <sz val="11"/>
        <color rgb="FF000000"/>
        <rFont val="Calibri"/>
      </rPr>
      <t>SQL Server 2012 Service Pack 3 support end date: 10/9/2018</t>
    </r>
    <r>
      <rPr>
        <sz val="11"/>
        <color rgb="FF000000"/>
        <rFont val="Calibri"/>
      </rPr>
      <t xml:space="preserve">
</t>
    </r>
    <r>
      <rPr>
        <sz val="11"/>
        <color rgb="FF000000"/>
        <rFont val="Calibri"/>
      </rPr>
      <t>SQL Server 2012 Enterprise Core mainstream support end date: 7/11/2018</t>
    </r>
    <r>
      <rPr>
        <sz val="11"/>
        <color rgb="FF000000"/>
        <rFont val="Calibri"/>
      </rPr>
      <t xml:space="preserve">
</t>
    </r>
    <r>
      <rPr>
        <sz val="11"/>
        <color rgb="FF000000"/>
        <rFont val="Calibri"/>
      </rPr>
      <t>SQL Server 2012 Enterprise Core extended support end date: 7/12/2022</t>
    </r>
  </si>
  <si>
    <t>V-40946</t>
  </si>
  <si>
    <r>
      <rPr>
        <sz val="11"/>
        <rFont val="Calibri"/>
      </rPr>
      <t>Database software directories, including SQL Server configuration files, must be stored in dedicated directories, separate from the host OS and other applications.</t>
    </r>
  </si>
  <si>
    <r>
      <rPr>
        <sz val="11"/>
        <color rgb="FF000000"/>
        <rFont val="Calibri"/>
      </rPr>
      <t>Separate database files (software, data) into dedicated directories.</t>
    </r>
  </si>
  <si>
    <r>
      <rPr>
        <sz val="11"/>
        <color rgb="FF000000"/>
        <rFont val="Calibri"/>
      </rPr>
      <t xml:space="preserve">When dealing with change control issues, it should be noted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Multiple applications can provide a cumulative negative effect. A vulnerability and subsequent exploit of one application can lead to an exploit of other applications sharing the same security context. For example, an exploit of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other applications’ database objects or directories. Any method that provides any level of separation of security context assists in the protection between applications.</t>
    </r>
  </si>
  <si>
    <r>
      <rPr>
        <sz val="11"/>
        <color rgb="FF000000"/>
        <rFont val="Calibri"/>
      </rPr>
      <t>Verify the SQL Server installations present on the server.</t>
    </r>
    <r>
      <rPr>
        <sz val="11"/>
        <color rgb="FF000000"/>
        <rFont val="Calibri"/>
      </rPr>
      <t xml:space="preserve">
</t>
    </r>
    <r>
      <rPr>
        <sz val="11"/>
        <color rgb="FF000000"/>
        <rFont val="Calibri"/>
      </rPr>
      <t>From a Command Prompt, type regedit.exe, and press [ENTER].</t>
    </r>
    <r>
      <rPr>
        <sz val="11"/>
        <color rgb="FF000000"/>
        <rFont val="Calibri"/>
      </rPr>
      <t xml:space="preserve">
</t>
    </r>
    <r>
      <rPr>
        <sz val="11"/>
        <color rgb="FF000000"/>
        <rFont val="Calibri"/>
      </rPr>
      <t>Navigate to HKEY_LOCAL_MACHINE &gt;&gt; SOFTWARE &gt;&gt; Microsoft &gt;&gt; Microsoft SQL Server &gt;&gt; Instance Names. Each instance installed on the server possesses a key inside a folder under this registry entry.</t>
    </r>
    <r>
      <rPr>
        <sz val="11"/>
        <color rgb="FF000000"/>
        <rFont val="Calibri"/>
      </rPr>
      <t xml:space="preserve">
</t>
    </r>
    <r>
      <rPr>
        <sz val="11"/>
        <color rgb="FF000000"/>
        <rFont val="Calibri"/>
      </rPr>
      <t>Analysis Services Instances are registered in the OLAP subfolder.</t>
    </r>
    <r>
      <rPr>
        <sz val="11"/>
        <color rgb="FF000000"/>
        <rFont val="Calibri"/>
      </rPr>
      <t xml:space="preserve">
</t>
    </r>
    <r>
      <rPr>
        <sz val="11"/>
        <color rgb="FF000000"/>
        <rFont val="Calibri"/>
      </rPr>
      <t>Reporting Services Instances are registered in the RS subfolder.</t>
    </r>
    <r>
      <rPr>
        <sz val="11"/>
        <color rgb="FF000000"/>
        <rFont val="Calibri"/>
      </rPr>
      <t xml:space="preserve">
</t>
    </r>
    <r>
      <rPr>
        <sz val="11"/>
        <color rgb="FF000000"/>
        <rFont val="Calibri"/>
      </rPr>
      <t>Standard SQL Server Instances are registered in the SQL subfolder.</t>
    </r>
    <r>
      <rPr>
        <sz val="11"/>
        <color rgb="FF000000"/>
        <rFont val="Calibri"/>
      </rPr>
      <t xml:space="preserve">
</t>
    </r>
    <r>
      <rPr>
        <sz val="11"/>
        <color rgb="FF000000"/>
        <rFont val="Calibri"/>
      </rPr>
      <t xml:space="preserve">Inside each of these folders, a single key is used to reference an Instance's specific Windows Registry tree. Each key will have its own registry tree at the following registry location: </t>
    </r>
    <r>
      <rPr>
        <sz val="11"/>
        <color rgb="FF000000"/>
        <rFont val="Calibri"/>
      </rPr>
      <t xml:space="preserve">
</t>
    </r>
    <r>
      <rPr>
        <sz val="11"/>
        <color rgb="FF000000"/>
        <rFont val="Calibri"/>
      </rPr>
      <t>HKEY_LOCAL_MACHINE &gt;&gt; SOFTWARE &gt;&gt; Microsoft &gt;&gt; Microsoft SQL Server &gt;&gt; [INSTANCE NAME].</t>
    </r>
    <r>
      <rPr>
        <sz val="11"/>
        <color rgb="FF000000"/>
        <rFont val="Calibri"/>
      </rPr>
      <t xml:space="preserve">
</t>
    </r>
    <r>
      <rPr>
        <sz val="11"/>
        <color rgb="FF000000"/>
        <rFont val="Calibri"/>
      </rPr>
      <t xml:space="preserve">An [INSTANCE NAME] is listed as the Data component of a key found in one of the above OLAP, RS, or SQL folders.  </t>
    </r>
    <r>
      <rPr>
        <sz val="11"/>
        <color rgb="FF000000"/>
        <rFont val="Calibri"/>
      </rPr>
      <t xml:space="preserve">
</t>
    </r>
    <r>
      <rPr>
        <sz val="11"/>
        <color rgb="FF000000"/>
        <rFont val="Calibri"/>
      </rPr>
      <t>To find the installation location of a particular instance, navigate to the following location in the Windows Registry:</t>
    </r>
    <r>
      <rPr>
        <sz val="11"/>
        <color rgb="FF000000"/>
        <rFont val="Calibri"/>
      </rPr>
      <t xml:space="preserve">
</t>
    </r>
    <r>
      <rPr>
        <sz val="11"/>
        <color rgb="FF000000"/>
        <rFont val="Calibri"/>
      </rPr>
      <t xml:space="preserve">HKEY_LOCAL_MACHINE &gt;&gt; SOFTWARE &gt;&gt; Microsoft &gt;&gt; Microsoft SQL Server &gt;&gt; [INSTANCE NAME] &gt;&gt; Setup.  </t>
    </r>
    <r>
      <rPr>
        <sz val="11"/>
        <color rgb="FF000000"/>
        <rFont val="Calibri"/>
      </rPr>
      <t xml:space="preserve">
</t>
    </r>
    <r>
      <rPr>
        <sz val="11"/>
        <color rgb="FF000000"/>
        <rFont val="Calibri"/>
      </rPr>
      <t>Examine the value of the 'SqlProgramDir' key. The value of the 'SqlProgramDir' key is the SQL Server installation directory for that SQL Server Instance.</t>
    </r>
    <r>
      <rPr>
        <sz val="11"/>
        <color rgb="FF000000"/>
        <rFont val="Calibri"/>
      </rPr>
      <t xml:space="preserve">
</t>
    </r>
    <r>
      <rPr>
        <sz val="11"/>
        <color rgb="FF000000"/>
        <rFont val="Calibri"/>
      </rPr>
      <t>Navigate to that folder location using a Command Prompt or Windows Explorer. Only applications that are required for the functioning and administration, not use, of the SQL Server should be located on the same directory node as the SQL Server software libraries.</t>
    </r>
    <r>
      <rPr>
        <sz val="11"/>
        <color rgb="FF000000"/>
        <rFont val="Calibri"/>
      </rPr>
      <t xml:space="preserve">
</t>
    </r>
    <r>
      <rPr>
        <sz val="11"/>
        <color rgb="FF000000"/>
        <rFont val="Calibri"/>
      </rPr>
      <t>If any files or subfolders that are not part of the SQL Server installation are in the folder, this is a finding.</t>
    </r>
  </si>
  <si>
    <t>V-40947</t>
  </si>
  <si>
    <r>
      <rPr>
        <sz val="11"/>
        <rFont val="Calibri"/>
      </rPr>
      <t>SQL Server software installation account(s) must be restricted to authorized users.</t>
    </r>
  </si>
  <si>
    <r>
      <rPr>
        <sz val="11"/>
        <color rgb="FF000000"/>
        <rFont val="Calibri"/>
      </rPr>
      <t>From a Command Prompt, open lusrmgr.msc.  Navigate to Users &gt;&gt; right click individual user &gt;&gt; Properties &gt;&gt; Member Of.</t>
    </r>
    <r>
      <rPr>
        <sz val="11"/>
        <color rgb="FF000000"/>
        <rFont val="Calibri"/>
      </rPr>
      <t xml:space="preserve">
</t>
    </r>
    <r>
      <rPr>
        <sz val="11"/>
        <color rgb="FF000000"/>
        <rFont val="Calibri"/>
      </rPr>
      <t>Configure SQL Server &amp; OS settings and access controls, to restrict user access to objects and data that the user is authorized to view or interact with.</t>
    </r>
    <r>
      <rPr>
        <sz val="11"/>
        <color rgb="FF000000"/>
        <rFont val="Calibri"/>
      </rPr>
      <t xml:space="preserve">
</t>
    </r>
    <r>
      <rPr>
        <sz val="11"/>
        <color rgb="FF000000"/>
        <rFont val="Calibri"/>
      </rPr>
      <t>Develop, document, and implement procedures to restrict use of the DBMS software installation account.</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</si>
  <si>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 dependant.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greater impact on SQL Server security and operation. It is especially important to grant access to privileged accounts to only those persons who are qualified and authorized to use them.</t>
    </r>
  </si>
  <si>
    <r>
      <rPr>
        <sz val="11"/>
        <color rgb="FF000000"/>
        <rFont val="Calibri"/>
      </rPr>
      <t>Check system documentation for policy and procedures to restrict use of the SQL Server software installation account.</t>
    </r>
    <r>
      <rPr>
        <sz val="11"/>
        <color rgb="FF000000"/>
        <rFont val="Calibri"/>
      </rPr>
      <t xml:space="preserve">
</t>
    </r>
    <r>
      <rPr>
        <sz val="11"/>
        <color rgb="FF000000"/>
        <rFont val="Calibri"/>
      </rPr>
      <t>Check OS settings to determine whether users are restricted from accessing SQL Server objects and data they are not authorized to access by checking the local OS user accounts.</t>
    </r>
    <r>
      <rPr>
        <sz val="11"/>
        <color rgb="FF000000"/>
        <rFont val="Calibri"/>
      </rPr>
      <t xml:space="preserve">
</t>
    </r>
    <r>
      <rPr>
        <sz val="11"/>
        <color rgb="FF000000"/>
        <rFont val="Calibri"/>
      </rPr>
      <t>From a Command Prompt, open lusrmgr.msc. Navigate to Users &gt;&gt; right click individual user &gt;&gt; Properties &gt;&gt; Member Of.</t>
    </r>
    <r>
      <rPr>
        <sz val="11"/>
        <color rgb="FF000000"/>
        <rFont val="Calibri"/>
      </rPr>
      <t xml:space="preserve">
</t>
    </r>
    <r>
      <rPr>
        <sz val="11"/>
        <color rgb="FF000000"/>
        <rFont val="Calibri"/>
      </rPr>
      <t>If appropriate access controls for all users are not implemented to restrict access to only authorized users and to restrict the access of those users to objects and data they are authorized, this is a finding.</t>
    </r>
    <r>
      <rPr>
        <sz val="11"/>
        <color rgb="FF000000"/>
        <rFont val="Calibri"/>
      </rPr>
      <t xml:space="preserve">
</t>
    </r>
    <r>
      <rPr>
        <sz val="11"/>
        <color rgb="FF000000"/>
        <rFont val="Calibri"/>
      </rPr>
      <t>Review procedures for controlling and granting access to use of the SQL Server software installation account.</t>
    </r>
    <r>
      <rPr>
        <sz val="11"/>
        <color rgb="FF000000"/>
        <rFont val="Calibri"/>
      </rPr>
      <t xml:space="preserve">
</t>
    </r>
    <r>
      <rPr>
        <sz val="11"/>
        <color rgb="FF000000"/>
        <rFont val="Calibri"/>
      </rPr>
      <t>If access or use of this account is not restricted to the minimum number of personnel required, or unauthorized access to this account has been granted, this is a finding.</t>
    </r>
  </si>
  <si>
    <t>V-40948</t>
  </si>
  <si>
    <r>
      <rPr>
        <sz val="11"/>
        <rFont val="Calibri"/>
      </rPr>
      <t>Software, applications, and configuration files that are part of, or related to, the SQL Server 2012 installation must be monitored to discover unauthorized changes.</t>
    </r>
  </si>
  <si>
    <r>
      <rPr>
        <sz val="11"/>
        <color rgb="FF000000"/>
        <rFont val="Calibri"/>
      </rPr>
      <t>Include locations of all files, libraries, scripts, and executables that are part of, or related to, the SQL Server 2012 installation in the documentation.</t>
    </r>
    <r>
      <rPr>
        <sz val="11"/>
        <color rgb="FF000000"/>
        <rFont val="Calibri"/>
      </rPr>
      <t xml:space="preserve">
</t>
    </r>
    <r>
      <rPr>
        <sz val="11"/>
        <color rgb="FF000000"/>
        <rFont val="Calibri"/>
      </rPr>
      <t>Deploy a security and data integrity tool for monitoring and alerting files and folders based on cryptographic hashes, to verify files/folder locations as listed in the documentation.</t>
    </r>
  </si>
  <si>
    <r>
      <rPr>
        <sz val="11"/>
        <color rgb="FF000000"/>
        <rFont val="Calibri"/>
      </rPr>
      <t>When dealing with change control issues, it should be noted, any changes to the hardware, software, and/or firmware components of applications and tools related to SQL Server can potentially have significant effects on the overall security of the system. Only qualified and authorized individuals shall be allowed to obtain access to components related to SQL Server for purposes of initiating changes, including upgrades and modifications.</t>
    </r>
    <r>
      <rPr>
        <sz val="11"/>
        <color rgb="FF000000"/>
        <rFont val="Calibri"/>
      </rPr>
      <t xml:space="preserve">
</t>
    </r>
    <r>
      <rPr>
        <sz val="11"/>
        <color rgb="FF000000"/>
        <rFont val="Calibri"/>
      </rPr>
      <t>Unmanaged changes that occur to the software libraries or configuration can lead to unauthorized or compromised installations.</t>
    </r>
    <r>
      <rPr>
        <sz val="11"/>
        <color rgb="FF000000"/>
        <rFont val="Calibri"/>
      </rPr>
      <t xml:space="preserve">
</t>
    </r>
    <r>
      <rPr>
        <sz val="11"/>
        <color rgb="FF000000"/>
        <rFont val="Calibri"/>
      </rPr>
      <t>Of particular note in this context is that any software installed for auditing and/or audit file management must be protected and monitored.</t>
    </r>
  </si>
  <si>
    <r>
      <rPr>
        <sz val="11"/>
        <color rgb="FF000000"/>
        <rFont val="Calibri"/>
      </rPr>
      <t>If a security and data integrity tool is not used for monitoring and alerting files and folders based on cryptographic hashes, this is a finding.</t>
    </r>
    <r>
      <rPr>
        <sz val="11"/>
        <color rgb="FF000000"/>
        <rFont val="Calibri"/>
      </rPr>
      <t xml:space="preserve">
</t>
    </r>
    <r>
      <rPr>
        <sz val="11"/>
        <color rgb="FF000000"/>
        <rFont val="Calibri"/>
      </rPr>
      <t>If the tool does not verify files/folder locations as listed in the documentation, this is a finding.</t>
    </r>
  </si>
  <si>
    <t>V-40949</t>
  </si>
  <si>
    <r>
      <rPr>
        <sz val="11"/>
        <rFont val="Calibri"/>
      </rPr>
      <t>SQL Server must monitor for security-relevant configuration settings to discover unauthorized changes.</t>
    </r>
  </si>
  <si>
    <r>
      <rPr>
        <sz val="11"/>
        <color rgb="FF000000"/>
        <rFont val="Calibri"/>
      </rPr>
      <t>Document the monitoring of security-relevant configuration settings to discover unauthorized changes within the system documentation.</t>
    </r>
    <r>
      <rPr>
        <sz val="11"/>
        <color rgb="FF000000"/>
        <rFont val="Calibri"/>
      </rPr>
      <t xml:space="preserve">
</t>
    </r>
    <r>
      <rPr>
        <sz val="11"/>
        <color rgb="FF000000"/>
        <rFont val="Calibri"/>
      </rPr>
      <t>Document the specific users or types of security personnel that are able to monitor security-relevant configuration settings to discover unauthorized changes.</t>
    </r>
    <r>
      <rPr>
        <sz val="11"/>
        <color rgb="FF000000"/>
        <rFont val="Calibri"/>
      </rPr>
      <t xml:space="preserve">
</t>
    </r>
    <r>
      <rPr>
        <sz val="11"/>
        <color rgb="FF000000"/>
        <rFont val="Calibri"/>
      </rPr>
      <t>Deploy and implement a third-party tool or some other SQL Server method of monitoring security-relevant configuration settings to discover unauthorized changes.</t>
    </r>
  </si>
  <si>
    <r>
      <rPr>
        <sz val="11"/>
        <color rgb="FF000000"/>
        <rFont val="Calibri"/>
      </rPr>
      <t>When dealing with change control issues, it should be noted, any changes to security-relevant configuration settings of SQL Server can potentially have significant effects on the overall security of the system.</t>
    </r>
    <r>
      <rPr>
        <sz val="11"/>
        <color rgb="FF000000"/>
        <rFont val="Calibri"/>
      </rPr>
      <t xml:space="preserve">
</t>
    </r>
    <r>
      <rPr>
        <sz val="11"/>
        <color rgb="FF000000"/>
        <rFont val="Calibri"/>
      </rPr>
      <t>If SQL Server were to allow any user to make changes to configuration settings, then those changes might be implemented without undergoing the appropriate testing and approvals that are part of a robust change management process. This requirement is contingent upon the configuration of SQL Server's hosted application and the security-relevant configuration settings of SQL Server.</t>
    </r>
    <r>
      <rPr>
        <sz val="11"/>
        <color rgb="FF000000"/>
        <rFont val="Calibri"/>
      </rPr>
      <t xml:space="preserve">
</t>
    </r>
    <r>
      <rPr>
        <sz val="11"/>
        <color rgb="FF000000"/>
        <rFont val="Calibri"/>
      </rPr>
      <t>Accordingly, only qualified and authorized individuals shall be allowed to obtain access to these security-relevant configuration settings for purposes of initiating changes, including upgrades and modifications.</t>
    </r>
    <r>
      <rPr>
        <sz val="11"/>
        <color rgb="FF000000"/>
        <rFont val="Calibri"/>
      </rPr>
      <t xml:space="preserve">
</t>
    </r>
    <r>
      <rPr>
        <sz val="11"/>
        <color rgb="FF000000"/>
        <rFont val="Calibri"/>
      </rPr>
      <t>Unmanaged changes that occur to SQL Server software libraries or configuration can lead to unauthorized or compromised installations.</t>
    </r>
  </si>
  <si>
    <r>
      <rPr>
        <sz val="11"/>
        <color rgb="FF000000"/>
        <rFont val="Calibri"/>
      </rPr>
      <t>Verify within the system documentation that SQL Server is monitoring for security-relevant configuration settings to discover unauthorized changes.</t>
    </r>
    <r>
      <rPr>
        <sz val="11"/>
        <color rgb="FF000000"/>
        <rFont val="Calibri"/>
      </rPr>
      <t xml:space="preserve">
</t>
    </r>
    <r>
      <rPr>
        <sz val="11"/>
        <color rgb="FF000000"/>
        <rFont val="Calibri"/>
      </rPr>
      <t xml:space="preserve">This can be done by a third-party tool or a SQL script that does baselining and then comparisons. </t>
    </r>
    <r>
      <rPr>
        <sz val="11"/>
        <color rgb="FF000000"/>
        <rFont val="Calibri"/>
      </rPr>
      <t xml:space="preserve">
</t>
    </r>
    <r>
      <rPr>
        <sz val="11"/>
        <color rgb="FF000000"/>
        <rFont val="Calibri"/>
      </rPr>
      <t>If the monitoring of security-relevant configuration settings to discover unauthorized changes is not implemented on SQL Server, this is a finding.</t>
    </r>
  </si>
  <si>
    <t>V-40950</t>
  </si>
  <si>
    <r>
      <rPr>
        <sz val="11"/>
        <rFont val="Calibri"/>
      </rPr>
      <t>SQL Server must support the employment of automated mechanisms supporting the auditing of the enforcement actions.</t>
    </r>
  </si>
  <si>
    <r>
      <rPr>
        <sz val="11"/>
        <color rgb="FF000000"/>
        <rFont val="Calibri"/>
      </rPr>
      <t>Navigate to Advanced Security Settings by selecting Properties &gt; Security &gt; Advanced &gt; Auditing &gt; Continue.</t>
    </r>
    <r>
      <rPr>
        <sz val="11"/>
        <color rgb="FF000000"/>
        <rFont val="Calibri"/>
      </rPr>
      <t xml:space="preserve">
</t>
    </r>
    <r>
      <rPr>
        <sz val="11"/>
        <color rgb="FF000000"/>
        <rFont val="Calibri"/>
      </rPr>
      <t>Where "Everyone" is missing from the "Name" column, click the Add button; type "Everyone" in the object names box; click the OK button.  The Auditing Entry dialog opens.</t>
    </r>
    <r>
      <rPr>
        <sz val="11"/>
        <color rgb="FF000000"/>
        <rFont val="Calibri"/>
      </rPr>
      <t xml:space="preserve">
</t>
    </r>
    <r>
      <rPr>
        <sz val="11"/>
        <color rgb="FF000000"/>
        <rFont val="Calibri"/>
      </rPr>
      <t>Where "Everyone" is in the "Name" column, select that row and click on the Edit button.  The Auditing Entry dialog opens.</t>
    </r>
    <r>
      <rPr>
        <sz val="11"/>
        <color rgb="FF000000"/>
        <rFont val="Calibri"/>
      </rPr>
      <t xml:space="preserve">
</t>
    </r>
    <r>
      <rPr>
        <sz val="11"/>
        <color rgb="FF000000"/>
        <rFont val="Calibri"/>
      </rPr>
      <t>In the Auditing Entry dialog, set "Apply onto" to "This folder, subfolders and files".</t>
    </r>
    <r>
      <rPr>
        <sz val="11"/>
        <color rgb="FF000000"/>
        <rFont val="Calibri"/>
      </rPr>
      <t xml:space="preserve">
</t>
    </r>
    <r>
      <rPr>
        <sz val="11"/>
        <color rgb="FF000000"/>
        <rFont val="Calibri"/>
      </rPr>
      <t>In the Auditing Entry dialog, select both the Successful and the Failed checkbox for each of the following access types, where not already selected:</t>
    </r>
    <r>
      <rPr>
        <sz val="11"/>
        <color rgb="FF000000"/>
        <rFont val="Calibri"/>
      </rPr>
      <t xml:space="preserve">
</t>
    </r>
    <r>
      <rPr>
        <sz val="11"/>
        <color rgb="FF000000"/>
        <rFont val="Calibri"/>
      </rPr>
      <t xml:space="preserve">    Traverse folder/execute file </t>
    </r>
    <r>
      <rPr>
        <sz val="11"/>
        <color rgb="FF000000"/>
        <rFont val="Calibri"/>
      </rPr>
      <t xml:space="preserve">
</t>
    </r>
    <r>
      <rPr>
        <sz val="11"/>
        <color rgb="FF000000"/>
        <rFont val="Calibri"/>
      </rPr>
      <t xml:space="preserve">    List folder/read data</t>
    </r>
    <r>
      <rPr>
        <sz val="11"/>
        <color rgb="FF000000"/>
        <rFont val="Calibri"/>
      </rPr>
      <t xml:space="preserve">
</t>
    </r>
    <r>
      <rPr>
        <sz val="11"/>
        <color rgb="FF000000"/>
        <rFont val="Calibri"/>
      </rPr>
      <t xml:space="preserve">    Read attributes</t>
    </r>
    <r>
      <rPr>
        <sz val="11"/>
        <color rgb="FF000000"/>
        <rFont val="Calibri"/>
      </rPr>
      <t xml:space="preserve">
</t>
    </r>
    <r>
      <rPr>
        <sz val="11"/>
        <color rgb="FF000000"/>
        <rFont val="Calibri"/>
      </rPr>
      <t xml:space="preserve">    Read extended attributes</t>
    </r>
    <r>
      <rPr>
        <sz val="11"/>
        <color rgb="FF000000"/>
        <rFont val="Calibri"/>
      </rPr>
      <t xml:space="preserve">
</t>
    </r>
    <r>
      <rPr>
        <sz val="11"/>
        <color rgb="FF000000"/>
        <rFont val="Calibri"/>
      </rPr>
      <t xml:space="preserve">    Create files/write data</t>
    </r>
    <r>
      <rPr>
        <sz val="11"/>
        <color rgb="FF000000"/>
        <rFont val="Calibri"/>
      </rPr>
      <t xml:space="preserve">
</t>
    </r>
    <r>
      <rPr>
        <sz val="11"/>
        <color rgb="FF000000"/>
        <rFont val="Calibri"/>
      </rPr>
      <t xml:space="preserve">    Create folders/append data</t>
    </r>
    <r>
      <rPr>
        <sz val="11"/>
        <color rgb="FF000000"/>
        <rFont val="Calibri"/>
      </rPr>
      <t xml:space="preserve">
</t>
    </r>
    <r>
      <rPr>
        <sz val="11"/>
        <color rgb="FF000000"/>
        <rFont val="Calibri"/>
      </rPr>
      <t xml:space="preserve">    Write attributes</t>
    </r>
    <r>
      <rPr>
        <sz val="11"/>
        <color rgb="FF000000"/>
        <rFont val="Calibri"/>
      </rPr>
      <t xml:space="preserve">
</t>
    </r>
    <r>
      <rPr>
        <sz val="11"/>
        <color rgb="FF000000"/>
        <rFont val="Calibri"/>
      </rPr>
      <t xml:space="preserve">    Write extended attributes</t>
    </r>
    <r>
      <rPr>
        <sz val="11"/>
        <color rgb="FF000000"/>
        <rFont val="Calibri"/>
      </rPr>
      <t xml:space="preserve">
</t>
    </r>
    <r>
      <rPr>
        <sz val="11"/>
        <color rgb="FF000000"/>
        <rFont val="Calibri"/>
      </rPr>
      <t xml:space="preserve">    Delete</t>
    </r>
    <r>
      <rPr>
        <sz val="11"/>
        <color rgb="FF000000"/>
        <rFont val="Calibri"/>
      </rPr>
      <t xml:space="preserve">
</t>
    </r>
    <r>
      <rPr>
        <sz val="11"/>
        <color rgb="FF000000"/>
        <rFont val="Calibri"/>
      </rPr>
      <t xml:space="preserve">    Read permissions</t>
    </r>
    <r>
      <rPr>
        <sz val="11"/>
        <color rgb="FF000000"/>
        <rFont val="Calibri"/>
      </rPr>
      <t xml:space="preserve">
</t>
    </r>
    <r>
      <rPr>
        <sz val="11"/>
        <color rgb="FF000000"/>
        <rFont val="Calibri"/>
      </rPr>
      <t>Click OK, OK, OK, OK to save the new settings and exit the dialog boxes.</t>
    </r>
  </si>
  <si>
    <r>
      <rPr>
        <sz val="11"/>
        <color rgb="FF000000"/>
        <rFont val="Calibri"/>
      </rPr>
      <t xml:space="preserve">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are allowed to obtain access to information system components for purposes of initiating changes, including upgrades and modifications. </t>
    </r>
    <r>
      <rPr>
        <sz val="11"/>
        <color rgb="FF000000"/>
        <rFont val="Calibri"/>
      </rPr>
      <t xml:space="preserve">
</t>
    </r>
    <r>
      <rPr>
        <sz val="11"/>
        <color rgb="FF000000"/>
        <rFont val="Calibri"/>
      </rPr>
      <t xml:space="preserve">Access restrictions for change also include software libraries. </t>
    </r>
    <r>
      <rPr>
        <sz val="11"/>
        <color rgb="FF000000"/>
        <rFont val="Calibri"/>
      </rPr>
      <t xml:space="preserve">
</t>
    </r>
    <r>
      <rPr>
        <sz val="11"/>
        <color rgb="FF000000"/>
        <rFont val="Calibri"/>
      </rPr>
      <t xml:space="preserve">Examples of access restrictions include: physical access controls (such as locks and access cards), logical access controls (such as ACLs), automated auditing (logging) of logical access, workflow automation, media libraries, abstract layers (e.g., changes are implemented into a third-party interface rather than directly into the information system component), and change windows (e.g., changes occur only during specified times, making unauthorized changes outside the window easy to discover).  </t>
    </r>
    <r>
      <rPr>
        <sz val="11"/>
        <color rgb="FF000000"/>
        <rFont val="Calibri"/>
      </rPr>
      <t xml:space="preserve">
</t>
    </r>
    <r>
      <rPr>
        <sz val="11"/>
        <color rgb="FF000000"/>
        <rFont val="Calibri"/>
      </rPr>
      <t>This requirement focuses on the auditing aspect of the protections.</t>
    </r>
  </si>
  <si>
    <r>
      <rPr>
        <sz val="11"/>
        <color rgb="FF000000"/>
        <rFont val="Calibri"/>
      </rPr>
      <t>Verify that Files and Folders that are part of the SQL Server 2012 Installation have auditing enabled.</t>
    </r>
    <r>
      <rPr>
        <sz val="11"/>
        <color rgb="FF000000"/>
        <rFont val="Calibri"/>
      </rPr>
      <t xml:space="preserve">
</t>
    </r>
    <r>
      <rPr>
        <sz val="11"/>
        <color rgb="FF000000"/>
        <rFont val="Calibri"/>
      </rPr>
      <t xml:space="preserve">Right click the root folder of the SQL Server installation.  Typically, this is at &lt;drive&gt;:\Program Files\Microsoft SQL Server\.  Select Properties. </t>
    </r>
    <r>
      <rPr>
        <sz val="11"/>
        <color rgb="FF000000"/>
        <rFont val="Calibri"/>
      </rPr>
      <t xml:space="preserve">
</t>
    </r>
    <r>
      <rPr>
        <sz val="11"/>
        <color rgb="FF000000"/>
        <rFont val="Calibri"/>
      </rPr>
      <t>Click on the Security tab</t>
    </r>
    <r>
      <rPr>
        <sz val="11"/>
        <color rgb="FF000000"/>
        <rFont val="Calibri"/>
      </rPr>
      <t xml:space="preserve">
</t>
    </r>
    <r>
      <rPr>
        <sz val="11"/>
        <color rgb="FF000000"/>
        <rFont val="Calibri"/>
      </rPr>
      <t>Click on the Advanced button</t>
    </r>
    <r>
      <rPr>
        <sz val="11"/>
        <color rgb="FF000000"/>
        <rFont val="Calibri"/>
      </rPr>
      <t xml:space="preserve">
</t>
    </r>
    <r>
      <rPr>
        <sz val="11"/>
        <color rgb="FF000000"/>
        <rFont val="Calibri"/>
      </rPr>
      <t>Click on the Auditing tab</t>
    </r>
    <r>
      <rPr>
        <sz val="11"/>
        <color rgb="FF000000"/>
        <rFont val="Calibri"/>
      </rPr>
      <t xml:space="preserve">
</t>
    </r>
    <r>
      <rPr>
        <sz val="11"/>
        <color rgb="FF000000"/>
        <rFont val="Calibri"/>
      </rPr>
      <t>If "Everyone" is not listed in the "Name" column, this is a finding.</t>
    </r>
    <r>
      <rPr>
        <sz val="11"/>
        <color rgb="FF000000"/>
        <rFont val="Calibri"/>
      </rPr>
      <t xml:space="preserve">
</t>
    </r>
    <r>
      <rPr>
        <sz val="11"/>
        <color rgb="FF000000"/>
        <rFont val="Calibri"/>
      </rPr>
      <t>If "This folder, subfolders and files" is not listed in the "Apply To" column, this is a finding.</t>
    </r>
    <r>
      <rPr>
        <sz val="11"/>
        <color rgb="FF000000"/>
        <rFont val="Calibri"/>
      </rPr>
      <t xml:space="preserve">
</t>
    </r>
    <r>
      <rPr>
        <sz val="11"/>
        <color rgb="FF000000"/>
        <rFont val="Calibri"/>
      </rPr>
      <t>When "Everyone" ... " is listed, select the "Everyone" row and click on the Edit button.</t>
    </r>
    <r>
      <rPr>
        <sz val="11"/>
        <color rgb="FF000000"/>
        <rFont val="Calibri"/>
      </rPr>
      <t xml:space="preserve">
</t>
    </r>
    <r>
      <rPr>
        <sz val="11"/>
        <color rgb="FF000000"/>
        <rFont val="Calibri"/>
      </rPr>
      <t>If either the Successful or Failed checkbox is not selected for any of the following access types, this is a finding:</t>
    </r>
    <r>
      <rPr>
        <sz val="11"/>
        <color rgb="FF000000"/>
        <rFont val="Calibri"/>
      </rPr>
      <t xml:space="preserve">
</t>
    </r>
    <r>
      <rPr>
        <sz val="11"/>
        <color rgb="FF000000"/>
        <rFont val="Calibri"/>
      </rPr>
      <t xml:space="preserve">    Traverse folder/execute file </t>
    </r>
    <r>
      <rPr>
        <sz val="11"/>
        <color rgb="FF000000"/>
        <rFont val="Calibri"/>
      </rPr>
      <t xml:space="preserve">
</t>
    </r>
    <r>
      <rPr>
        <sz val="11"/>
        <color rgb="FF000000"/>
        <rFont val="Calibri"/>
      </rPr>
      <t xml:space="preserve">    List folder/read data</t>
    </r>
    <r>
      <rPr>
        <sz val="11"/>
        <color rgb="FF000000"/>
        <rFont val="Calibri"/>
      </rPr>
      <t xml:space="preserve">
</t>
    </r>
    <r>
      <rPr>
        <sz val="11"/>
        <color rgb="FF000000"/>
        <rFont val="Calibri"/>
      </rPr>
      <t xml:space="preserve">    Read attributes</t>
    </r>
    <r>
      <rPr>
        <sz val="11"/>
        <color rgb="FF000000"/>
        <rFont val="Calibri"/>
      </rPr>
      <t xml:space="preserve">
</t>
    </r>
    <r>
      <rPr>
        <sz val="11"/>
        <color rgb="FF000000"/>
        <rFont val="Calibri"/>
      </rPr>
      <t xml:space="preserve">    Read extended attributes</t>
    </r>
    <r>
      <rPr>
        <sz val="11"/>
        <color rgb="FF000000"/>
        <rFont val="Calibri"/>
      </rPr>
      <t xml:space="preserve">
</t>
    </r>
    <r>
      <rPr>
        <sz val="11"/>
        <color rgb="FF000000"/>
        <rFont val="Calibri"/>
      </rPr>
      <t xml:space="preserve">    Create files/write data</t>
    </r>
    <r>
      <rPr>
        <sz val="11"/>
        <color rgb="FF000000"/>
        <rFont val="Calibri"/>
      </rPr>
      <t xml:space="preserve">
</t>
    </r>
    <r>
      <rPr>
        <sz val="11"/>
        <color rgb="FF000000"/>
        <rFont val="Calibri"/>
      </rPr>
      <t xml:space="preserve">    Create folders/append data</t>
    </r>
    <r>
      <rPr>
        <sz val="11"/>
        <color rgb="FF000000"/>
        <rFont val="Calibri"/>
      </rPr>
      <t xml:space="preserve">
</t>
    </r>
    <r>
      <rPr>
        <sz val="11"/>
        <color rgb="FF000000"/>
        <rFont val="Calibri"/>
      </rPr>
      <t xml:space="preserve">    Write attributes</t>
    </r>
    <r>
      <rPr>
        <sz val="11"/>
        <color rgb="FF000000"/>
        <rFont val="Calibri"/>
      </rPr>
      <t xml:space="preserve">
</t>
    </r>
    <r>
      <rPr>
        <sz val="11"/>
        <color rgb="FF000000"/>
        <rFont val="Calibri"/>
      </rPr>
      <t xml:space="preserve">    Write extended attributes</t>
    </r>
    <r>
      <rPr>
        <sz val="11"/>
        <color rgb="FF000000"/>
        <rFont val="Calibri"/>
      </rPr>
      <t xml:space="preserve">
</t>
    </r>
    <r>
      <rPr>
        <sz val="11"/>
        <color rgb="FF000000"/>
        <rFont val="Calibri"/>
      </rPr>
      <t xml:space="preserve">    Delete</t>
    </r>
    <r>
      <rPr>
        <sz val="11"/>
        <color rgb="FF000000"/>
        <rFont val="Calibri"/>
      </rPr>
      <t xml:space="preserve">
</t>
    </r>
    <r>
      <rPr>
        <sz val="11"/>
        <color rgb="FF000000"/>
        <rFont val="Calibri"/>
      </rPr>
      <t xml:space="preserve">    Read permissions</t>
    </r>
  </si>
  <si>
    <t>V-40951</t>
  </si>
  <si>
    <r>
      <rPr>
        <sz val="11"/>
        <rFont val="Calibri"/>
      </rPr>
      <t>SQL Server must support the organizational requirement to employ automated mechanisms for enforcing access restrictions.</t>
    </r>
  </si>
  <si>
    <r>
      <rPr>
        <sz val="11"/>
        <color rgb="FF000000"/>
        <rFont val="Calibri"/>
      </rPr>
      <t>Install SQL Server software using directories separate from the OS and other application software library directories.</t>
    </r>
    <r>
      <rPr>
        <sz val="11"/>
        <color rgb="FF000000"/>
        <rFont val="Calibri"/>
      </rPr>
      <t xml:space="preserve">
</t>
    </r>
    <r>
      <rPr>
        <sz val="11"/>
        <color rgb="FF000000"/>
        <rFont val="Calibri"/>
      </rPr>
      <t>Relocate any directories or reinstall other application software that currently shares the DBMS software library directory to separate directories.</t>
    </r>
    <r>
      <rPr>
        <sz val="11"/>
        <color rgb="FF000000"/>
        <rFont val="Calibri"/>
      </rPr>
      <t xml:space="preserve">
</t>
    </r>
    <r>
      <rPr>
        <sz val="11"/>
        <color rgb="FF000000"/>
        <rFont val="Calibri"/>
      </rPr>
      <t>Recommend dedicating a separate partition for the SQL software libraries.</t>
    </r>
  </si>
  <si>
    <r>
      <rPr>
        <sz val="11"/>
        <color rgb="FF000000"/>
        <rFont val="Calibri"/>
      </rPr>
      <t>When dealing with access restrictions pertaining to change control,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Only qualified and authorized individuals are allowed to obtain access to information system components for the purposes of initiating changes, upgrades, and modifications.</t>
    </r>
    <r>
      <rPr>
        <sz val="11"/>
        <color rgb="FF000000"/>
        <rFont val="Calibri"/>
      </rPr>
      <t xml:space="preserve">
</t>
    </r>
    <r>
      <rPr>
        <sz val="11"/>
        <color rgb="FF000000"/>
        <rFont val="Calibri"/>
      </rPr>
      <t>Access restrictions for change also include application software libraries.</t>
    </r>
    <r>
      <rPr>
        <sz val="11"/>
        <color rgb="FF000000"/>
        <rFont val="Calibri"/>
      </rPr>
      <t xml:space="preserve">
</t>
    </r>
    <r>
      <rPr>
        <sz val="11"/>
        <color rgb="FF000000"/>
        <rFont val="Calibri"/>
      </rPr>
      <t>Examples of access restrictions include: physical and logical access controls, workflow automation, media libraries, abstract layers (i.e., changes are implemented into a third-party interface rather than directly into the information system component), and change windows (i.e., changes occur only during specified times, making unauthorized changes outside the window easy to discover).</t>
    </r>
    <r>
      <rPr>
        <sz val="11"/>
        <color rgb="FF000000"/>
        <rFont val="Calibri"/>
      </rPr>
      <t xml:space="preserve">
</t>
    </r>
    <r>
      <rPr>
        <sz val="11"/>
        <color rgb="FF000000"/>
        <rFont val="Calibri"/>
      </rPr>
      <t>Multiple applications can provide a cumulative negative effect. A vulnerability and subsequent exploit of one application can lead to an exploit of other applications sharing the same security context. For example, an exploit of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other applications’ database objects or directories. Any method that provides any level of separation of security context assists in the protection between applications.</t>
    </r>
  </si>
  <si>
    <r>
      <rPr>
        <sz val="11"/>
        <color rgb="FF000000"/>
        <rFont val="Calibri"/>
      </rPr>
      <t>Obtain the SQL Server software library installation directory location.</t>
    </r>
    <r>
      <rPr>
        <sz val="11"/>
        <color rgb="FF000000"/>
        <rFont val="Calibri"/>
      </rPr>
      <t xml:space="preserve">
</t>
    </r>
    <r>
      <rPr>
        <sz val="11"/>
        <color rgb="FF000000"/>
        <rFont val="Calibri"/>
      </rPr>
      <t>From a command prompt, type regedit.exe, and press [ENTER].</t>
    </r>
    <r>
      <rPr>
        <sz val="11"/>
        <color rgb="FF000000"/>
        <rFont val="Calibri"/>
      </rPr>
      <t xml:space="preserve">
</t>
    </r>
    <r>
      <rPr>
        <sz val="11"/>
        <color rgb="FF000000"/>
        <rFont val="Calibri"/>
      </rPr>
      <t>Navigate to HKEY_LOCAL_MACHINE &gt;&gt; SOFTWARE &gt;&gt; Microsoft &gt;&gt; Microsoft SQL Server &gt;&gt; Instance Names. Each instance installed on the server possesses a key inside a folder under this registry entry.</t>
    </r>
    <r>
      <rPr>
        <sz val="11"/>
        <color rgb="FF000000"/>
        <rFont val="Calibri"/>
      </rPr>
      <t xml:space="preserve">
</t>
    </r>
    <r>
      <rPr>
        <sz val="11"/>
        <color rgb="FF000000"/>
        <rFont val="Calibri"/>
      </rPr>
      <t>Analysis Services Instances are registered in the OLAP subfolder.</t>
    </r>
    <r>
      <rPr>
        <sz val="11"/>
        <color rgb="FF000000"/>
        <rFont val="Calibri"/>
      </rPr>
      <t xml:space="preserve">
</t>
    </r>
    <r>
      <rPr>
        <sz val="11"/>
        <color rgb="FF000000"/>
        <rFont val="Calibri"/>
      </rPr>
      <t>Reporting Services Instances are registered in the RS subfolder.</t>
    </r>
    <r>
      <rPr>
        <sz val="11"/>
        <color rgb="FF000000"/>
        <rFont val="Calibri"/>
      </rPr>
      <t xml:space="preserve">
</t>
    </r>
    <r>
      <rPr>
        <sz val="11"/>
        <color rgb="FF000000"/>
        <rFont val="Calibri"/>
      </rPr>
      <t>Standard SQL Server Instances are registered in the SQL subfolder.</t>
    </r>
    <r>
      <rPr>
        <sz val="11"/>
        <color rgb="FF000000"/>
        <rFont val="Calibri"/>
      </rPr>
      <t xml:space="preserve">
</t>
    </r>
    <r>
      <rPr>
        <sz val="11"/>
        <color rgb="FF000000"/>
        <rFont val="Calibri"/>
      </rPr>
      <t>Inside each one of these folders, a single key is used to reference an instance's specific Windows Registry tree. Each key will have its own registry tree at the following registry location: HKEY_LOCAL_MACHINE &gt;&gt; SOFTWARE &gt;&gt; Microsoft &gt;&gt; Microsoft SQL Server &gt;&gt; [INSTANCE NAME].</t>
    </r>
    <r>
      <rPr>
        <sz val="11"/>
        <color rgb="FF000000"/>
        <rFont val="Calibri"/>
      </rPr>
      <t xml:space="preserve">
</t>
    </r>
    <r>
      <rPr>
        <sz val="11"/>
        <color rgb="FF000000"/>
        <rFont val="Calibri"/>
      </rPr>
      <t xml:space="preserve">An [INSTANCE NAME] is listed as the data component of a key found in one of the above OLAP, RS, or SQL folders.  </t>
    </r>
    <r>
      <rPr>
        <sz val="11"/>
        <color rgb="FF000000"/>
        <rFont val="Calibri"/>
      </rPr>
      <t xml:space="preserve">
</t>
    </r>
    <r>
      <rPr>
        <sz val="11"/>
        <color rgb="FF000000"/>
        <rFont val="Calibri"/>
      </rPr>
      <t>To find the installation location of a particular instance, navigate to the following location in the Windows Registry:</t>
    </r>
    <r>
      <rPr>
        <sz val="11"/>
        <color rgb="FF000000"/>
        <rFont val="Calibri"/>
      </rPr>
      <t xml:space="preserve">
</t>
    </r>
    <r>
      <rPr>
        <sz val="11"/>
        <color rgb="FF000000"/>
        <rFont val="Calibri"/>
      </rPr>
      <t xml:space="preserve"> HKEY_LOCAL_MACHINE &gt;&gt; SOFTWARE &gt;&gt; Microsoft &gt;&gt; Microsoft SQL Server &gt;&gt; [INSTANCE NAME] &gt;&gt; Setup.  Examine the value of the 'SqlProgramDir' key. The value of the 'SqlProgramDir' key is the SQL Server installation directory for that SQL Server Instance.</t>
    </r>
    <r>
      <rPr>
        <sz val="11"/>
        <color rgb="FF000000"/>
        <rFont val="Calibri"/>
      </rPr>
      <t xml:space="preserve">
</t>
    </r>
    <r>
      <rPr>
        <sz val="11"/>
        <color rgb="FF000000"/>
        <rFont val="Calibri"/>
      </rPr>
      <t>Navigate to that folder location using a command prompt or Windows Explorer. Note any custom subdirectories within the SQL Server software library directory. Only applications that are required for the functioning and administration of SQL Server should be located in the same disk directory as the SQL Server software libraries.</t>
    </r>
    <r>
      <rPr>
        <sz val="11"/>
        <color rgb="FF000000"/>
        <rFont val="Calibri"/>
      </rPr>
      <t xml:space="preserve">
</t>
    </r>
    <r>
      <rPr>
        <sz val="11"/>
        <color rgb="FF000000"/>
        <rFont val="Calibri"/>
      </rPr>
      <t>If any directories or files not installed with the SQL Server software exist within the SQL Server software library directory, this is a finding.</t>
    </r>
  </si>
  <si>
    <t>V-40952</t>
  </si>
  <si>
    <r>
      <rPr>
        <sz val="11"/>
        <rFont val="Calibri"/>
      </rPr>
      <t>SQL Server must protect audit information from unauthorized deletion.</t>
    </r>
  </si>
  <si>
    <r>
      <rPr>
        <sz val="11"/>
        <color rgb="FF000000"/>
        <rFont val="Calibri"/>
      </rPr>
      <t>Modify audit file permissions to meet the requirement to protect against unauthorized deletion.</t>
    </r>
    <r>
      <rPr>
        <sz val="11"/>
        <color rgb="FF000000"/>
        <rFont val="Calibri"/>
      </rPr>
      <t xml:space="preserve">
</t>
    </r>
    <r>
      <rPr>
        <sz val="11"/>
        <color rgb="FF000000"/>
        <rFont val="Calibri"/>
      </rPr>
      <t>Navigate to audit folder location(s) using a command prompt or Windows Explorer.  Right-click on the file, click Properties.</t>
    </r>
    <r>
      <rPr>
        <sz val="11"/>
        <color rgb="FF000000"/>
        <rFont val="Calibri"/>
      </rPr>
      <t xml:space="preserve">
</t>
    </r>
    <r>
      <rPr>
        <sz val="11"/>
        <color rgb="FF000000"/>
        <rFont val="Calibri"/>
      </rPr>
      <t xml:space="preserve">On the Security tab, modify the security permissions to: </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</si>
  <si>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If audit data were to become compromised, competent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to make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or unauthorized modification of sensitive data stored in the database.</t>
    </r>
  </si>
  <si>
    <r>
      <rPr>
        <sz val="11"/>
        <color rgb="FF000000"/>
        <rFont val="Calibri"/>
      </rPr>
      <t>Obtain the SQL Server audit file location(s) by running the following SQL script:</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path column will give the location of the file.</t>
    </r>
    <r>
      <rPr>
        <sz val="11"/>
        <color rgb="FF000000"/>
        <rFont val="Calibri"/>
      </rPr>
      <t xml:space="preserve">
</t>
    </r>
    <r>
      <rPr>
        <sz val="11"/>
        <color rgb="FF000000"/>
        <rFont val="Calibri"/>
      </rPr>
      <t>Verify that all audit files have the correct permissions by doing the following for each audit file: Navigate to audit folder location(s) using a command prompt or Windows Explorer.</t>
    </r>
    <r>
      <rPr>
        <sz val="11"/>
        <color rgb="FF000000"/>
        <rFont val="Calibri"/>
      </rPr>
      <t xml:space="preserve">
</t>
    </r>
    <r>
      <rPr>
        <sz val="11"/>
        <color rgb="FF000000"/>
        <rFont val="Calibri"/>
      </rPr>
      <t>Right-click the file/folder,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 xml:space="preserve">If any less restrictive permissions are present and not specifically justified and approved in the system security plan, this is a finding. </t>
    </r>
    <r>
      <rPr>
        <sz val="11"/>
        <color rgb="FF000000"/>
        <rFont val="Calibri"/>
      </rPr>
      <t xml:space="preserve">
</t>
    </r>
    <r>
      <rPr>
        <sz val="11"/>
        <color rgb="FF000000"/>
        <rFont val="Calibri"/>
      </rPr>
      <t>If less restrictive permissions are present and specifically justified and approved in the system security plan, this is not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</si>
  <si>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t>V-40953</t>
  </si>
  <si>
    <r>
      <rPr>
        <sz val="11"/>
        <rFont val="Calibri"/>
      </rPr>
      <t>SQL Server must protect audit information from unauthorized modification.</t>
    </r>
  </si>
  <si>
    <r>
      <rPr>
        <sz val="11"/>
        <color rgb="FF000000"/>
        <rFont val="Calibri"/>
      </rPr>
      <t>Edit the system security plan to include justification and authorization for any less restrictive permissions that are present and needed.  (An example might be where Auditors need "Read &amp; Execute" rather than "Read" alone.)</t>
    </r>
    <r>
      <rPr>
        <sz val="11"/>
        <color rgb="FF000000"/>
        <rFont val="Calibri"/>
      </rPr>
      <t xml:space="preserve">
</t>
    </r>
    <r>
      <rPr>
        <sz val="11"/>
        <color rgb="FF000000"/>
        <rFont val="Calibri"/>
      </rPr>
      <t>Modify audit file permissions to meet the requirement to protect against unauthorized modification.</t>
    </r>
    <r>
      <rPr>
        <sz val="11"/>
        <color rgb="FF000000"/>
        <rFont val="Calibri"/>
      </rPr>
      <t xml:space="preserve">
</t>
    </r>
    <r>
      <rPr>
        <sz val="11"/>
        <color rgb="FF000000"/>
        <rFont val="Calibri"/>
      </rPr>
      <t xml:space="preserve">Navigate to audit folder location(s) using a command prompt or Windows Explorer.  Right-click on the file, click Properties. On the Security tab, modify the security permissions to: </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</si>
  <si>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If audit data were to become compromised, competent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and limiting log data locations.</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Modification of database audit data could mask the theft or unauthorized modification of sensitive data stored in the database.</t>
    </r>
  </si>
  <si>
    <r>
      <rPr>
        <sz val="11"/>
        <color rgb="FF000000"/>
        <rFont val="Calibri"/>
      </rPr>
      <t>Obtain the SQL Server audit file location(s) by running the following SQL script:</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Audit Path column will give the location of the file.</t>
    </r>
    <r>
      <rPr>
        <sz val="11"/>
        <color rgb="FF000000"/>
        <rFont val="Calibri"/>
      </rPr>
      <t xml:space="preserve">
</t>
    </r>
    <r>
      <rPr>
        <sz val="11"/>
        <color rgb="FF000000"/>
        <rFont val="Calibri"/>
      </rPr>
      <t>Verify that all audit files have the correct permissions by doing the following for each audit file: Navigate to audit folder location(s) using a command prompt or Windows Explorer.  The following instructions assume Windows Explorer is used.</t>
    </r>
    <r>
      <rPr>
        <sz val="11"/>
        <color rgb="FF000000"/>
        <rFont val="Calibri"/>
      </rPr>
      <t xml:space="preserve">
</t>
    </r>
    <r>
      <rPr>
        <sz val="11"/>
        <color rgb="FF000000"/>
        <rFont val="Calibri"/>
      </rPr>
      <t>Right-click the file/folder,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 xml:space="preserve">If any less restrictive permissions are present and not specifically justified and approved in the system security plan, this is a finding. </t>
    </r>
    <r>
      <rPr>
        <sz val="11"/>
        <color rgb="FF000000"/>
        <rFont val="Calibri"/>
      </rPr>
      <t xml:space="preserve">
</t>
    </r>
    <r>
      <rPr>
        <sz val="11"/>
        <color rgb="FF000000"/>
        <rFont val="Calibri"/>
      </rPr>
      <t>If less restrictive permissions are present and specifically justified and approved in the system security plan, this is not a finding.</t>
    </r>
    <r>
      <rPr>
        <sz val="11"/>
        <color rgb="FF000000"/>
        <rFont val="Calibri"/>
      </rPr>
      <t xml:space="preserve">
</t>
    </r>
    <r>
      <rPr>
        <sz val="11"/>
        <color rgb="FF000000"/>
        <rFont val="Calibri"/>
      </rPr>
      <t>If Trace is in use, SQL Server creates each trace file with a standard set of permissions, overriding the folder permissions.  It grants full control to OWNER RIGHTS, Administrators and &lt;SQL Server Instance name&gt;.  Since this is not configurable, this is not a finding.</t>
    </r>
  </si>
  <si>
    <t>V-41016</t>
  </si>
  <si>
    <r>
      <rPr>
        <sz val="11"/>
        <rFont val="Calibri"/>
      </rPr>
      <t>SQL Server must protect audit information from any type of unauthorized access.</t>
    </r>
  </si>
  <si>
    <r>
      <rPr>
        <sz val="11"/>
        <color rgb="FF000000"/>
        <rFont val="Calibri"/>
      </rPr>
      <t>Edit the system security plan to include justification and authorization for any less restrictive permissions that are present and needed.  (An example might be where Auditors need "Read &amp; Execute" rather than "Read" alone.)</t>
    </r>
    <r>
      <rPr>
        <sz val="11"/>
        <color rgb="FF000000"/>
        <rFont val="Calibri"/>
      </rPr>
      <t xml:space="preserve">
</t>
    </r>
    <r>
      <rPr>
        <sz val="11"/>
        <color rgb="FF000000"/>
        <rFont val="Calibri"/>
      </rPr>
      <t>Modify audit file permissions to meet the requirement to protect against unauthorized access.</t>
    </r>
    <r>
      <rPr>
        <sz val="11"/>
        <color rgb="FF000000"/>
        <rFont val="Calibri"/>
      </rPr>
      <t xml:space="preserve">
</t>
    </r>
    <r>
      <rPr>
        <sz val="11"/>
        <color rgb="FF000000"/>
        <rFont val="Calibri"/>
      </rPr>
      <t>Navigate to audit folder location(s) using a command prompt or Windows Explorer.  Right-click on the file, click Properties.</t>
    </r>
    <r>
      <rPr>
        <sz val="11"/>
        <color rgb="FF000000"/>
        <rFont val="Calibri"/>
      </rPr>
      <t xml:space="preserve">
</t>
    </r>
    <r>
      <rPr>
        <sz val="11"/>
        <color rgb="FF000000"/>
        <rFont val="Calibri"/>
      </rPr>
      <t xml:space="preserve">On the Security tab, modify the security permissions to: </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</si>
  <si>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If audit data were to become compromised, competent forensic analysis and discovery of the true source of potentially malicious system activity would be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SQL Server and third-party tools are examples of applications that are easily able to view and manipulate audit file data. Additionally, applications with user interfaces to audit records should not allow unfettered manipulation of, or access to, those records via any application. If an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utilizing file system protections, and limiting log data location.</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</si>
  <si>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Obtain the SQL Server audit file location(s) by running the following SQL script:</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path column will give the location of the file.</t>
    </r>
    <r>
      <rPr>
        <sz val="11"/>
        <color rgb="FF000000"/>
        <rFont val="Calibri"/>
      </rPr>
      <t xml:space="preserve">
</t>
    </r>
    <r>
      <rPr>
        <sz val="11"/>
        <color rgb="FF000000"/>
        <rFont val="Calibri"/>
      </rPr>
      <t>Verify that all audit files have the correct permissions by doing the following for each audit file: Navigate to audit folder location(s) using a command prompt or Windows Explorer.</t>
    </r>
    <r>
      <rPr>
        <sz val="11"/>
        <color rgb="FF000000"/>
        <rFont val="Calibri"/>
      </rPr>
      <t xml:space="preserve">
</t>
    </r>
    <r>
      <rPr>
        <sz val="11"/>
        <color rgb="FF000000"/>
        <rFont val="Calibri"/>
      </rPr>
      <t>Right-click the file/folder,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 xml:space="preserve">If any less restrictive permissions are present and not specifically justified and approved in the system security plan, this is a finding. </t>
    </r>
    <r>
      <rPr>
        <sz val="11"/>
        <color rgb="FF000000"/>
        <rFont val="Calibri"/>
      </rPr>
      <t xml:space="preserve">
</t>
    </r>
    <r>
      <rPr>
        <sz val="11"/>
        <color rgb="FF000000"/>
        <rFont val="Calibri"/>
      </rPr>
      <t>If less restrictive permissions are present and specifically justified and approved in the system security plan, this is not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</si>
  <si>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t>V-41017</t>
  </si>
  <si>
    <r>
      <rPr>
        <sz val="11"/>
        <rFont val="Calibri"/>
      </rPr>
      <t>SQL Server must protect the audit records generated as a result of remote access to privileged accounts and by the execution of privileged functions.</t>
    </r>
  </si>
  <si>
    <r>
      <rPr>
        <sz val="11"/>
        <color rgb="FF000000"/>
        <rFont val="Calibri"/>
      </rPr>
      <t>Modify audit file permissions to meet the requirement to protect against unauthorized access.</t>
    </r>
    <r>
      <rPr>
        <sz val="11"/>
        <color rgb="FF000000"/>
        <rFont val="Calibri"/>
      </rPr>
      <t xml:space="preserve">
</t>
    </r>
    <r>
      <rPr>
        <sz val="11"/>
        <color rgb="FF000000"/>
        <rFont val="Calibri"/>
      </rPr>
      <t>Navigate to the audit folder location(s) using a command prompt or Windows Explorer.  Right-click on the file, click Properties.</t>
    </r>
    <r>
      <rPr>
        <sz val="11"/>
        <color rgb="FF000000"/>
        <rFont val="Calibri"/>
      </rPr>
      <t xml:space="preserve">
</t>
    </r>
    <r>
      <rPr>
        <sz val="11"/>
        <color rgb="FF000000"/>
        <rFont val="Calibri"/>
      </rPr>
      <t xml:space="preserve">On the Security tab, modify the security permissions to: </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</si>
  <si>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Protection of audit records and audit data is of critical importance. Care must be taken to ensure privileged users cannot circumvent audit protections put in place.</t>
    </r>
    <r>
      <rPr>
        <sz val="11"/>
        <color rgb="FF000000"/>
        <rFont val="Calibri"/>
      </rPr>
      <t xml:space="preserve">
</t>
    </r>
    <r>
      <rPr>
        <sz val="11"/>
        <color rgb="FF000000"/>
        <rFont val="Calibri"/>
      </rPr>
      <t>Auditing might not be reliable when performed by an information system that the user being audited has privileged access to.</t>
    </r>
    <r>
      <rPr>
        <sz val="11"/>
        <color rgb="FF000000"/>
        <rFont val="Calibri"/>
      </rPr>
      <t xml:space="preserve">
</t>
    </r>
    <r>
      <rPr>
        <sz val="11"/>
        <color rgb="FF000000"/>
        <rFont val="Calibri"/>
      </rPr>
      <t>The privileged user could inhibit auditing or directly modify audit records. To prevent this from occurring, privileged access shall be further defined between audit-related privileges and other privileges, thus limiting the users with audit-related privileges.</t>
    </r>
    <r>
      <rPr>
        <sz val="11"/>
        <color rgb="FF000000"/>
        <rFont val="Calibri"/>
      </rPr>
      <t xml:space="preserve">
</t>
    </r>
    <r>
      <rPr>
        <sz val="11"/>
        <color rgb="FF000000"/>
        <rFont val="Calibri"/>
      </rPr>
      <t>Reducing the risk of audit compromises by privileged users can also be achieved, for example, by performing audit activity on a separate information system where the user in question has limited access, or by using storage media that cannot be modified (e.g., write-once recording devices).</t>
    </r>
    <r>
      <rPr>
        <sz val="11"/>
        <color rgb="FF000000"/>
        <rFont val="Calibri"/>
      </rPr>
      <t xml:space="preserve">
</t>
    </r>
    <r>
      <rPr>
        <sz val="11"/>
        <color rgb="FF000000"/>
        <rFont val="Calibri"/>
      </rPr>
      <t>If an attacker were to gain access to audit tools, they could analyze audit logs for system weaknesses or weaknesses in the auditing itself. An attacker could also manipulate logs to hide evidence of malicious activity.</t>
    </r>
  </si>
  <si>
    <r>
      <rPr>
        <sz val="11"/>
        <color rgb="FF000000"/>
        <rFont val="Calibri"/>
      </rPr>
      <t>Obtain the SQL Server audit file location(s) by running the following SQL script:</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path column will give the location of the file.</t>
    </r>
    <r>
      <rPr>
        <sz val="11"/>
        <color rgb="FF000000"/>
        <rFont val="Calibri"/>
      </rPr>
      <t xml:space="preserve">
</t>
    </r>
    <r>
      <rPr>
        <sz val="11"/>
        <color rgb="FF000000"/>
        <rFont val="Calibri"/>
      </rPr>
      <t>Verify that all audit files have the correct permissions by doing the following for each audit file: Navigate to audit folder location(s) using a command prompt or Windows Explorer.</t>
    </r>
    <r>
      <rPr>
        <sz val="11"/>
        <color rgb="FF000000"/>
        <rFont val="Calibri"/>
      </rPr>
      <t xml:space="preserve">
</t>
    </r>
    <r>
      <rPr>
        <sz val="11"/>
        <color rgb="FF000000"/>
        <rFont val="Calibri"/>
      </rPr>
      <t>Right-click the file/folder,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If any less restrictive permissions are present (and not specifically justified and approved), this is a finding.</t>
    </r>
  </si>
  <si>
    <t>V-41021</t>
  </si>
  <si>
    <r>
      <rPr>
        <sz val="11"/>
        <rFont val="Calibri"/>
      </rPr>
      <t>SQL Server must audit attempts to bypass access controls.</t>
    </r>
  </si>
  <si>
    <r>
      <rPr>
        <sz val="11"/>
        <color rgb="FF000000"/>
        <rFont val="Calibri"/>
      </rPr>
      <t>Create a trace that meets all auditing requirements.</t>
    </r>
    <r>
      <rPr>
        <sz val="11"/>
        <color rgb="FF000000"/>
        <rFont val="Calibri"/>
      </rPr>
      <t xml:space="preserve">
</t>
    </r>
    <r>
      <rPr>
        <sz val="11"/>
        <color rgb="FF000000"/>
        <rFont val="Calibri"/>
      </rPr>
      <t>The script provided in the supplemental file, Trace.sql, can be used to do this; edit it as necessary to capture any additional, locally defined events.</t>
    </r>
  </si>
  <si>
    <r>
      <rPr>
        <sz val="11"/>
        <color rgb="FF000000"/>
        <rFont val="Calibri"/>
      </rPr>
      <t>Information system auditing capability is critical for accurate forensic analysis. Audit record content which may be necessary to satisfy the requirement of this control includes: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Detection of suspicious activity, including access attempts and successful access from unexpected places, during unexpected times, or other unusual indicators, can support decisions to apply countermeasures to deter an attack. Without detection, malicious activity may proceed without hindrance. In SQL Server's case, this is a combination of the standard audit trace, as well as the operating system logs. Only the SQL Server logs are validated for this check, as the other part is dependent upon the operating system.</t>
    </r>
  </si>
  <si>
    <r>
      <rPr>
        <sz val="11"/>
        <color rgb="FF000000"/>
        <rFont val="Calibri"/>
      </rPr>
      <t>Check to see that all required events are being audited.</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     SELECT DISTINCT traceid FROM sys.fn_trace_getinfo(0);</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 xml:space="preserve">Determine the trace(s) being used for the auditing requirement. </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     SELECT DISTINCT(eventid) FROM sys.fn_trace_geteventinfo(#);</t>
    </r>
    <r>
      <rPr>
        <sz val="11"/>
        <color rgb="FF000000"/>
        <rFont val="Calibri"/>
      </rPr>
      <t xml:space="preserve">
</t>
    </r>
    <r>
      <rPr>
        <sz val="11"/>
        <color rgb="FF000000"/>
        <rFont val="Calibri"/>
      </rPr>
      <t>The following required event IDs should be listed:</t>
    </r>
    <r>
      <rPr>
        <sz val="11"/>
        <color rgb="FF000000"/>
        <rFont val="Calibri"/>
      </rPr>
      <t xml:space="preserve">
</t>
    </r>
    <r>
      <rPr>
        <sz val="11"/>
        <color rgb="FF000000"/>
        <rFont val="Calibri"/>
      </rPr>
      <t xml:space="preserve">     14, 15, 18, 20, </t>
    </r>
    <r>
      <rPr>
        <sz val="11"/>
        <color rgb="FF000000"/>
        <rFont val="Calibri"/>
      </rPr>
      <t xml:space="preserve">
</t>
    </r>
    <r>
      <rPr>
        <sz val="11"/>
        <color rgb="FF000000"/>
        <rFont val="Calibri"/>
      </rPr>
      <t xml:space="preserve">     102, 103, 104, 105, 106, 107, 108, 109, 110, </t>
    </r>
    <r>
      <rPr>
        <sz val="11"/>
        <color rgb="FF000000"/>
        <rFont val="Calibri"/>
      </rPr>
      <t xml:space="preserve">
</t>
    </r>
    <r>
      <rPr>
        <sz val="11"/>
        <color rgb="FF000000"/>
        <rFont val="Calibri"/>
      </rPr>
      <t xml:space="preserve">     111, 112, 113, 115, 116, 117, 118, </t>
    </r>
    <r>
      <rPr>
        <sz val="11"/>
        <color rgb="FF000000"/>
        <rFont val="Calibri"/>
      </rPr>
      <t xml:space="preserve">
</t>
    </r>
    <r>
      <rPr>
        <sz val="11"/>
        <color rgb="FF000000"/>
        <rFont val="Calibri"/>
      </rPr>
      <t xml:space="preserve">     128, 129, 130, </t>
    </r>
    <r>
      <rPr>
        <sz val="11"/>
        <color rgb="FF000000"/>
        <rFont val="Calibri"/>
      </rPr>
      <t xml:space="preserve">
</t>
    </r>
    <r>
      <rPr>
        <sz val="11"/>
        <color rgb="FF000000"/>
        <rFont val="Calibri"/>
      </rPr>
      <t xml:space="preserve">     131, 132, 133, 134, 135, </t>
    </r>
    <r>
      <rPr>
        <sz val="11"/>
        <color rgb="FF000000"/>
        <rFont val="Calibri"/>
      </rPr>
      <t xml:space="preserve">
</t>
    </r>
    <r>
      <rPr>
        <sz val="11"/>
        <color rgb="FF000000"/>
        <rFont val="Calibri"/>
      </rPr>
      <t xml:space="preserve">     152, 153, </t>
    </r>
    <r>
      <rPr>
        <sz val="11"/>
        <color rgb="FF000000"/>
        <rFont val="Calibri"/>
      </rPr>
      <t xml:space="preserve">
</t>
    </r>
    <r>
      <rPr>
        <sz val="11"/>
        <color rgb="FF000000"/>
        <rFont val="Calibri"/>
      </rPr>
      <t xml:space="preserve">     170, 171, 172, 173, 175, 176, 177, 178.</t>
    </r>
    <r>
      <rPr>
        <sz val="11"/>
        <color rgb="FF000000"/>
        <rFont val="Calibri"/>
      </rPr>
      <t xml:space="preserve">
</t>
    </r>
    <r>
      <rPr>
        <sz val="11"/>
        <color rgb="FF000000"/>
        <rFont val="Calibri"/>
      </rPr>
      <t>If any of the audit event IDs required above is not listed,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1. It is acceptable to have the required event IDs spread across multiple traces, provided all of the traces are always active, and the event IDs are grouped in a logical manner.</t>
    </r>
    <r>
      <rPr>
        <sz val="11"/>
        <color rgb="FF000000"/>
        <rFont val="Calibri"/>
      </rPr>
      <t xml:space="preserve">
</t>
    </r>
    <r>
      <rPr>
        <sz val="11"/>
        <color rgb="FF000000"/>
        <rFont val="Calibri"/>
      </rPr>
      <t>2. It is acceptable, from an auditing point of view, to include the same event IDs in multiple traces.  However, the effect of this redundancy on performance, storage, and the consolidation of audit logs into a central repository, should be taken into account.</t>
    </r>
    <r>
      <rPr>
        <sz val="11"/>
        <color rgb="FF000000"/>
        <rFont val="Calibri"/>
      </rPr>
      <t xml:space="preserve">
</t>
    </r>
    <r>
      <rPr>
        <sz val="11"/>
        <color rgb="FF000000"/>
        <rFont val="Calibri"/>
      </rPr>
      <t>3. It is acceptable to trace additional event IDs. This is the minimum list.</t>
    </r>
    <r>
      <rPr>
        <sz val="11"/>
        <color rgb="FF000000"/>
        <rFont val="Calibri"/>
      </rPr>
      <t xml:space="preserve">
</t>
    </r>
    <r>
      <rPr>
        <sz val="11"/>
        <color rgb="FF000000"/>
        <rFont val="Calibri"/>
      </rPr>
      <t xml:space="preserve">4. Once this check is satisfied, the DBA may find it useful to disable or modify the default trace that is set up by the SQL Server installation process. (Note that the Fix does NOT include code to do this.)  </t>
    </r>
    <r>
      <rPr>
        <sz val="11"/>
        <color rgb="FF000000"/>
        <rFont val="Calibri"/>
      </rPr>
      <t xml:space="preserve">
</t>
    </r>
    <r>
      <rPr>
        <sz val="11"/>
        <color rgb="FF000000"/>
        <rFont val="Calibri"/>
      </rPr>
      <t>Use the following query to obtain a list of all event IDs, and their meaning:</t>
    </r>
    <r>
      <rPr>
        <sz val="11"/>
        <color rgb="FF000000"/>
        <rFont val="Calibri"/>
      </rPr>
      <t xml:space="preserve">
</t>
    </r>
    <r>
      <rPr>
        <sz val="11"/>
        <color rgb="FF000000"/>
        <rFont val="Calibri"/>
      </rPr>
      <t xml:space="preserve">     SELECT * FROM sys.trace_events; </t>
    </r>
    <r>
      <rPr>
        <sz val="11"/>
        <color rgb="FF000000"/>
        <rFont val="Calibri"/>
      </rPr>
      <t xml:space="preserve">
</t>
    </r>
    <r>
      <rPr>
        <sz val="11"/>
        <color rgb="FF000000"/>
        <rFont val="Calibri"/>
      </rPr>
      <t>5. Because this check procedure is designed to address multiple requirements/vulnerabilities, it may appear to exceed the needs of some individual requirements.  However, it does represent the aggregate of all such requirements.</t>
    </r>
    <r>
      <rPr>
        <sz val="11"/>
        <color rgb="FF000000"/>
        <rFont val="Calibri"/>
      </rPr>
      <t xml:space="preserve">
</t>
    </r>
    <r>
      <rPr>
        <sz val="11"/>
        <color rgb="FF000000"/>
        <rFont val="Calibri"/>
      </rPr>
      <t>6. Microsoft has flagged the trace techniques and tools used in this Check and Fix as deprecated.  They will be removed at some point after SQL Server 2014.  The replacement feature is Extended Events.  If Extended Events are in use, and cover all the required audit events listed above, this is not a finding.</t>
    </r>
  </si>
  <si>
    <t>V-41022</t>
  </si>
  <si>
    <r>
      <rPr>
        <sz val="11"/>
        <rFont val="Calibri"/>
      </rPr>
      <t>SQL Server must shutdown immediately in the event of an audit failure, unless an alternative audit capability exists.</t>
    </r>
  </si>
  <si>
    <r>
      <rPr>
        <sz val="11"/>
        <color rgb="FF000000"/>
        <rFont val="Calibri"/>
      </rPr>
      <t>If a trace does not exist, create a trace specification that complies with requirements.</t>
    </r>
    <r>
      <rPr>
        <sz val="11"/>
        <color rgb="FF000000"/>
        <rFont val="Calibri"/>
      </rPr>
      <t xml:space="preserve">
</t>
    </r>
    <r>
      <rPr>
        <sz val="11"/>
        <color rgb="FF000000"/>
        <rFont val="Calibri"/>
      </rPr>
      <t>If a trace exists, but is not set to SHUTDOWN_ON_ERROR, modify the SQL Server audit setting to immediately shutdown the database in the event of an audit failure by setting property 1 to a value of 4 or 6 for the audit.</t>
    </r>
    <r>
      <rPr>
        <sz val="11"/>
        <color rgb="FF000000"/>
        <rFont val="Calibri"/>
      </rPr>
      <t xml:space="preserve">
</t>
    </r>
    <r>
      <rPr>
        <sz val="11"/>
        <color rgb="FF000000"/>
        <rFont val="Calibri"/>
      </rPr>
      <t>(See the SQL Server Help page for sys.sp_trace_create for implementation details.)</t>
    </r>
  </si>
  <si>
    <r>
      <rPr>
        <sz val="11"/>
        <color rgb="FF000000"/>
        <rFont val="Calibri"/>
      </rPr>
      <t>It is critical that, when SQL Server is at risk of failing to process audit logs as required, it takes action to mitigate the failure. If the system were to continue processing without auditing enabled, actions could be taken on the system that could not be tracked and recorded for later forensic analysis.</t>
    </r>
    <r>
      <rPr>
        <sz val="11"/>
        <color rgb="FF000000"/>
        <rFont val="Calibri"/>
      </rPr>
      <t xml:space="preserve">
</t>
    </r>
    <r>
      <rPr>
        <sz val="11"/>
        <color rgb="FF000000"/>
        <rFont val="Calibri"/>
      </rPr>
      <t>In many system configurations, the disk space allocated to the auditing system is separate from the disks allocated for the operating system; therefore, this may not result in a system outage. This places the onus on the DBMS to detect and take actions.</t>
    </r>
    <r>
      <rPr>
        <sz val="11"/>
        <color rgb="FF000000"/>
        <rFont val="Calibri"/>
      </rPr>
      <t xml:space="preserve">
</t>
    </r>
    <r>
      <rPr>
        <sz val="11"/>
        <color rgb="FF000000"/>
        <rFont val="Calibri"/>
      </rPr>
      <t>A failure of SQL Server auditing will result in either the database continuing to function without auditing, or the halting of SQL Server operations. In this case, the database must cease processing immediately in order to not allow unlogged transaction to occur.</t>
    </r>
    <r>
      <rPr>
        <sz val="11"/>
        <color rgb="FF000000"/>
        <rFont val="Calibri"/>
      </rPr>
      <t xml:space="preserve">
</t>
    </r>
    <r>
      <rPr>
        <sz val="11"/>
        <color rgb="FF000000"/>
        <rFont val="Calibri"/>
      </rPr>
      <t>Note that trace file rollover does not count as an audit failure, provided that the system is also configured to shut down when it runs out of space.  Trace file rollover can be a useful technique for breaking the log into manageable pieces, for archiving, or for transfer to a log management system.</t>
    </r>
  </si>
  <si>
    <r>
      <rPr>
        <sz val="11"/>
        <color rgb="FF000000"/>
        <rFont val="Calibri"/>
      </rPr>
      <t>From the query prompt:</t>
    </r>
    <r>
      <rPr>
        <sz val="11"/>
        <color rgb="FF000000"/>
        <rFont val="Calibri"/>
      </rPr>
      <t xml:space="preserve">
</t>
    </r>
    <r>
      <rPr>
        <sz val="11"/>
        <color rgb="FF000000"/>
        <rFont val="Calibri"/>
      </rPr>
      <t>SELECT DISTINCT traceid FROM sys.fn_trace_getinfo(0);</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 being used for the auditing requirement. Replace # in the following code with a traceid being used for the auditing requirements.</t>
    </r>
    <r>
      <rPr>
        <sz val="11"/>
        <color rgb="FF000000"/>
        <rFont val="Calibri"/>
      </rPr>
      <t xml:space="preserve">
</t>
    </r>
    <r>
      <rPr>
        <sz val="11"/>
        <color rgb="FF000000"/>
        <rFont val="Calibri"/>
      </rPr>
      <t>From the query prompt, determine whether the trace options include the value 4, which means SHUTDOWN_ON_ERROR:</t>
    </r>
    <r>
      <rPr>
        <sz val="11"/>
        <color rgb="FF000000"/>
        <rFont val="Calibri"/>
      </rPr>
      <t xml:space="preserve">
</t>
    </r>
    <r>
      <rPr>
        <sz val="11"/>
        <color rgb="FF000000"/>
        <rFont val="Calibri"/>
      </rPr>
      <t xml:space="preserve">SELECT CAST(value AS INT) </t>
    </r>
    <r>
      <rPr>
        <sz val="11"/>
        <color rgb="FF000000"/>
        <rFont val="Calibri"/>
      </rPr>
      <t xml:space="preserve">
</t>
    </r>
    <r>
      <rPr>
        <sz val="11"/>
        <color rgb="FF000000"/>
        <rFont val="Calibri"/>
      </rPr>
      <t>FROM sys.fn_trace_getinfo(#)</t>
    </r>
    <r>
      <rPr>
        <sz val="11"/>
        <color rgb="FF000000"/>
        <rFont val="Calibri"/>
      </rPr>
      <t xml:space="preserve">
</t>
    </r>
    <r>
      <rPr>
        <sz val="11"/>
        <color rgb="FF000000"/>
        <rFont val="Calibri"/>
      </rPr>
      <t>where property = 1;</t>
    </r>
    <r>
      <rPr>
        <sz val="11"/>
        <color rgb="FF000000"/>
        <rFont val="Calibri"/>
      </rPr>
      <t xml:space="preserve">
</t>
    </r>
    <r>
      <rPr>
        <sz val="11"/>
        <color rgb="FF000000"/>
        <rFont val="Calibri"/>
      </rPr>
      <t>If the query does not return a value, this is a finding.</t>
    </r>
    <r>
      <rPr>
        <sz val="11"/>
        <color rgb="FF000000"/>
        <rFont val="Calibri"/>
      </rPr>
      <t xml:space="preserve">
</t>
    </r>
    <r>
      <rPr>
        <sz val="11"/>
        <color rgb="FF000000"/>
        <rFont val="Calibri"/>
      </rPr>
      <t>If a value is returned but is not 4 or 6, this is a finding.</t>
    </r>
    <r>
      <rPr>
        <sz val="11"/>
        <color rgb="FF000000"/>
        <rFont val="Calibri"/>
      </rPr>
      <t xml:space="preserve">
</t>
    </r>
    <r>
      <rPr>
        <sz val="11"/>
        <color rgb="FF000000"/>
        <rFont val="Calibri"/>
      </rPr>
      <t>(6 represents the combination of values 2 and 4.  2 means TRACE_FILE_ROLLOVER.)</t>
    </r>
    <r>
      <rPr>
        <sz val="11"/>
        <color rgb="FF000000"/>
        <rFont val="Calibri"/>
      </rPr>
      <t xml:space="preserve">
</t>
    </r>
    <r>
      <rPr>
        <sz val="11"/>
        <color rgb="FF000000"/>
        <rFont val="Calibri"/>
      </rPr>
      <t>NOTE:  Microsoft has flagged the trace techniques and tools used in this STIG as deprecated. They will be removed at some point after SQL Server 2014. The replacement feature is Extended Events. If Extended Events are in use and configured to satisfy this requirement, this is not a finding.  The following code can be used to check Extended Events settings.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to verify shutdown on failure is set.</t>
    </r>
    <r>
      <rPr>
        <sz val="11"/>
        <color rgb="FF000000"/>
        <rFont val="Calibri"/>
      </rPr>
      <t xml:space="preserve">
</t>
    </r>
    <r>
      <rPr>
        <sz val="11"/>
        <color rgb="FF000000"/>
        <rFont val="Calibri"/>
      </rPr>
      <t xml:space="preserve">The following settings are what should be returned: </t>
    </r>
    <r>
      <rPr>
        <sz val="11"/>
        <color rgb="FF000000"/>
        <rFont val="Calibri"/>
      </rPr>
      <t xml:space="preserve">
</t>
    </r>
    <r>
      <rPr>
        <sz val="11"/>
        <color rgb="FF000000"/>
        <rFont val="Calibri"/>
      </rPr>
      <t xml:space="preserve">name = &lt;name of audit&gt; </t>
    </r>
    <r>
      <rPr>
        <sz val="11"/>
        <color rgb="FF000000"/>
        <rFont val="Calibri"/>
      </rPr>
      <t xml:space="preserve">
</t>
    </r>
    <r>
      <rPr>
        <sz val="11"/>
        <color rgb="FF000000"/>
        <rFont val="Calibri"/>
      </rPr>
      <t xml:space="preserve">on_failure = 1 </t>
    </r>
    <r>
      <rPr>
        <sz val="11"/>
        <color rgb="FF000000"/>
        <rFont val="Calibri"/>
      </rPr>
      <t xml:space="preserve">
</t>
    </r>
    <r>
      <rPr>
        <sz val="11"/>
        <color rgb="FF000000"/>
        <rFont val="Calibri"/>
      </rPr>
      <t xml:space="preserve">on_failure_desc = SHUTDOWN SERVER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on_failure, on_failure_desc </t>
    </r>
    <r>
      <rPr>
        <sz val="11"/>
        <color rgb="FF000000"/>
        <rFont val="Calibri"/>
      </rPr>
      <t xml:space="preserve">
</t>
    </r>
    <r>
      <rPr>
        <sz val="11"/>
        <color rgb="FF000000"/>
        <rFont val="Calibri"/>
      </rPr>
      <t>FROM sys.server_audits</t>
    </r>
  </si>
  <si>
    <t>V-41023</t>
  </si>
  <si>
    <r>
      <rPr>
        <sz val="11"/>
        <rFont val="Calibri"/>
      </rPr>
      <t>SQL Server itself, or the logging or alerting mechanism the application utilizes, must provide a warning when allocated audit record storage volume reaches an organization-defined percentage of maximum audit record storage capacity.</t>
    </r>
  </si>
  <si>
    <r>
      <rPr>
        <sz val="11"/>
        <color rgb="FF000000"/>
        <rFont val="Calibri"/>
      </rPr>
      <t>From File Server Resource Manager:  Choose the From Server Selection, Select a server from the server pool, and select the server from the lower menu. Expand the File and Storage Services Role. Then Expand the File and iSCSI Services subtree. Select File Server Resource Manager. Click Add Features. Return to Add Roles and Features Wizard. Click Next. On the Features Tab, Click Next. Click Install to install and enable the FSRM.msc Microsoft Management Console Snap-in tool.</t>
    </r>
    <r>
      <rPr>
        <sz val="11"/>
        <color rgb="FF000000"/>
        <rFont val="Calibri"/>
      </rPr>
      <t xml:space="preserve">
</t>
    </r>
    <r>
      <rPr>
        <sz val="11"/>
        <color rgb="FF000000"/>
        <rFont val="Calibri"/>
      </rPr>
      <t xml:space="preserve">From a Command Prompt, open fsrm.msc. Enable File and Folder Quota Management. </t>
    </r>
    <r>
      <rPr>
        <sz val="11"/>
        <color rgb="FF000000"/>
        <rFont val="Calibri"/>
      </rPr>
      <t xml:space="preserve">
</t>
    </r>
    <r>
      <rPr>
        <sz val="11"/>
        <color rgb="FF000000"/>
        <rFont val="Calibri"/>
      </rPr>
      <t>Create Quotas for previously identified Audit storage locations based on organizationally defined requirements.</t>
    </r>
    <r>
      <rPr>
        <sz val="11"/>
        <color rgb="FF000000"/>
        <rFont val="Calibri"/>
      </rPr>
      <t xml:space="preserve">
</t>
    </r>
    <r>
      <rPr>
        <sz val="11"/>
        <color rgb="FF000000"/>
        <rFont val="Calibri"/>
      </rPr>
      <t>Right click the appropriate quota or quotas, and click Edit Quota Properties. From the Notification thresholds pane, create a Notification threshold for this Quota utilizing a generate email alert, or a generated Event Log entry.</t>
    </r>
  </si>
  <si>
    <r>
      <rPr>
        <sz val="11"/>
        <color rgb="FF000000"/>
        <rFont val="Calibri"/>
      </rPr>
      <t>It is critical for the appropriate personnel to be aware if a system is at risk of failing to process audit logs as required. 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If audit log capacity were to be exceeded, then events subsequently occurring will not be recorded. Organizations shall define a maximum allowable percentage of storage capacity serving as an alarming threshold (e.g., application has exceeded 80% of log storage capacity allocated) at which time the application or the logging mechanism the application utilizes will provide a warning to the appropriate personnel.</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 This can be an alert provided by a log repository or the OS when a designated log directory is nearing capacity.</t>
    </r>
  </si>
  <si>
    <r>
      <rPr>
        <sz val="11"/>
        <color rgb="FF000000"/>
        <rFont val="Calibri"/>
      </rPr>
      <t>Since SQL Server does not support the monitoring of the available audit log file space, utilize Windows File Server Resource Manager or a third-party application to perform this activity.</t>
    </r>
    <r>
      <rPr>
        <sz val="11"/>
        <color rgb="FF000000"/>
        <rFont val="Calibri"/>
      </rPr>
      <t xml:space="preserve">
</t>
    </r>
    <r>
      <rPr>
        <sz val="11"/>
        <color rgb="FF000000"/>
        <rFont val="Calibri"/>
      </rPr>
      <t>From a Command Prompt, open fsrm.msc.</t>
    </r>
    <r>
      <rPr>
        <sz val="11"/>
        <color rgb="FF000000"/>
        <rFont val="Calibri"/>
      </rPr>
      <t xml:space="preserve">
</t>
    </r>
    <r>
      <rPr>
        <sz val="11"/>
        <color rgb="FF000000"/>
        <rFont val="Calibri"/>
      </rPr>
      <t>If fsrm.msc is not installed, the File Server Resource Manager is not installed, File and Folder Quota Management is not enabled. If File Server Resource Manager or a third-party tool capable of sending alert notifications based on audit log store requirements is not installed, this is a finding.</t>
    </r>
    <r>
      <rPr>
        <sz val="11"/>
        <color rgb="FF000000"/>
        <rFont val="Calibri"/>
      </rPr>
      <t xml:space="preserve">
</t>
    </r>
    <r>
      <rPr>
        <sz val="11"/>
        <color rgb="FF000000"/>
        <rFont val="Calibri"/>
      </rPr>
      <t>If fsrm.msc is installed, expand File Server Resource Manager in the left pane.</t>
    </r>
    <r>
      <rPr>
        <sz val="11"/>
        <color rgb="FF000000"/>
        <rFont val="Calibri"/>
      </rPr>
      <t xml:space="preserve">
</t>
    </r>
    <r>
      <rPr>
        <sz val="11"/>
        <color rgb="FF000000"/>
        <rFont val="Calibri"/>
      </rPr>
      <t>Expand Quota Management.</t>
    </r>
    <r>
      <rPr>
        <sz val="11"/>
        <color rgb="FF000000"/>
        <rFont val="Calibri"/>
      </rPr>
      <t xml:space="preserve">
</t>
    </r>
    <r>
      <rPr>
        <sz val="11"/>
        <color rgb="FF000000"/>
        <rFont val="Calibri"/>
      </rPr>
      <t>Select Quotas.</t>
    </r>
    <r>
      <rPr>
        <sz val="11"/>
        <color rgb="FF000000"/>
        <rFont val="Calibri"/>
      </rPr>
      <t xml:space="preserve">
</t>
    </r>
    <r>
      <rPr>
        <sz val="11"/>
        <color rgb="FF000000"/>
        <rFont val="Calibri"/>
      </rPr>
      <t>If Quotas have not been created for defined Audit Log storage locations that meet organizationally defined requirements, this is a finding.</t>
    </r>
    <r>
      <rPr>
        <sz val="11"/>
        <color rgb="FF000000"/>
        <rFont val="Calibri"/>
      </rPr>
      <t xml:space="preserve">
</t>
    </r>
    <r>
      <rPr>
        <sz val="11"/>
        <color rgb="FF000000"/>
        <rFont val="Calibri"/>
      </rPr>
      <t xml:space="preserve">In the center pane, select each quota to determine its Path, Limit, Type, and Description. </t>
    </r>
    <r>
      <rPr>
        <sz val="11"/>
        <color rgb="FF000000"/>
        <rFont val="Calibri"/>
      </rPr>
      <t xml:space="preserve">
</t>
    </r>
    <r>
      <rPr>
        <sz val="11"/>
        <color rgb="FF000000"/>
        <rFont val="Calibri"/>
      </rPr>
      <t>Right click the appropriate quota or quotas, and click Edit Quota Properties.</t>
    </r>
    <r>
      <rPr>
        <sz val="11"/>
        <color rgb="FF000000"/>
        <rFont val="Calibri"/>
      </rPr>
      <t xml:space="preserve">
</t>
    </r>
    <r>
      <rPr>
        <sz val="11"/>
        <color rgb="FF000000"/>
        <rFont val="Calibri"/>
      </rPr>
      <t>Examine the Notification thresholds panel. If there are no Notification thresholds applied to this Quota, this is a finding.</t>
    </r>
    <r>
      <rPr>
        <sz val="11"/>
        <color rgb="FF000000"/>
        <rFont val="Calibri"/>
      </rPr>
      <t xml:space="preserve">
</t>
    </r>
    <r>
      <rPr>
        <sz val="11"/>
        <color rgb="FF000000"/>
        <rFont val="Calibri"/>
      </rPr>
      <t>If a Notification Threshold is applied, and it does not send an email alert, or provide an Event Log entry which is handled by an automated Log Alert reporting application, this is a finding.</t>
    </r>
    <r>
      <rPr>
        <sz val="11"/>
        <color rgb="FF000000"/>
        <rFont val="Calibri"/>
      </rPr>
      <t xml:space="preserve">
</t>
    </r>
    <r>
      <rPr>
        <sz val="11"/>
        <color rgb="FF000000"/>
        <rFont val="Calibri"/>
      </rPr>
      <t>If a third-party application is utilized to fulfill this requirement, and it is not configured to provide a notification, this is a finding.</t>
    </r>
  </si>
  <si>
    <t>V-41024</t>
  </si>
  <si>
    <r>
      <rPr>
        <sz val="11"/>
        <rFont val="Calibri"/>
      </rPr>
      <t>SQL Server auditing configuration maximum number of files must be configured to reduce the likelihood of storage capacity being exceeded, while meeting organization-defined auditing requirements.</t>
    </r>
  </si>
  <si>
    <r>
      <rPr>
        <sz val="11"/>
        <color rgb="FF000000"/>
        <rFont val="Calibri"/>
      </rPr>
      <t>Configure the maximum number of audit log files that are to be generated, staying within the number of logs the system was sized to support.</t>
    </r>
    <r>
      <rPr>
        <sz val="11"/>
        <color rgb="FF000000"/>
        <rFont val="Calibri"/>
      </rPr>
      <t xml:space="preserve">
</t>
    </r>
    <r>
      <rPr>
        <sz val="11"/>
        <color rgb="FF000000"/>
        <rFont val="Calibri"/>
      </rPr>
      <t>Update the max_files parameter of the audits to ensure the correct number of files is defined.</t>
    </r>
  </si>
  <si>
    <r>
      <rPr>
        <sz val="11"/>
        <color rgb="FF000000"/>
        <rFont val="Calibri"/>
      </rPr>
      <t>Configure SQL Server during the installation and/or configuration process to determine if adequate storage capacity has been allocated for audit logs.</t>
    </r>
    <r>
      <rPr>
        <sz val="11"/>
        <color rgb="FF000000"/>
        <rFont val="Calibri"/>
      </rPr>
      <t xml:space="preserve">
</t>
    </r>
    <r>
      <rPr>
        <sz val="11"/>
        <color rgb="FF000000"/>
        <rFont val="Calibri"/>
      </rPr>
      <t>If SQL Server audit logs that are being generated exceed the amount of space reserved for those logs, the system may shutdown or take other measures to stop processing in order to protect transactions from continuing unlogged.</t>
    </r>
    <r>
      <rPr>
        <sz val="11"/>
        <color rgb="FF000000"/>
        <rFont val="Calibri"/>
      </rPr>
      <t xml:space="preserve">
</t>
    </r>
    <r>
      <rPr>
        <sz val="11"/>
        <color rgb="FF000000"/>
        <rFont val="Calibri"/>
      </rPr>
      <t>After the initial setup of SQL Server audit log configuration, it is best to check the available space frequently until the maximum number of files has been reached. Checking the available space can help determine the balance of online audit data with space required.</t>
    </r>
  </si>
  <si>
    <r>
      <rPr>
        <sz val="11"/>
        <color rgb="FF000000"/>
        <rFont val="Calibri"/>
      </rPr>
      <t xml:space="preserve">Check the SQL Server audit setting on the maximum number of files of the trace used for the auditing requirement. </t>
    </r>
    <r>
      <rPr>
        <sz val="11"/>
        <color rgb="FF000000"/>
        <rFont val="Calibri"/>
      </rPr>
      <t xml:space="preserve">
</t>
    </r>
    <r>
      <rPr>
        <sz val="11"/>
        <color rgb="FF000000"/>
        <rFont val="Calibri"/>
      </rPr>
      <t xml:space="preserve">Select * from sys.traces. Determine the audit being used to fulfill the overall auditing requirement. Examine the max_files and max_size parameters. SQL will overwrite the oldest files when the max_files parameter has been exceeded. Care must be taken to ensure that this does not happen, or data will be lost. </t>
    </r>
    <r>
      <rPr>
        <sz val="11"/>
        <color rgb="FF000000"/>
        <rFont val="Calibri"/>
      </rPr>
      <t xml:space="preserve">
</t>
    </r>
    <r>
      <rPr>
        <sz val="11"/>
        <color rgb="FF000000"/>
        <rFont val="Calibri"/>
      </rPr>
      <t xml:space="preserve">The amount of space determined for logging by SQL Server is calculated by multiplying the maximum number of files by the maximum file size.   </t>
    </r>
    <r>
      <rPr>
        <sz val="11"/>
        <color rgb="FF000000"/>
        <rFont val="Calibri"/>
      </rPr>
      <t xml:space="preserve">
</t>
    </r>
    <r>
      <rPr>
        <sz val="11"/>
        <color rgb="FF000000"/>
        <rFont val="Calibri"/>
      </rPr>
      <t>If auditing will outgrow the space reserved for logging before being overwritten, this is a finding.</t>
    </r>
  </si>
  <si>
    <t>V-41025</t>
  </si>
  <si>
    <r>
      <rPr>
        <sz val="11"/>
        <rFont val="Calibri"/>
      </rPr>
      <t>SQL Server auditing configuration maximum file size must be configured to reduce the likelihood of storage capacity being exceeded, while meeting organization-defined auditing requirements.</t>
    </r>
  </si>
  <si>
    <r>
      <rPr>
        <sz val="11"/>
        <color rgb="FF000000"/>
        <rFont val="Calibri"/>
      </rPr>
      <t>Configure the maximum file size of each audit log file that is to be generated, staying within the file size the system was sized to support. Modify the audit in question to be placed on drives with adequate space or reconfigure to ensure the audit will not fill the space allocated.</t>
    </r>
  </si>
  <si>
    <r>
      <rPr>
        <sz val="11"/>
        <color rgb="FF000000"/>
        <rFont val="Calibri"/>
      </rPr>
      <t>Configure SQL Server during the installation and/or configuration process to determine if adequate storage capacity has been allocated for audit logs.</t>
    </r>
    <r>
      <rPr>
        <sz val="11"/>
        <color rgb="FF000000"/>
        <rFont val="Calibri"/>
      </rPr>
      <t xml:space="preserve">
</t>
    </r>
    <r>
      <rPr>
        <sz val="11"/>
        <color rgb="FF000000"/>
        <rFont val="Calibri"/>
      </rPr>
      <t>If SQL Server audit logs that are being generated exceed the amount of space reserved for those logs, the system may shutdown or take other measures to stop processing in order to protect transactions from continuing unlogged.</t>
    </r>
    <r>
      <rPr>
        <sz val="11"/>
        <color rgb="FF000000"/>
        <rFont val="Calibri"/>
      </rPr>
      <t xml:space="preserve">
</t>
    </r>
    <r>
      <rPr>
        <sz val="11"/>
        <color rgb="FF000000"/>
        <rFont val="Calibri"/>
      </rPr>
      <t>After the initial setup of SQL Server audit log configuration, it is best to check the available space until the maximum number of files has been reached. SQL will overwrite the oldest files when the max_files parameter has been exceeded. Care must be taken to ensure that this does not happen, or data will be lost. Therefore, the combination of max_size and max_files must be monitored to ensure that overwriting does not occur. This must also coincide with the backup process of off-loading the files.</t>
    </r>
  </si>
  <si>
    <r>
      <rPr>
        <sz val="11"/>
        <color rgb="FF000000"/>
        <rFont val="Calibri"/>
      </rPr>
      <t xml:space="preserve">Check the SQL Server audit setting on the maximum file size of the trace used for the auditing requirement. </t>
    </r>
    <r>
      <rPr>
        <sz val="11"/>
        <color rgb="FF000000"/>
        <rFont val="Calibri"/>
      </rPr>
      <t xml:space="preserve">
</t>
    </r>
    <r>
      <rPr>
        <sz val="11"/>
        <color rgb="FF000000"/>
        <rFont val="Calibri"/>
      </rPr>
      <t xml:space="preserve">Select * from sys.traces. Determine the audit being used to fulfill the overall auditing requirement. Examine the max_files and max_size parameters. SQL will overwrite the oldest files when the max_files parameter has been exceeded. Care must be taken to ensure that this does not happen, or data will be lost. </t>
    </r>
    <r>
      <rPr>
        <sz val="11"/>
        <color rgb="FF000000"/>
        <rFont val="Calibri"/>
      </rPr>
      <t xml:space="preserve">
</t>
    </r>
    <r>
      <rPr>
        <sz val="11"/>
        <color rgb="FF000000"/>
        <rFont val="Calibri"/>
      </rPr>
      <t xml:space="preserve">The amount of space determined for logging by SQL Server is calculated by multiplying the maximum number of files by the maximum file size.   </t>
    </r>
    <r>
      <rPr>
        <sz val="11"/>
        <color rgb="FF000000"/>
        <rFont val="Calibri"/>
      </rPr>
      <t xml:space="preserve">
</t>
    </r>
    <r>
      <rPr>
        <sz val="11"/>
        <color rgb="FF000000"/>
        <rFont val="Calibri"/>
      </rPr>
      <t>If auditing will outgrow the space reserved for logging before being overwritten, this is a finding.</t>
    </r>
  </si>
  <si>
    <t>V-41026</t>
  </si>
  <si>
    <r>
      <rPr>
        <sz val="11"/>
        <rFont val="Calibri"/>
      </rPr>
      <t>SQL Server must have allocated audit record storage capacity to meet the organization-defined requirements for saving audit record information.</t>
    </r>
  </si>
  <si>
    <r>
      <rPr>
        <sz val="11"/>
        <color rgb="FF000000"/>
        <rFont val="Calibri"/>
      </rPr>
      <t>Use File Server Resource Manager (FSRM.msc) to enable File and Folder Quota Management and create quotas for identified Audit storage locations.</t>
    </r>
  </si>
  <si>
    <r>
      <rPr>
        <sz val="11"/>
        <color rgb="FF000000"/>
        <rFont val="Calibri"/>
      </rPr>
      <t>SQL Server does not have the ability to be cognizant of potential audit log storage capacity issues. During the installation and/or configuration process, SQL Server should detect and determine if adequate storage capacity has been allocated for audit logs.</t>
    </r>
    <r>
      <rPr>
        <sz val="11"/>
        <color rgb="FF000000"/>
        <rFont val="Calibri"/>
      </rPr>
      <t xml:space="preserve">
</t>
    </r>
    <r>
      <rPr>
        <sz val="11"/>
        <color rgb="FF000000"/>
        <rFont val="Calibri"/>
      </rPr>
      <t>During the installation process, a notification may be provided to the installer indicating, based on the auditing configuration chosen and the amount of storage space allocated for audit logs, the amount of storage capacity available is not sufficient to meet storage requirements. SQL Server is not able to send out notice based on adequate storage capacity allocated for the audit logs.</t>
    </r>
  </si>
  <si>
    <r>
      <rPr>
        <sz val="11"/>
        <color rgb="FF000000"/>
        <rFont val="Calibri"/>
      </rPr>
      <t>From a Command Prompt, open fsrm.msc.</t>
    </r>
    <r>
      <rPr>
        <sz val="11"/>
        <color rgb="FF000000"/>
        <rFont val="Calibri"/>
      </rPr>
      <t xml:space="preserve">
</t>
    </r>
    <r>
      <rPr>
        <sz val="11"/>
        <color rgb="FF000000"/>
        <rFont val="Calibri"/>
      </rPr>
      <t>If fsrm.msc is not installed, the File Server Resource Manager is not installed; File and Folder Quota Management is not enabled. If File Server Resource Manager or a third-party tool capable of sending alert notifications based on audit log store requirements is not installed, this is a finding.</t>
    </r>
    <r>
      <rPr>
        <sz val="11"/>
        <color rgb="FF000000"/>
        <rFont val="Calibri"/>
      </rPr>
      <t xml:space="preserve">
</t>
    </r>
    <r>
      <rPr>
        <sz val="11"/>
        <color rgb="FF000000"/>
        <rFont val="Calibri"/>
      </rPr>
      <t>If fsrm.msc is installed, expand File Server Resource Manager in the left pane.</t>
    </r>
    <r>
      <rPr>
        <sz val="11"/>
        <color rgb="FF000000"/>
        <rFont val="Calibri"/>
      </rPr>
      <t xml:space="preserve">
</t>
    </r>
    <r>
      <rPr>
        <sz val="11"/>
        <color rgb="FF000000"/>
        <rFont val="Calibri"/>
      </rPr>
      <t>Expand Quota Management.</t>
    </r>
    <r>
      <rPr>
        <sz val="11"/>
        <color rgb="FF000000"/>
        <rFont val="Calibri"/>
      </rPr>
      <t xml:space="preserve">
</t>
    </r>
    <r>
      <rPr>
        <sz val="11"/>
        <color rgb="FF000000"/>
        <rFont val="Calibri"/>
      </rPr>
      <t>Expand Quotas.</t>
    </r>
    <r>
      <rPr>
        <sz val="11"/>
        <color rgb="FF000000"/>
        <rFont val="Calibri"/>
      </rPr>
      <t xml:space="preserve">
</t>
    </r>
    <r>
      <rPr>
        <sz val="11"/>
        <color rgb="FF000000"/>
        <rFont val="Calibri"/>
      </rPr>
      <t>If Quotas have not been created for defined Audit Log storage locations, this is a finding.</t>
    </r>
  </si>
  <si>
    <t>V-41027</t>
  </si>
  <si>
    <r>
      <rPr>
        <sz val="11"/>
        <rFont val="Calibri"/>
      </rPr>
      <t>SQL Server must include organization-defined additional, more detailed information in the audit records for audit events identified by type, location, or subject.</t>
    </r>
  </si>
  <si>
    <r>
      <rPr>
        <sz val="11"/>
        <color rgb="FF000000"/>
        <rFont val="Calibri"/>
      </rPr>
      <t>SQL Server auditing capability is critical for accurate forensic analysis. Audit record content which may be necessary to satisfy the requirement of this control includes: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SQL Server does have a means available to add organizationally defined additional, more detailed information in the audit event records. These events may be identified by type, location, or subject. An example of more detailed information the organization may require in audit records could be the name of the application where the request is coming from.</t>
    </r>
    <r>
      <rPr>
        <sz val="11"/>
        <color rgb="FF000000"/>
        <rFont val="Calibri"/>
      </rPr>
      <t xml:space="preserve">
</t>
    </r>
    <r>
      <rPr>
        <sz val="11"/>
        <color rgb="FF000000"/>
        <rFont val="Calibri"/>
      </rPr>
      <t>Some organizations may determine that more detailed information is required for specific database event types. If this information is not available, it could negatively impact forensic investigations into user actions or other malicious events.</t>
    </r>
  </si>
  <si>
    <t>V-41028</t>
  </si>
  <si>
    <r>
      <rPr>
        <sz val="11"/>
        <rFont val="Calibri"/>
      </rPr>
      <t>SQL Server must produce audit records containing sufficient information to establish the identity of any user/subject associated with the event.</t>
    </r>
  </si>
  <si>
    <r>
      <rPr>
        <sz val="11"/>
        <color rgb="FF000000"/>
        <rFont val="Calibri"/>
      </rPr>
      <t xml:space="preserve">Information system auditing capability is critical for accurate forensic analysis. Audit record content which may be necessary to satisfy the requirement of this control includes:  time 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who performed a given action. If user identification information is not recorded and stored with the audit record, the record itself is of very limited use.</t>
    </r>
  </si>
  <si>
    <t>V-41029</t>
  </si>
  <si>
    <r>
      <rPr>
        <sz val="11"/>
        <rFont val="Calibri"/>
      </rPr>
      <t>SQL Server must produce audit records containing sufficient information to establish the outcome (success or failure) of the events.</t>
    </r>
  </si>
  <si>
    <r>
      <rPr>
        <sz val="11"/>
        <color rgb="FF000000"/>
        <rFont val="Calibri"/>
      </rPr>
      <t xml:space="preserve">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SQL Server is capable of a range of actions on data stored within the database. It is important, for accurate forensic analysis, to know the outcome of attempted actions. This requires specific information regarding the outcome of the action or event that the audit record is referring to. If outcome status information is not recorded and stored with the audit record, the record itself is of very limited use.</t>
    </r>
    <r>
      <rPr>
        <sz val="11"/>
        <color rgb="FF000000"/>
        <rFont val="Calibri"/>
      </rPr>
      <t xml:space="preserve">
</t>
    </r>
    <r>
      <rPr>
        <sz val="11"/>
        <color rgb="FF000000"/>
        <rFont val="Calibri"/>
      </rPr>
      <t>Success and failure indicators ascertain the outcome of a particular event. As such, they also provide a means to measure the impact of an event and help authorized personnel to determine the appropriate response. Without knowing the outcome of audit events, it is very difficult to accurately recreate the series of events during forensic analysis.</t>
    </r>
    <r>
      <rPr>
        <sz val="11"/>
        <color rgb="FF000000"/>
        <rFont val="Calibri"/>
      </rPr>
      <t xml:space="preserve">
</t>
    </r>
    <r>
      <rPr>
        <sz val="11"/>
        <color rgb="FF000000"/>
        <rFont val="Calibri"/>
      </rPr>
      <t>If auditing is enabled, SQL Server does capture the outcome status-specific information in all audit records.</t>
    </r>
  </si>
  <si>
    <t>V-41030</t>
  </si>
  <si>
    <r>
      <rPr>
        <sz val="11"/>
        <rFont val="Calibri"/>
      </rPr>
      <t>SQL Server must produce audit records containing sufficient information to establish the sources (origins) of the events.</t>
    </r>
  </si>
  <si>
    <r>
      <rPr>
        <sz val="11"/>
        <color rgb="FF000000"/>
        <rFont val="Calibri"/>
      </rPr>
      <t xml:space="preserve">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who performed what actions. This requires specific information regarding the source of the event an audit record is referring to. If the source of the event information is not recorded and stored with the audit record, the record itself is of very limited use.</t>
    </r>
    <r>
      <rPr>
        <sz val="11"/>
        <color rgb="FF000000"/>
        <rFont val="Calibri"/>
      </rPr>
      <t xml:space="preserve">
</t>
    </r>
    <r>
      <rPr>
        <sz val="11"/>
        <color rgb="FF000000"/>
        <rFont val="Calibri"/>
      </rPr>
      <t>The source of the event can be a user account and sometimes a system account when timed jobs are run. Without information establishing the source of activity, the value of audit records from a forensics perspective is questionable. If auditing is enabled, SQL Server does capture the source of the event-specific information in all audit records.</t>
    </r>
  </si>
  <si>
    <t>V-41031</t>
  </si>
  <si>
    <r>
      <rPr>
        <sz val="11"/>
        <rFont val="Calibri"/>
      </rPr>
      <t>SQL Server must produce audit records containing sufficient information to establish where the events occurred.</t>
    </r>
  </si>
  <si>
    <r>
      <rPr>
        <sz val="11"/>
        <color rgb="FF000000"/>
        <rFont val="Calibri"/>
      </rPr>
      <t xml:space="preserve">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where actions were performed. This requires specific information regarding the event location an audit record is referring to. If event location information is not recorded and stored with the audit record, the record itself is of very limited use.</t>
    </r>
    <r>
      <rPr>
        <sz val="11"/>
        <color rgb="FF000000"/>
        <rFont val="Calibri"/>
      </rPr>
      <t xml:space="preserve">
</t>
    </r>
    <r>
      <rPr>
        <sz val="11"/>
        <color rgb="FF000000"/>
        <rFont val="Calibri"/>
      </rPr>
      <t>An event location can be a database instance, table, column, row, etc. Without sufficient information establishing where the audit events occurred, investigation into the cause of events is severely hindered. If auditing is enabled, SQL Server does capture the event location-specific information in all audit records.</t>
    </r>
  </si>
  <si>
    <t>V-41032</t>
  </si>
  <si>
    <r>
      <rPr>
        <sz val="11"/>
        <rFont val="Calibri"/>
      </rPr>
      <t>SQL Server must produce audit records containing sufficient information to establish when (date and time) the events occurred.</t>
    </r>
  </si>
  <si>
    <r>
      <rPr>
        <sz val="11"/>
        <color rgb="FF000000"/>
        <rFont val="Calibri"/>
      </rPr>
      <t xml:space="preserve">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when actions were performed. This requires specific information regarding the date and time an audit record is referring to. If date and time information is not recorded and stored with the audit record, the record itself is of very limited use.</t>
    </r>
    <r>
      <rPr>
        <sz val="11"/>
        <color rgb="FF000000"/>
        <rFont val="Calibri"/>
      </rPr>
      <t xml:space="preserve">
</t>
    </r>
    <r>
      <rPr>
        <sz val="11"/>
        <color rgb="FF000000"/>
        <rFont val="Calibri"/>
      </rPr>
      <t>If auditing is enabled, SQL Server does capture the date and time-specific information in all audit records.</t>
    </r>
  </si>
  <si>
    <t>V-41033</t>
  </si>
  <si>
    <r>
      <rPr>
        <sz val="11"/>
        <rFont val="Calibri"/>
      </rPr>
      <t>SQL Server must produce audit records containing sufficient information to establish what type of events occurred.</t>
    </r>
  </si>
  <si>
    <r>
      <rPr>
        <sz val="11"/>
        <color rgb="FF000000"/>
        <rFont val="Calibri"/>
      </rPr>
      <t xml:space="preserve">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r>
      <rPr>
        <sz val="11"/>
        <color rgb="FF000000"/>
        <rFont val="Calibri"/>
      </rPr>
      <t xml:space="preserve">
</t>
    </r>
    <r>
      <rPr>
        <sz val="11"/>
        <color rgb="FF000000"/>
        <rFont val="Calibri"/>
      </rPr>
      <t>If auditing is enabled, SQL Server does capture the event type-specific information in all audit records.</t>
    </r>
  </si>
  <si>
    <t>V-41034</t>
  </si>
  <si>
    <r>
      <rPr>
        <sz val="11"/>
        <rFont val="Calibri"/>
      </rPr>
      <t>SQL Server must protect against an individual using a shared account from falsely denying having performed a particular action.</t>
    </r>
  </si>
  <si>
    <r>
      <rPr>
        <sz val="11"/>
        <color rgb="FF000000"/>
        <rFont val="Calibri"/>
      </rPr>
      <t>Remove user-accessible shared accounts and use individual userids.</t>
    </r>
    <r>
      <rPr>
        <sz val="11"/>
        <color rgb="FF000000"/>
        <rFont val="Calibri"/>
      </rPr>
      <t xml:space="preserve">
</t>
    </r>
    <r>
      <rPr>
        <sz val="11"/>
        <color rgb="FF000000"/>
        <rFont val="Calibri"/>
      </rPr>
      <t>Build/configure applications to ensure successful individual authentication prior to shared account access.</t>
    </r>
    <r>
      <rPr>
        <sz val="11"/>
        <color rgb="FF000000"/>
        <rFont val="Calibri"/>
      </rPr>
      <t xml:space="preserve">
</t>
    </r>
    <r>
      <rPr>
        <sz val="11"/>
        <color rgb="FF000000"/>
        <rFont val="Calibri"/>
      </rPr>
      <t>Ensure each user's identity is received and used in audit data in all relevant circumstances.</t>
    </r>
    <r>
      <rPr>
        <sz val="11"/>
        <color rgb="FF000000"/>
        <rFont val="Calibri"/>
      </rPr>
      <t xml:space="preserve">
</t>
    </r>
    <r>
      <rPr>
        <sz val="11"/>
        <color rgb="FF000000"/>
        <rFont val="Calibri"/>
      </rPr>
      <t>Design, develop, and implement a method to log use of any account to which more than one person has access. Restrict interactive access to shared accounts to the fewest persons possible.</t>
    </r>
  </si>
  <si>
    <r>
      <rPr>
        <sz val="11"/>
        <color rgb="FF000000"/>
        <rFont val="Calibri"/>
      </rPr>
      <t>Non-repudiation of actions taken is required in order to maintain application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Non-repudiation protects individuals against later claims by an author of not having authored a particular document, a sender of not having transmitted a message, a receiver of not having received a message, or a signatory of not having signed a document.</t>
    </r>
    <r>
      <rPr>
        <sz val="11"/>
        <color rgb="FF000000"/>
        <rFont val="Calibri"/>
      </rPr>
      <t xml:space="preserve">
</t>
    </r>
    <r>
      <rPr>
        <sz val="11"/>
        <color rgb="FF000000"/>
        <rFont val="Calibri"/>
      </rPr>
      <t>Use of shared accounts does not provide individual accountability for actions taken on the DBMS or data. Whenever a single database account is used to connect to the database, a secondary authentication method that provides individual accountability is required. This scenario most frequently occurs when an externally hosted application authenticates individual users to the application and the application uses a single account to retrieve or update database information on behalf of the individual users (as in connection pooling).</t>
    </r>
    <r>
      <rPr>
        <sz val="11"/>
        <color rgb="FF000000"/>
        <rFont val="Calibri"/>
      </rPr>
      <t xml:space="preserve">
</t>
    </r>
    <r>
      <rPr>
        <sz val="11"/>
        <color rgb="FF000000"/>
        <rFont val="Calibri"/>
      </rPr>
      <t>When shared accounts are utilized without another means of identifying individual users, users may deny having performed a particular action.</t>
    </r>
    <r>
      <rPr>
        <sz val="11"/>
        <color rgb="FF000000"/>
        <rFont val="Calibri"/>
      </rPr>
      <t xml:space="preserve">
</t>
    </r>
    <r>
      <rPr>
        <sz val="11"/>
        <color rgb="FF000000"/>
        <rFont val="Calibri"/>
      </rPr>
      <t>(Shared accounts should not be confused with Windows groups, which are used in role-based access control.)</t>
    </r>
  </si>
  <si>
    <r>
      <rPr>
        <sz val="11"/>
        <color rgb="FF000000"/>
        <rFont val="Calibri"/>
      </rPr>
      <t>Obtain the list of authorized SQL Server accounts in the system documentation.</t>
    </r>
    <r>
      <rPr>
        <sz val="11"/>
        <color rgb="FF000000"/>
        <rFont val="Calibri"/>
      </rPr>
      <t xml:space="preserve">
</t>
    </r>
    <r>
      <rPr>
        <sz val="11"/>
        <color rgb="FF000000"/>
        <rFont val="Calibri"/>
      </rPr>
      <t xml:space="preserve">If accounts are determined to be shared, determine if individuals are first individually authenticated. If individuals are not individually authenticated before using the shared account (e.g., by the operating system or possibly by an application making calls to the database), this is a finding. (The key is individual accountability. If this can be traced, this is not a finding.) </t>
    </r>
    <r>
      <rPr>
        <sz val="11"/>
        <color rgb="FF000000"/>
        <rFont val="Calibri"/>
      </rPr>
      <t xml:space="preserve">
</t>
    </r>
    <r>
      <rPr>
        <sz val="11"/>
        <color rgb="FF000000"/>
        <rFont val="Calibri"/>
      </rPr>
      <t xml:space="preserve">If accounts are determined to be shared, determine if they are directly accessible to end users.  If so, this is a finding. </t>
    </r>
    <r>
      <rPr>
        <sz val="11"/>
        <color rgb="FF000000"/>
        <rFont val="Calibri"/>
      </rPr>
      <t xml:space="preserve">
</t>
    </r>
    <r>
      <rPr>
        <sz val="11"/>
        <color rgb="FF000000"/>
        <rFont val="Calibri"/>
      </rPr>
      <t>Review contents of audit logs, traces and data tables to confirm that the identity of the individual user performing the action is captured.  If shared identifiers are found, and not accompanied by individual identifiers, this is a finding.</t>
    </r>
    <r>
      <rPr>
        <sz val="11"/>
        <color rgb="FF000000"/>
        <rFont val="Calibri"/>
      </rPr>
      <t xml:space="preserve">
</t>
    </r>
    <r>
      <rPr>
        <sz val="11"/>
        <color rgb="FF000000"/>
        <rFont val="Calibri"/>
      </rPr>
      <t>Note:  Privileged installation accounts may be required to be accessed by the DBA or other administrators for system maintenance. In these cases, each use of the account must be logged in some manner to assign accountability for any actions taken during the use of the account.</t>
    </r>
  </si>
  <si>
    <t>V-41035</t>
  </si>
  <si>
    <r>
      <rPr>
        <sz val="11"/>
        <rFont val="Calibri"/>
      </rPr>
      <t>SQL Server must generate audit records for the DoD-selected list of auditable events.</t>
    </r>
  </si>
  <si>
    <r>
      <rPr>
        <sz val="11"/>
        <color rgb="FF000000"/>
        <rFont val="Calibri"/>
      </rPr>
      <t>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shall provide auditable events.</t>
    </r>
    <r>
      <rPr>
        <sz val="11"/>
        <color rgb="FF000000"/>
        <rFont val="Calibri"/>
      </rPr>
      <t xml:space="preserve">
</t>
    </r>
    <r>
      <rPr>
        <sz val="11"/>
        <color rgb="FF000000"/>
        <rFont val="Calibri"/>
      </rPr>
      <t>Auditing provides accountability for changes made to the SQL Server configuration or its objects and data. It provides a means to discover suspicious activity and unauthorized changes. Without auditing, a compromise may go undetected and without a means to determine accountability.</t>
    </r>
  </si>
  <si>
    <t>V-41036</t>
  </si>
  <si>
    <r>
      <rPr>
        <sz val="11"/>
        <rFont val="Calibri"/>
      </rPr>
      <t>SQL Server must be configured to use Windows Integrated Security.</t>
    </r>
  </si>
  <si>
    <r>
      <rPr>
        <sz val="11"/>
        <color rgb="FF000000"/>
        <rFont val="Calibri"/>
      </rPr>
      <t>From SQL Server Management Studio, right-click the server, and then click Properties.</t>
    </r>
    <r>
      <rPr>
        <sz val="11"/>
        <color rgb="FF000000"/>
        <rFont val="Calibri"/>
      </rPr>
      <t xml:space="preserve">
</t>
    </r>
    <r>
      <rPr>
        <sz val="11"/>
        <color rgb="FF000000"/>
        <rFont val="Calibri"/>
      </rPr>
      <t>Select the Security page. Under Server authentication, select Windows Authentication Mode, and then click OK.</t>
    </r>
  </si>
  <si>
    <r>
      <rPr>
        <sz val="11"/>
        <color rgb="FF000000"/>
        <rFont val="Calibri"/>
      </rPr>
      <t>SQL Server Authentication does not provide for many of the authentication requirements of the DoD. In some cases workarounds are present, but the authentication is not as robust and does not provide needed functionality. Without that functionality, SQL Server is vulnerable to authentication attacks. Consideration must be given to the placement of SQL server inside a forest to ensure evaluation of risk within the environment is considered. Risk includes introduction of risk to SQL Server from other applications or workstations as well as risk from introduction of SQL server itself into an established environment.</t>
    </r>
    <r>
      <rPr>
        <sz val="11"/>
        <color rgb="FF000000"/>
        <rFont val="Calibri"/>
      </rPr>
      <t xml:space="preserve">
</t>
    </r>
    <r>
      <rPr>
        <sz val="11"/>
        <color rgb="FF000000"/>
        <rFont val="Calibri"/>
      </rPr>
      <t>There may be situations where SQL Server Authentication must remain enabled, because of constraints imposed by a third-party application.  In such a case, document the constraint in the system security plan, and obtain signed approval.</t>
    </r>
  </si>
  <si>
    <r>
      <rPr>
        <sz val="11"/>
        <color rgb="FF000000"/>
        <rFont val="Calibri"/>
      </rPr>
      <t>To determine the Server Authentication Mode, execute the following:</t>
    </r>
    <r>
      <rPr>
        <sz val="11"/>
        <color rgb="FF000000"/>
        <rFont val="Calibri"/>
      </rPr>
      <t xml:space="preserve">
</t>
    </r>
    <r>
      <rPr>
        <sz val="11"/>
        <color rgb="FF000000"/>
        <rFont val="Calibri"/>
      </rPr>
      <t>EXEC XP_LOGINCONFIG 'login mode'</t>
    </r>
    <r>
      <rPr>
        <sz val="11"/>
        <color rgb="FF000000"/>
        <rFont val="Calibri"/>
      </rPr>
      <t xml:space="preserve">
</t>
    </r>
    <r>
      <rPr>
        <sz val="11"/>
        <color rgb="FF000000"/>
        <rFont val="Calibri"/>
      </rPr>
      <t>If the config_value does not equal "Windows NT Authentication", this is a finding.</t>
    </r>
  </si>
  <si>
    <t>V-41037</t>
  </si>
  <si>
    <r>
      <rPr>
        <sz val="11"/>
        <rFont val="Calibri"/>
      </rPr>
      <t>SQL Server default account sa must have its name changed.</t>
    </r>
  </si>
  <si>
    <r>
      <rPr>
        <sz val="11"/>
        <color rgb="FF000000"/>
        <rFont val="Calibri"/>
      </rPr>
      <t>Navigate to SQL Server Management Studio &gt;&gt; Object Explorer &gt;&gt; &lt;'SQL Server name'&gt; &gt;&gt; Security &gt;&gt; Logins &gt;&gt; click 'sa' account name.</t>
    </r>
    <r>
      <rPr>
        <sz val="11"/>
        <color rgb="FF000000"/>
        <rFont val="Calibri"/>
      </rPr>
      <t xml:space="preserve">
</t>
    </r>
    <r>
      <rPr>
        <sz val="11"/>
        <color rgb="FF000000"/>
        <rFont val="Calibri"/>
      </rPr>
      <t>Hit &lt;F2&gt; while the name is highlighted in order to edit the name.</t>
    </r>
    <r>
      <rPr>
        <sz val="11"/>
        <color rgb="FF000000"/>
        <rFont val="Calibri"/>
      </rPr>
      <t xml:space="preserve">
</t>
    </r>
    <r>
      <rPr>
        <sz val="11"/>
        <color rgb="FF000000"/>
        <rFont val="Calibri"/>
      </rPr>
      <t>Rename the 'sa' account.</t>
    </r>
  </si>
  <si>
    <r>
      <rPr>
        <sz val="11"/>
        <color rgb="FF000000"/>
        <rFont val="Calibri"/>
      </rPr>
      <t>SQL Server's 'sa' account has special privileges required to administer the database. The 'sa' account is a well-known SQL Server account name and is likely to be targeted by attackers, and is thus more prone to providing unauthorized access to the database.</t>
    </r>
    <r>
      <rPr>
        <sz val="11"/>
        <color rgb="FF000000"/>
        <rFont val="Calibri"/>
      </rPr>
      <t xml:space="preserve">
</t>
    </r>
    <r>
      <rPr>
        <sz val="11"/>
        <color rgb="FF000000"/>
        <rFont val="Calibri"/>
      </rPr>
      <t>Since the SQL Server 'sa' is administrative in nature, the compromise of a default account can have catastrophic consequences, including the complete loss of control over SQL Server. Since SQL Server needs for this account to exist and it should not be removed, one way to mitigate this risk is to change the 'sa' account name.</t>
    </r>
  </si>
  <si>
    <r>
      <rPr>
        <sz val="11"/>
        <color rgb="FF000000"/>
        <rFont val="Calibri"/>
      </rPr>
      <t>Verify the SQL Server default 'sa' account name has been changed.</t>
    </r>
    <r>
      <rPr>
        <sz val="11"/>
        <color rgb="FF000000"/>
        <rFont val="Calibri"/>
      </rPr>
      <t xml:space="preserve">
</t>
    </r>
    <r>
      <rPr>
        <sz val="11"/>
        <color rgb="FF000000"/>
        <rFont val="Calibri"/>
      </rPr>
      <t>Navigate to SQL Server Management Studio &gt;&gt; Object Explorer &gt;&gt; &lt;'SQL Server name'&gt; &gt;&gt; Security &gt;&gt; Logins.</t>
    </r>
    <r>
      <rPr>
        <sz val="11"/>
        <color rgb="FF000000"/>
        <rFont val="Calibri"/>
      </rPr>
      <t xml:space="preserve">
</t>
    </r>
    <r>
      <rPr>
        <sz val="11"/>
        <color rgb="FF000000"/>
        <rFont val="Calibri"/>
      </rPr>
      <t>If SQL Server default 'sa' account name is in the 'Logins' list, this is a finding.</t>
    </r>
  </si>
  <si>
    <t>V-41038</t>
  </si>
  <si>
    <r>
      <rPr>
        <sz val="11"/>
        <rFont val="Calibri"/>
      </rPr>
      <t>Use of the SQL Server software installation account must be restricted to SQL Server software installation.</t>
    </r>
  </si>
  <si>
    <r>
      <rPr>
        <sz val="11"/>
        <color rgb="FF000000"/>
        <rFont val="Calibri"/>
      </rPr>
      <t>Restrict usage of the SQL Server installation account to SQL Server installation, upgrade, and maintenance actions only.</t>
    </r>
    <r>
      <rPr>
        <sz val="11"/>
        <color rgb="FF000000"/>
        <rFont val="Calibri"/>
      </rPr>
      <t xml:space="preserve">
</t>
    </r>
    <r>
      <rPr>
        <sz val="11"/>
        <color rgb="FF000000"/>
        <rFont val="Calibri"/>
      </rPr>
      <t>Disable installation accounts when authorized actions are not being performed.</t>
    </r>
  </si>
  <si>
    <r>
      <rPr>
        <sz val="11"/>
        <color rgb="FF000000"/>
        <rFont val="Calibri"/>
      </rPr>
      <t>This requirement is intended to limit exposure due to operating from within a privileged account. SQL Server does support the organizational requirement that users of information system accounts with access to an organization-defined list of security functions or security-relevant information use non-privileged accounts and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The SQL Server installation account requires privileges not required for SQL Server administration or other functions. Use of accounts configured with excess privileges may result in the loss or compromise of data or system settings due to elevated privileges that bypass controls designed to protect them.</t>
    </r>
  </si>
  <si>
    <r>
      <rPr>
        <sz val="11"/>
        <color rgb="FF000000"/>
        <rFont val="Calibri"/>
      </rPr>
      <t>Review system documentation to identify the installation account. Verify whether the account is used for anything beyond SQL Server software installation, upgrade, and maintenance actions.</t>
    </r>
    <r>
      <rPr>
        <sz val="11"/>
        <color rgb="FF000000"/>
        <rFont val="Calibri"/>
      </rPr>
      <t xml:space="preserve">
</t>
    </r>
    <r>
      <rPr>
        <sz val="11"/>
        <color rgb="FF000000"/>
        <rFont val="Calibri"/>
      </rPr>
      <t>If the account is used for anything beyond SQL Server installation, upgrade, and maintenance actions, this is a finding.</t>
    </r>
  </si>
  <si>
    <t>V-41039</t>
  </si>
  <si>
    <r>
      <rPr>
        <sz val="11"/>
        <rFont val="Calibri"/>
      </rPr>
      <t>DBA OS or domain accounts must be granted only those host system privileges necessary for the administration of SQL Server.</t>
    </r>
  </si>
  <si>
    <r>
      <rPr>
        <sz val="11"/>
        <color rgb="FF000000"/>
        <rFont val="Calibri"/>
      </rPr>
      <t>Remove any unnecessary privileges and any unauthorized members from the Group(s) representing DBAs.</t>
    </r>
    <r>
      <rPr>
        <sz val="11"/>
        <color rgb="FF000000"/>
        <rFont val="Calibri"/>
      </rPr>
      <t xml:space="preserve">
</t>
    </r>
    <r>
      <rPr>
        <sz val="11"/>
        <color rgb="FF000000"/>
        <rFont val="Calibri"/>
      </rPr>
      <t>Remove any unnecessary Group memberships from the user accounts representing DBAs.</t>
    </r>
  </si>
  <si>
    <r>
      <rPr>
        <sz val="11"/>
        <color rgb="FF000000"/>
        <rFont val="Calibri"/>
      </rPr>
      <t>SQL Server DBAs, if assigned excessive OS privileges, could perform actions that could endanger the information system or hide evidence of malicious activity.</t>
    </r>
    <r>
      <rPr>
        <sz val="11"/>
        <color rgb="FF000000"/>
        <rFont val="Calibri"/>
      </rPr>
      <t xml:space="preserve">
</t>
    </r>
    <r>
      <rPr>
        <sz val="11"/>
        <color rgb="FF000000"/>
        <rFont val="Calibri"/>
      </rPr>
      <t>This requirement is intended to limit exposure due to operating from within a privileged account or role. The check and fix are based on the assumption that Role-Based Access Control (RBAC) is in effect, as mandated by other STIG requirements.  They further assume that, as mandated elsewhere, the privileged accounts discussed here are distinct from the accounts used by the same people when not performing privileged functions.</t>
    </r>
  </si>
  <si>
    <r>
      <rPr>
        <sz val="11"/>
        <color rgb="FF000000"/>
        <rFont val="Calibri"/>
      </rPr>
      <t>From the system security documentation, obtain the list of SQL Server DBA accounts, the OS/domain Group(s) representing those DBAs' job role(s), and the OS permissions required by that/those role(s).</t>
    </r>
    <r>
      <rPr>
        <sz val="11"/>
        <color rgb="FF000000"/>
        <rFont val="Calibri"/>
      </rPr>
      <t xml:space="preserve">
</t>
    </r>
    <r>
      <rPr>
        <sz val="11"/>
        <color rgb="FF000000"/>
        <rFont val="Calibri"/>
      </rPr>
      <t>To review local accounts and groups:</t>
    </r>
    <r>
      <rPr>
        <sz val="11"/>
        <color rgb="FF000000"/>
        <rFont val="Calibri"/>
      </rPr>
      <t xml:space="preserve">
</t>
    </r>
    <r>
      <rPr>
        <sz val="11"/>
        <color rgb="FF000000"/>
        <rFont val="Calibri"/>
      </rPr>
      <t>Log on to the Windows server hosting SQL Server, using an account with administrator privileges.</t>
    </r>
    <r>
      <rPr>
        <sz val="11"/>
        <color rgb="FF000000"/>
        <rFont val="Calibri"/>
      </rPr>
      <t xml:space="preserve">
</t>
    </r>
    <r>
      <rPr>
        <sz val="11"/>
        <color rgb="FF000000"/>
        <rFont val="Calibri"/>
      </rPr>
      <t>From a command prompt opened as administrator, type gpedit.msc, and press [ENTER].  In Group Policy Editor, navigate to Local Computer Policy &gt; Computer Configuration &gt; Windows Settings &gt; Security Settings &gt; Local Policies &gt; User Rights Assignment.  Scan the list to determine which privileges are assigned to the Group(s) representing the SQL Server DBA job role(s).  If any privileges are assigned that are not required by these roles, this is a finding.</t>
    </r>
    <r>
      <rPr>
        <sz val="11"/>
        <color rgb="FF000000"/>
        <rFont val="Calibri"/>
      </rPr>
      <t xml:space="preserve">
</t>
    </r>
    <r>
      <rPr>
        <sz val="11"/>
        <color rgb="FF000000"/>
        <rFont val="Calibri"/>
      </rPr>
      <t>From the command prompt, type lusrmgr.msc, and press [ENTER].  In the Local Users and Groups console, navigate to Users.  Right-click each DBA user. Click Properties. Click the 'Member of' tab.  If any parent groups are listed that are not specific to DBA roles, this is a finding.</t>
    </r>
    <r>
      <rPr>
        <sz val="11"/>
        <color rgb="FF000000"/>
        <rFont val="Calibri"/>
      </rPr>
      <t xml:space="preserve">
</t>
    </r>
    <r>
      <rPr>
        <sz val="11"/>
        <color rgb="FF000000"/>
        <rFont val="Calibri"/>
      </rPr>
      <t>In the Local Users and Groups console, navigate to Groups.  Right-click each DBA Group.  Click Properties.  Review the list of group members.  If any account that does not represent a DBA is listed, this is a finding.</t>
    </r>
    <r>
      <rPr>
        <sz val="11"/>
        <color rgb="FF000000"/>
        <rFont val="Calibri"/>
      </rPr>
      <t xml:space="preserve">
</t>
    </r>
    <r>
      <rPr>
        <sz val="11"/>
        <color rgb="FF000000"/>
        <rFont val="Calibri"/>
      </rPr>
      <t>To review domain-level accounts and groups:</t>
    </r>
    <r>
      <rPr>
        <sz val="11"/>
        <color rgb="FF000000"/>
        <rFont val="Calibri"/>
      </rPr>
      <t xml:space="preserve">
</t>
    </r>
    <r>
      <rPr>
        <sz val="11"/>
        <color rgb="FF000000"/>
        <rFont val="Calibri"/>
      </rPr>
      <t>Log on to a domain controller with the necessary privileges.</t>
    </r>
    <r>
      <rPr>
        <sz val="11"/>
        <color rgb="FF000000"/>
        <rFont val="Calibri"/>
      </rPr>
      <t xml:space="preserve">
</t>
    </r>
    <r>
      <rPr>
        <sz val="11"/>
        <color rgb="FF000000"/>
        <rFont val="Calibri"/>
      </rPr>
      <t>Open Active Directory Users and Computers (available from menus or run dsa.msc)</t>
    </r>
    <r>
      <rPr>
        <sz val="11"/>
        <color rgb="FF000000"/>
        <rFont val="Calibri"/>
      </rPr>
      <t xml:space="preserve">
</t>
    </r>
    <r>
      <rPr>
        <sz val="11"/>
        <color rgb="FF000000"/>
        <rFont val="Calibri"/>
      </rPr>
      <t>Determine the location of the accounts or groups to be reviewed.  The default is the Users container, but they could have been created or moved to an Organizational Unit (OU) that is domain specific.</t>
    </r>
    <r>
      <rPr>
        <sz val="11"/>
        <color rgb="FF000000"/>
        <rFont val="Calibri"/>
      </rPr>
      <t xml:space="preserve">
</t>
    </r>
    <r>
      <rPr>
        <sz val="11"/>
        <color rgb="FF000000"/>
        <rFont val="Calibri"/>
      </rPr>
      <t>Right-click each DBA user. Click Properties. Click the 'Member of' tab.  If any parent groups are listed that are not specific to DBA roles, this is a finding.</t>
    </r>
    <r>
      <rPr>
        <sz val="11"/>
        <color rgb="FF000000"/>
        <rFont val="Calibri"/>
      </rPr>
      <t xml:space="preserve">
</t>
    </r>
    <r>
      <rPr>
        <sz val="11"/>
        <color rgb="FF000000"/>
        <rFont val="Calibri"/>
      </rPr>
      <t>Right-click each DBA Group.  Click Properties.  Select the 'Members' tab. Review the list of group members.  If any account that does not represent a DBA is listed, this is a finding.</t>
    </r>
  </si>
  <si>
    <t>V-41040</t>
  </si>
  <si>
    <r>
      <rPr>
        <sz val="11"/>
        <rFont val="Calibri"/>
      </rPr>
      <t>OS and domain accounts utilized to run external procedures called by SQL Server must have limited privileges.</t>
    </r>
  </si>
  <si>
    <r>
      <rPr>
        <sz val="11"/>
        <color rgb="FF000000"/>
        <rFont val="Calibri"/>
      </rPr>
      <t>Limit privileges to SQL Server-related OS and domain accounts to those required privileges needed to perform their SQL Server-specific functionality.</t>
    </r>
  </si>
  <si>
    <r>
      <rPr>
        <sz val="11"/>
        <color rgb="FF000000"/>
        <rFont val="Calibri"/>
      </rPr>
      <t>This requirement is intended to limit exposure due to operating from within a privileged account or role. The inclusion of role is intended to address those situations where an access control policy, such as Role-Based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an organization-defined list of security functions or security-relevant information, use non-privileged accounts, or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External applications called by SQL Server may be executed under OS or domain accounts with unnecessary privileges. This can lead to unauthorized access to OS resources and compromise of the OS, SQL Server, or any other services provided by the host platform.</t>
    </r>
  </si>
  <si>
    <r>
      <rPr>
        <sz val="11"/>
        <color rgb="FF000000"/>
        <rFont val="Calibri"/>
      </rPr>
      <t>Determine which OS or domain accounts are used by SQL Server to run external procedures. Validate that these accounts have only the privileges necessary to perform the required functionality.</t>
    </r>
    <r>
      <rPr>
        <sz val="11"/>
        <color rgb="FF000000"/>
        <rFont val="Calibri"/>
      </rPr>
      <t xml:space="preserve">
</t>
    </r>
    <r>
      <rPr>
        <sz val="11"/>
        <color rgb="FF000000"/>
        <rFont val="Calibri"/>
      </rPr>
      <t>If any OS or domain accounts utilized by SQL Server are running external procedures and have privileges beyond those required for running the external procedures, this is a finding.</t>
    </r>
  </si>
  <si>
    <t>V-41041</t>
  </si>
  <si>
    <r>
      <rPr>
        <sz val="11"/>
        <rFont val="Calibri"/>
      </rPr>
      <t>SQL Server DBA roles must not be assigned excessive or unauthorized privileges.</t>
    </r>
  </si>
  <si>
    <r>
      <rPr>
        <sz val="11"/>
        <color rgb="FF000000"/>
        <rFont val="Calibri"/>
      </rPr>
      <t>Remove permissions from DBAs and other administrative users beyond those required for administrative functions.</t>
    </r>
    <r>
      <rPr>
        <sz val="11"/>
        <color rgb="FF000000"/>
        <rFont val="Calibri"/>
      </rPr>
      <t xml:space="preserve">
</t>
    </r>
    <r>
      <rPr>
        <sz val="11"/>
        <color rgb="FF000000"/>
        <rFont val="Calibri"/>
      </rPr>
      <t>Navigate to SQL Server Management Studio &gt;&gt; Object Explorer &gt;&gt; &lt;'SQL Server name'&gt; &gt;&gt; Security &gt;&gt; Logins &gt;&gt; right click &lt;'administrator account name'&gt; &gt;&gt; Properties &gt;&gt; User &gt;&gt; Securables.</t>
    </r>
    <r>
      <rPr>
        <sz val="11"/>
        <color rgb="FF000000"/>
        <rFont val="Calibri"/>
      </rPr>
      <t xml:space="preserve">
</t>
    </r>
    <r>
      <rPr>
        <sz val="11"/>
        <color rgb="FF000000"/>
        <rFont val="Calibri"/>
      </rPr>
      <t>Remove 'Securables' permissions from DBAs and other administrative users that are beyond what is required.</t>
    </r>
    <r>
      <rPr>
        <sz val="11"/>
        <color rgb="FF000000"/>
        <rFont val="Calibri"/>
      </rPr>
      <t xml:space="preserve">
</t>
    </r>
    <r>
      <rPr>
        <sz val="11"/>
        <color rgb="FF000000"/>
        <rFont val="Calibri"/>
      </rPr>
      <t>Navigate from 'Securables' to 'Server Roles'.</t>
    </r>
    <r>
      <rPr>
        <sz val="11"/>
        <color rgb="FF000000"/>
        <rFont val="Calibri"/>
      </rPr>
      <t xml:space="preserve">
</t>
    </r>
    <r>
      <rPr>
        <sz val="11"/>
        <color rgb="FF000000"/>
        <rFont val="Calibri"/>
      </rPr>
      <t>Remove 'Server Roles' permissions from DBAs and other administrative users that are beyond what is required.</t>
    </r>
    <r>
      <rPr>
        <sz val="11"/>
        <color rgb="FF000000"/>
        <rFont val="Calibri"/>
      </rPr>
      <t xml:space="preserve">
</t>
    </r>
    <r>
      <rPr>
        <sz val="11"/>
        <color rgb="FF000000"/>
        <rFont val="Calibri"/>
      </rPr>
      <t>Navigate from 'Server Roles' to 'Users mapped to the login'.</t>
    </r>
    <r>
      <rPr>
        <sz val="11"/>
        <color rgb="FF000000"/>
        <rFont val="Calibri"/>
      </rPr>
      <t xml:space="preserve">
</t>
    </r>
    <r>
      <rPr>
        <sz val="11"/>
        <color rgb="FF000000"/>
        <rFont val="Calibri"/>
      </rPr>
      <t>Remove 'Users mapped to the login' permissions from DBAs and other administrative users that are beyond what is required.</t>
    </r>
  </si>
  <si>
    <r>
      <rPr>
        <sz val="11"/>
        <color rgb="FF000000"/>
        <rFont val="Calibri"/>
      </rPr>
      <t>This requirement is intended to limit exposure due to operating from within a privileged account or role. The inclusion of role is intended to address those situations where an access control policy, such as Role-Based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Audit of privileged activity may require physical separation, employing information systems on which the user does not have privileged access.</t>
    </r>
    <r>
      <rPr>
        <sz val="11"/>
        <color rgb="FF000000"/>
        <rFont val="Calibri"/>
      </rPr>
      <t xml:space="preserve">
</t>
    </r>
    <r>
      <rPr>
        <sz val="11"/>
        <color rgb="FF000000"/>
        <rFont val="Calibri"/>
      </rPr>
      <t>To limit exposure and provide forensic history of activity when operating from within a privileged account or role, SQL Server does support organizational requirements that users of information system accounts, or roles, with access to an organization-defined list of security functions or security-relevant information, use non-privileged accounts, or roles, when accessing other (non-security) system functions.</t>
    </r>
    <r>
      <rPr>
        <sz val="11"/>
        <color rgb="FF000000"/>
        <rFont val="Calibri"/>
      </rPr>
      <t xml:space="preserve">
</t>
    </r>
    <r>
      <rPr>
        <sz val="11"/>
        <color rgb="FF000000"/>
        <rFont val="Calibri"/>
      </rPr>
      <t>SQL Server provides access logging that ensures users who are granted a privileged role (or roles) have their privileged activity logged. DBAs, if assigned excessive privileges, could perform actions that endanger the information system or hide evidence of malicious activity.</t>
    </r>
  </si>
  <si>
    <r>
      <rPr>
        <sz val="11"/>
        <color rgb="FF000000"/>
        <rFont val="Calibri"/>
      </rPr>
      <t>Obtain the list of all DBAs.</t>
    </r>
    <r>
      <rPr>
        <sz val="11"/>
        <color rgb="FF000000"/>
        <rFont val="Calibri"/>
      </rPr>
      <t xml:space="preserve">
</t>
    </r>
    <r>
      <rPr>
        <sz val="11"/>
        <color rgb="FF000000"/>
        <rFont val="Calibri"/>
      </rPr>
      <t>Obtain documented role assignments for each DBA.</t>
    </r>
    <r>
      <rPr>
        <sz val="11"/>
        <color rgb="FF000000"/>
        <rFont val="Calibri"/>
      </rPr>
      <t xml:space="preserve">
</t>
    </r>
    <r>
      <rPr>
        <sz val="11"/>
        <color rgb="FF000000"/>
        <rFont val="Calibri"/>
      </rPr>
      <t>Obtain from system documentation or use SQL Server to determine privilege assignment of user-defined roles.</t>
    </r>
    <r>
      <rPr>
        <sz val="11"/>
        <color rgb="FF000000"/>
        <rFont val="Calibri"/>
      </rPr>
      <t xml:space="preserve">
</t>
    </r>
    <r>
      <rPr>
        <sz val="11"/>
        <color rgb="FF000000"/>
        <rFont val="Calibri"/>
      </rPr>
      <t>Navigate to SQL Server Management Studio &gt;&gt; Object Explorer &gt;&gt; &lt;'SQL Server name'&gt; &gt;&gt; Security &gt;&gt; Logins &gt;&gt; right click &lt;'administrator account name'&gt; &gt;&gt; Properties &gt;&gt; User &gt;&gt; Securables.</t>
    </r>
    <r>
      <rPr>
        <sz val="11"/>
        <color rgb="FF000000"/>
        <rFont val="Calibri"/>
      </rPr>
      <t xml:space="preserve">
</t>
    </r>
    <r>
      <rPr>
        <sz val="11"/>
        <color rgb="FF000000"/>
        <rFont val="Calibri"/>
      </rPr>
      <t>If any item in the 'Permission' listing, for each highlighted item that exists in the 'Securables' listing, has excessive privileges, this is a finding.</t>
    </r>
    <r>
      <rPr>
        <sz val="11"/>
        <color rgb="FF000000"/>
        <rFont val="Calibri"/>
      </rPr>
      <t xml:space="preserve">
</t>
    </r>
    <r>
      <rPr>
        <sz val="11"/>
        <color rgb="FF000000"/>
        <rFont val="Calibri"/>
      </rPr>
      <t>Navigate from 'Securables' to 'Server Roles'.</t>
    </r>
    <r>
      <rPr>
        <sz val="11"/>
        <color rgb="FF000000"/>
        <rFont val="Calibri"/>
      </rPr>
      <t xml:space="preserve">
</t>
    </r>
    <r>
      <rPr>
        <sz val="11"/>
        <color rgb="FF000000"/>
        <rFont val="Calibri"/>
      </rPr>
      <t>If any checked 'Server roles' are determined to be excessive privileges, this is a finding.</t>
    </r>
    <r>
      <rPr>
        <sz val="11"/>
        <color rgb="FF000000"/>
        <rFont val="Calibri"/>
      </rPr>
      <t xml:space="preserve">
</t>
    </r>
    <r>
      <rPr>
        <sz val="11"/>
        <color rgb="FF000000"/>
        <rFont val="Calibri"/>
      </rPr>
      <t>Navigate from 'Server Roles' to 'Users mapped to the login'.</t>
    </r>
    <r>
      <rPr>
        <sz val="11"/>
        <color rgb="FF000000"/>
        <rFont val="Calibri"/>
      </rPr>
      <t xml:space="preserve">
</t>
    </r>
    <r>
      <rPr>
        <sz val="11"/>
        <color rgb="FF000000"/>
        <rFont val="Calibri"/>
      </rPr>
      <t>If any checked 'Database role membership' of each highlighted and checked 'Database' are determined to be excessive privileges, this is a finding.</t>
    </r>
  </si>
  <si>
    <t>V-41042</t>
  </si>
  <si>
    <r>
      <rPr>
        <sz val="11"/>
        <rFont val="Calibri"/>
      </rPr>
      <t>All use of privileged accounts must be audited.</t>
    </r>
  </si>
  <si>
    <r>
      <rPr>
        <sz val="11"/>
        <color rgb="FF000000"/>
        <rFont val="Calibri"/>
      </rPr>
      <t>This is intended to limit exposure, by making it possible to trace any unauthorized access to other data or functionality by a privileged user account or role that has permissions on security functions or security-relevant information.</t>
    </r>
  </si>
  <si>
    <r>
      <rPr>
        <sz val="11"/>
        <color rgb="FF000000"/>
        <rFont val="Calibri"/>
      </rPr>
      <t>Check to see that all required events are being audited.</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 traceid FROM sys.fn_trace_getinfo(0);</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listed:</t>
    </r>
    <r>
      <rPr>
        <sz val="11"/>
        <color rgb="FF000000"/>
        <rFont val="Calibri"/>
      </rPr>
      <t xml:space="preserve">
</t>
    </r>
    <r>
      <rPr>
        <sz val="11"/>
        <color rgb="FF000000"/>
        <rFont val="Calibri"/>
      </rPr>
      <t>14, 15, 18, 20,</t>
    </r>
    <r>
      <rPr>
        <sz val="11"/>
        <color rgb="FF000000"/>
        <rFont val="Calibri"/>
      </rPr>
      <t xml:space="preserve">
</t>
    </r>
    <r>
      <rPr>
        <sz val="11"/>
        <color rgb="FF000000"/>
        <rFont val="Calibri"/>
      </rPr>
      <t>102, 103, 104, 105, 106, 107, 108, 109, 110,</t>
    </r>
    <r>
      <rPr>
        <sz val="11"/>
        <color rgb="FF000000"/>
        <rFont val="Calibri"/>
      </rPr>
      <t xml:space="preserve">
</t>
    </r>
    <r>
      <rPr>
        <sz val="11"/>
        <color rgb="FF000000"/>
        <rFont val="Calibri"/>
      </rPr>
      <t>111, 112, 113, 115, 116, 117, 118,</t>
    </r>
    <r>
      <rPr>
        <sz val="11"/>
        <color rgb="FF000000"/>
        <rFont val="Calibri"/>
      </rPr>
      <t xml:space="preserve">
</t>
    </r>
    <r>
      <rPr>
        <sz val="11"/>
        <color rgb="FF000000"/>
        <rFont val="Calibri"/>
      </rPr>
      <t>128, 129, 130,</t>
    </r>
    <r>
      <rPr>
        <sz val="11"/>
        <color rgb="FF000000"/>
        <rFont val="Calibri"/>
      </rPr>
      <t xml:space="preserve">
</t>
    </r>
    <r>
      <rPr>
        <sz val="11"/>
        <color rgb="FF000000"/>
        <rFont val="Calibri"/>
      </rPr>
      <t>131, 132, 133, 134, 135,</t>
    </r>
    <r>
      <rPr>
        <sz val="11"/>
        <color rgb="FF000000"/>
        <rFont val="Calibri"/>
      </rPr>
      <t xml:space="preserve">
</t>
    </r>
    <r>
      <rPr>
        <sz val="11"/>
        <color rgb="FF000000"/>
        <rFont val="Calibri"/>
      </rPr>
      <t>152, 153,</t>
    </r>
    <r>
      <rPr>
        <sz val="11"/>
        <color rgb="FF000000"/>
        <rFont val="Calibri"/>
      </rPr>
      <t xml:space="preserve">
</t>
    </r>
    <r>
      <rPr>
        <sz val="11"/>
        <color rgb="FF000000"/>
        <rFont val="Calibri"/>
      </rPr>
      <t>170, 171, 172, 173, 175, 176, 177, 178.</t>
    </r>
    <r>
      <rPr>
        <sz val="11"/>
        <color rgb="FF000000"/>
        <rFont val="Calibri"/>
      </rPr>
      <t xml:space="preserve">
</t>
    </r>
    <r>
      <rPr>
        <sz val="11"/>
        <color rgb="FF000000"/>
        <rFont val="Calibri"/>
      </rPr>
      <t>If any of the audit event IDs required above is not listed,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1. It is acceptable to have the required event IDs spread across multiple traces, provided all of the traces are always active, and the event IDs are grouped in a logical manner.</t>
    </r>
    <r>
      <rPr>
        <sz val="11"/>
        <color rgb="FF000000"/>
        <rFont val="Calibri"/>
      </rPr>
      <t xml:space="preserve">
</t>
    </r>
    <r>
      <rPr>
        <sz val="11"/>
        <color rgb="FF000000"/>
        <rFont val="Calibri"/>
      </rPr>
      <t>2. It is acceptable, from an auditing point of view, to include the same event IDs in multiple traces. However, the effect of this redundancy on performance, storage, and the consolidation of audit logs into a central repository, should be taken into account.</t>
    </r>
    <r>
      <rPr>
        <sz val="11"/>
        <color rgb="FF000000"/>
        <rFont val="Calibri"/>
      </rPr>
      <t xml:space="preserve">
</t>
    </r>
    <r>
      <rPr>
        <sz val="11"/>
        <color rgb="FF000000"/>
        <rFont val="Calibri"/>
      </rPr>
      <t>3. It is acceptable to trace additional event IDs. This is the minimum list.</t>
    </r>
    <r>
      <rPr>
        <sz val="11"/>
        <color rgb="FF000000"/>
        <rFont val="Calibri"/>
      </rPr>
      <t xml:space="preserve">
</t>
    </r>
    <r>
      <rPr>
        <sz val="11"/>
        <color rgb="FF000000"/>
        <rFont val="Calibri"/>
      </rPr>
      <t>4. Once this check is satisfied, the DBA may find it useful to disable or modify the default trace that is set up by the SQL Server installation process. (Note that the Fix does NOT include code to do this.)</t>
    </r>
    <r>
      <rPr>
        <sz val="11"/>
        <color rgb="FF000000"/>
        <rFont val="Calibri"/>
      </rPr>
      <t xml:space="preserve">
</t>
    </r>
    <r>
      <rPr>
        <sz val="11"/>
        <color rgb="FF000000"/>
        <rFont val="Calibri"/>
      </rPr>
      <t>Use the following query to obtain a list of all event IDs, and their meaning:</t>
    </r>
    <r>
      <rPr>
        <sz val="11"/>
        <color rgb="FF000000"/>
        <rFont val="Calibri"/>
      </rPr>
      <t xml:space="preserve">
</t>
    </r>
    <r>
      <rPr>
        <sz val="11"/>
        <color rgb="FF000000"/>
        <rFont val="Calibri"/>
      </rPr>
      <t>SELECT * FROM sys.trace_events;</t>
    </r>
    <r>
      <rPr>
        <sz val="11"/>
        <color rgb="FF000000"/>
        <rFont val="Calibri"/>
      </rPr>
      <t xml:space="preserve">
</t>
    </r>
    <r>
      <rPr>
        <sz val="11"/>
        <color rgb="FF000000"/>
        <rFont val="Calibri"/>
      </rPr>
      <t>5. Because this check procedure is designed to address multiple requirements/vulnerabilities, it may appear to exceed the needs of some individual requirements. However, it does represent the aggregate of all such requirements.</t>
    </r>
    <r>
      <rPr>
        <sz val="11"/>
        <color rgb="FF000000"/>
        <rFont val="Calibri"/>
      </rPr>
      <t xml:space="preserve">
</t>
    </r>
    <r>
      <rPr>
        <sz val="11"/>
        <color rgb="FF000000"/>
        <rFont val="Calibri"/>
      </rPr>
      <t>6. Microsoft has flagged the trace techniques and tools used in this Check and Fix as deprecated. They will be removed at some point after SQL Server 2014. The replacement feature is Extended Events. If Extended Events are in use, and cover all the required audit events listed above, this is not a finding.</t>
    </r>
  </si>
  <si>
    <t>V-41043</t>
  </si>
  <si>
    <r>
      <rPr>
        <sz val="11"/>
        <rFont val="Calibri"/>
      </rPr>
      <t>Administrators must utilize a separate, distinct administrative account when performing administrative activities, accessing database security functions, or accessing security-relevant information within SQL Server.</t>
    </r>
  </si>
  <si>
    <r>
      <rPr>
        <sz val="11"/>
        <color rgb="FF000000"/>
        <rFont val="Calibri"/>
      </rPr>
      <t>Remove DBA privileges and privileges to administer owned objects that are assigned to the administrator's non-DBA account.</t>
    </r>
    <r>
      <rPr>
        <sz val="11"/>
        <color rgb="FF000000"/>
        <rFont val="Calibri"/>
      </rPr>
      <t xml:space="preserve">
</t>
    </r>
    <r>
      <rPr>
        <sz val="11"/>
        <color rgb="FF000000"/>
        <rFont val="Calibri"/>
      </rPr>
      <t>Remove the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privilege name'&gt; TO &lt;'account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Remove the user account from the role's Member list where the account is not authorized for specified permission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[&lt;'server role name'&gt;] DROP MEMBER &lt;'user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Provide administrators with separate accounts for administration and regular accounts for non-administrator activity.</t>
    </r>
  </si>
  <si>
    <r>
      <rPr>
        <sz val="11"/>
        <color rgb="FF000000"/>
        <rFont val="Calibri"/>
      </rPr>
      <t>This requirement is intended to limit exposure due to operating from within a privileged account or role. The inclusion of role is intended to address those situations where an access control policy, such as Role-Based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To limit exposure when operating from within a privileged account or role, SQL Server does support organizational requirements that users of information system accounts, or roles, with access to an organization-defined list of security functions or security-relevant information, use non-privileged accounts, or roles, when accessing other (non-security) system functions.</t>
    </r>
    <r>
      <rPr>
        <sz val="11"/>
        <color rgb="FF000000"/>
        <rFont val="Calibri"/>
      </rPr>
      <t xml:space="preserve">
</t>
    </r>
    <r>
      <rPr>
        <sz val="11"/>
        <color rgb="FF000000"/>
        <rFont val="Calibri"/>
      </rPr>
      <t>When privileged activities are not separated from non-privileged activities, SQL Server could be subject to unauthorized changes of settings or data, which a standard user would not normally have access to outside of an authorized maintenance session. Often, administrator accounts have a unique prefix to help with identification. These accounts are located within SQL Server and may only provide access to one database instance or a limited number of database objects.</t>
    </r>
  </si>
  <si>
    <r>
      <rPr>
        <sz val="11"/>
        <color rgb="FF000000"/>
        <rFont val="Calibri"/>
      </rPr>
      <t>Obtain a list of SQL Server DBAs or other administrative accounts. Run the following SQL script to check all users’ permissions:</t>
    </r>
    <r>
      <rPr>
        <sz val="11"/>
        <color rgb="FF000000"/>
        <rFont val="Calibri"/>
      </rPr>
      <t xml:space="preserve">
</t>
    </r>
    <r>
      <rPr>
        <sz val="11"/>
        <color rgb="FF000000"/>
        <rFont val="Calibri"/>
      </rPr>
      <t>SELECT SP1.[name] AS 'Login', 'Role: ' + SP2.[name] COLLATE DATABASE_DEFAULT AS 'ServerPermission'</t>
    </r>
    <r>
      <rPr>
        <sz val="11"/>
        <color rgb="FF000000"/>
        <rFont val="Calibri"/>
      </rPr>
      <t xml:space="preserve">
</t>
    </r>
    <r>
      <rPr>
        <sz val="11"/>
        <color rgb="FF000000"/>
        <rFont val="Calibri"/>
      </rPr>
      <t>FROM sys.server_principals SP1</t>
    </r>
    <r>
      <rPr>
        <sz val="11"/>
        <color rgb="FF000000"/>
        <rFont val="Calibri"/>
      </rPr>
      <t xml:space="preserve">
</t>
    </r>
    <r>
      <rPr>
        <sz val="11"/>
        <color rgb="FF000000"/>
        <rFont val="Calibri"/>
      </rPr>
      <t xml:space="preserve">  JOIN sys.server_role_members SRM</t>
    </r>
    <r>
      <rPr>
        <sz val="11"/>
        <color rgb="FF000000"/>
        <rFont val="Calibri"/>
      </rPr>
      <t xml:space="preserve">
</t>
    </r>
    <r>
      <rPr>
        <sz val="11"/>
        <color rgb="FF000000"/>
        <rFont val="Calibri"/>
      </rPr>
      <t xml:space="preserve">    ON SP1.principal_id = SRM.member_principal_id</t>
    </r>
    <r>
      <rPr>
        <sz val="11"/>
        <color rgb="FF000000"/>
        <rFont val="Calibri"/>
      </rPr>
      <t xml:space="preserve">
</t>
    </r>
    <r>
      <rPr>
        <sz val="11"/>
        <color rgb="FF000000"/>
        <rFont val="Calibri"/>
      </rPr>
      <t xml:space="preserve">  JOIN sys.server_principals SP2</t>
    </r>
    <r>
      <rPr>
        <sz val="11"/>
        <color rgb="FF000000"/>
        <rFont val="Calibri"/>
      </rPr>
      <t xml:space="preserve">
</t>
    </r>
    <r>
      <rPr>
        <sz val="11"/>
        <color rgb="FF000000"/>
        <rFont val="Calibri"/>
      </rPr>
      <t xml:space="preserve">    ON SRM.role_principal_id = SP2.principal_id</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SELECT SP.[name] AS 'Login' , SPerm.state_desc + ' ' + SPerm.permission_name COLLATE DATABASE_DEFAULT AS 'ServerPermission'</t>
    </r>
    <r>
      <rPr>
        <sz val="11"/>
        <color rgb="FF000000"/>
        <rFont val="Calibri"/>
      </rPr>
      <t xml:space="preserve">
</t>
    </r>
    <r>
      <rPr>
        <sz val="11"/>
        <color rgb="FF000000"/>
        <rFont val="Calibri"/>
      </rPr>
      <t xml:space="preserve">  FROM sys.server_principals SP</t>
    </r>
    <r>
      <rPr>
        <sz val="11"/>
        <color rgb="FF000000"/>
        <rFont val="Calibri"/>
      </rPr>
      <t xml:space="preserve">
</t>
    </r>
    <r>
      <rPr>
        <sz val="11"/>
        <color rgb="FF000000"/>
        <rFont val="Calibri"/>
      </rPr>
      <t xml:space="preserve">  JOIN sys.server_permissions SPerm</t>
    </r>
    <r>
      <rPr>
        <sz val="11"/>
        <color rgb="FF000000"/>
        <rFont val="Calibri"/>
      </rPr>
      <t xml:space="preserve">
</t>
    </r>
    <r>
      <rPr>
        <sz val="11"/>
        <color rgb="FF000000"/>
        <rFont val="Calibri"/>
      </rPr>
      <t xml:space="preserve">    ON SP.principal_id = SPerm.grantee_principal_id</t>
    </r>
    <r>
      <rPr>
        <sz val="11"/>
        <color rgb="FF000000"/>
        <rFont val="Calibri"/>
      </rPr>
      <t xml:space="preserve">
</t>
    </r>
    <r>
      <rPr>
        <sz val="11"/>
        <color rgb="FF000000"/>
        <rFont val="Calibri"/>
      </rPr>
      <t>ORDER BY [Login], [ServerPermission]</t>
    </r>
    <r>
      <rPr>
        <sz val="11"/>
        <color rgb="FF000000"/>
        <rFont val="Calibri"/>
      </rPr>
      <t xml:space="preserve">
</t>
    </r>
    <r>
      <rPr>
        <sz val="11"/>
        <color rgb="FF000000"/>
        <rFont val="Calibri"/>
      </rPr>
      <t>If any DBA or administrative objects are owned by non-DBA or non-administrative accounts, this is a finding.</t>
    </r>
    <r>
      <rPr>
        <sz val="11"/>
        <color rgb="FF000000"/>
        <rFont val="Calibri"/>
      </rPr>
      <t xml:space="preserve">
</t>
    </r>
    <r>
      <rPr>
        <sz val="11"/>
        <color rgb="FF000000"/>
        <rFont val="Calibri"/>
      </rPr>
      <t>If any DBA or administrator has authorization for non- administrative access to the system for which they are the administrator and they do not have a non-administrator account, this is a finding.</t>
    </r>
  </si>
  <si>
    <t>V-41044</t>
  </si>
  <si>
    <r>
      <rPr>
        <sz val="11"/>
        <rFont val="Calibri"/>
      </rPr>
      <t>SQL Server must restrict access to system tables, other configuration information, and metadata to DBAs and other authorized users.</t>
    </r>
  </si>
  <si>
    <r>
      <rPr>
        <sz val="11"/>
        <color rgb="FF000000"/>
        <rFont val="Calibri"/>
      </rPr>
      <t>If necessary memberships in the sysadmin role are not documented or not approved, document them and obtain approval.</t>
    </r>
    <r>
      <rPr>
        <sz val="11"/>
        <color rgb="FF000000"/>
        <rFont val="Calibri"/>
      </rPr>
      <t xml:space="preserve">
</t>
    </r>
    <r>
      <rPr>
        <sz val="11"/>
        <color rgb="FF000000"/>
        <rFont val="Calibri"/>
      </rPr>
      <t>If unnecessary memberships in the sysadmin role are documented, remove them from the documentation.</t>
    </r>
    <r>
      <rPr>
        <sz val="11"/>
        <color rgb="FF000000"/>
        <rFont val="Calibri"/>
      </rPr>
      <t xml:space="preserve">
</t>
    </r>
    <r>
      <rPr>
        <sz val="11"/>
        <color rgb="FF000000"/>
        <rFont val="Calibri"/>
      </rPr>
      <t>Remove all direct access permissions and unauthorized permissions as required using the below instructions:</t>
    </r>
    <r>
      <rPr>
        <sz val="11"/>
        <color rgb="FF000000"/>
        <rFont val="Calibri"/>
      </rPr>
      <t xml:space="preserve">
</t>
    </r>
    <r>
      <rPr>
        <sz val="11"/>
        <color rgb="FF000000"/>
        <rFont val="Calibri"/>
      </rPr>
      <t>In SQL Server Management Studio, Object Explorer, expand  &lt;SQL Server instance&gt; &gt;&gt; Security &gt;&gt; Logins &gt;&gt; Right-click &lt;user account name&gt; &gt;&gt; Properties &gt;&gt; User &gt;&gt; Securables.</t>
    </r>
    <r>
      <rPr>
        <sz val="11"/>
        <color rgb="FF000000"/>
        <rFont val="Calibri"/>
      </rPr>
      <t xml:space="preserve">
</t>
    </r>
    <r>
      <rPr>
        <sz val="11"/>
        <color rgb="FF000000"/>
        <rFont val="Calibri"/>
      </rPr>
      <t>Remove Securables permissions from user account.</t>
    </r>
    <r>
      <rPr>
        <sz val="11"/>
        <color rgb="FF000000"/>
        <rFont val="Calibri"/>
      </rPr>
      <t xml:space="preserve">
</t>
    </r>
    <r>
      <rPr>
        <sz val="11"/>
        <color rgb="FF000000"/>
        <rFont val="Calibri"/>
      </rPr>
      <t>Navigate from Securables to Server Roles.</t>
    </r>
    <r>
      <rPr>
        <sz val="11"/>
        <color rgb="FF000000"/>
        <rFont val="Calibri"/>
      </rPr>
      <t xml:space="preserve">
</t>
    </r>
    <r>
      <rPr>
        <sz val="11"/>
        <color rgb="FF000000"/>
        <rFont val="Calibri"/>
      </rPr>
      <t>Remove Server Roles permissions from user account.</t>
    </r>
    <r>
      <rPr>
        <sz val="11"/>
        <color rgb="FF000000"/>
        <rFont val="Calibri"/>
      </rPr>
      <t xml:space="preserve">
</t>
    </r>
    <r>
      <rPr>
        <sz val="11"/>
        <color rgb="FF000000"/>
        <rFont val="Calibri"/>
      </rPr>
      <t>Navigate from Server Roles to Users Mapping.</t>
    </r>
    <r>
      <rPr>
        <sz val="11"/>
        <color rgb="FF000000"/>
        <rFont val="Calibri"/>
      </rPr>
      <t xml:space="preserve">
</t>
    </r>
    <r>
      <rPr>
        <sz val="11"/>
        <color rgb="FF000000"/>
        <rFont val="Calibri"/>
      </rPr>
      <t>Remove direct permissions on db_accessadmin, db_backupoperator, db_datareader, db_datawriter, db_ddladmin, db_denydatareader, db_denydatawriter, db_owner, and db_securityadmin from user account.</t>
    </r>
  </si>
  <si>
    <r>
      <rPr>
        <sz val="11"/>
        <color rgb="FF000000"/>
        <rFont val="Calibri"/>
      </rPr>
      <t>The principle of Least Privilege must be applied to the ability of users to access system tables, system management information, other configuration information, and metadata.  Unauthorized access to this data could result in unauthorized changes to database objects, access controls, or SQL Server configuration.  Only database administrators and other authorized users must be allowed such access.</t>
    </r>
    <r>
      <rPr>
        <sz val="11"/>
        <color rgb="FF000000"/>
        <rFont val="Calibri"/>
      </rPr>
      <t xml:space="preserve">
</t>
    </r>
    <r>
      <rPr>
        <sz val="11"/>
        <color rgb="FF000000"/>
        <rFont val="Calibri"/>
      </rPr>
      <t>To aid in tracking and administering such permissions, individual logins must not be directly granted permissions or built-in server roles.  Instead, user-defined server roles must be created, with the permissions and built-in server roles granted to them; the individual logins must be assigned to the appropriate user-defined server roles.</t>
    </r>
    <r>
      <rPr>
        <sz val="11"/>
        <color rgb="FF000000"/>
        <rFont val="Calibri"/>
      </rPr>
      <t xml:space="preserve">
</t>
    </r>
    <r>
      <rPr>
        <sz val="11"/>
        <color rgb="FF000000"/>
        <rFont val="Calibri"/>
      </rPr>
      <t xml:space="preserve">The built-in server role "sysadmin" is a partial exception.  This cannot be granted to a user-defined role, only to a login account.  Most (not necessarily all) database administrators will need to be members of sysadmin.  Without this, most DBCC commands and the system stored procedures/functions listed below are unavailable.  The users who require such access must be documented and approved.  </t>
    </r>
    <r>
      <rPr>
        <sz val="11"/>
        <color rgb="FF000000"/>
        <rFont val="Calibri"/>
      </rPr>
      <t xml:space="preserve">
</t>
    </r>
    <r>
      <rPr>
        <sz val="11"/>
        <color rgb="FF000000"/>
        <rFont val="Calibri"/>
      </rPr>
      <t>In addition, if the site uses backup-restore software that connects to SQL Server via the Virtual Device Interface (VDI), the account used by that software must have the sysadmin role.  (See Microsoft Knowledge Base article 2926557, http://support.microsoft.com/kb/2926557).  If this applies, it must be documented and approved.</t>
    </r>
    <r>
      <rPr>
        <sz val="11"/>
        <color rgb="FF000000"/>
        <rFont val="Calibri"/>
      </rPr>
      <t xml:space="preserve">
</t>
    </r>
    <r>
      <rPr>
        <sz val="11"/>
        <color rgb="FF000000"/>
        <rFont val="Calibri"/>
      </rPr>
      <t>Stored procedures/functions available only to the sysadmin role:</t>
    </r>
    <r>
      <rPr>
        <sz val="11"/>
        <color rgb="FF000000"/>
        <rFont val="Calibri"/>
      </rPr>
      <t xml:space="preserve">
</t>
    </r>
    <r>
      <rPr>
        <sz val="11"/>
        <color rgb="FF000000"/>
        <rFont val="Calibri"/>
      </rPr>
      <t>fn_yukonsecuritymodelrequired</t>
    </r>
    <r>
      <rPr>
        <sz val="11"/>
        <color rgb="FF000000"/>
        <rFont val="Calibri"/>
      </rPr>
      <t xml:space="preserve">
</t>
    </r>
    <r>
      <rPr>
        <sz val="11"/>
        <color rgb="FF000000"/>
        <rFont val="Calibri"/>
      </rPr>
      <t>sp_add_agent_parameter</t>
    </r>
    <r>
      <rPr>
        <sz val="11"/>
        <color rgb="FF000000"/>
        <rFont val="Calibri"/>
      </rPr>
      <t xml:space="preserve">
</t>
    </r>
    <r>
      <rPr>
        <sz val="11"/>
        <color rgb="FF000000"/>
        <rFont val="Calibri"/>
      </rPr>
      <t>sp_add_agent_profile</t>
    </r>
    <r>
      <rPr>
        <sz val="11"/>
        <color rgb="FF000000"/>
        <rFont val="Calibri"/>
      </rPr>
      <t xml:space="preserve">
</t>
    </r>
    <r>
      <rPr>
        <sz val="11"/>
        <color rgb="FF000000"/>
        <rFont val="Calibri"/>
      </rPr>
      <t>sp_adddatatype</t>
    </r>
    <r>
      <rPr>
        <sz val="11"/>
        <color rgb="FF000000"/>
        <rFont val="Calibri"/>
      </rPr>
      <t xml:space="preserve">
</t>
    </r>
    <r>
      <rPr>
        <sz val="11"/>
        <color rgb="FF000000"/>
        <rFont val="Calibri"/>
      </rPr>
      <t>sp_adddistributiondb</t>
    </r>
    <r>
      <rPr>
        <sz val="11"/>
        <color rgb="FF000000"/>
        <rFont val="Calibri"/>
      </rPr>
      <t xml:space="preserve">
</t>
    </r>
    <r>
      <rPr>
        <sz val="11"/>
        <color rgb="FF000000"/>
        <rFont val="Calibri"/>
      </rPr>
      <t>sp_adddistributor</t>
    </r>
    <r>
      <rPr>
        <sz val="11"/>
        <color rgb="FF000000"/>
        <rFont val="Calibri"/>
      </rPr>
      <t xml:space="preserve">
</t>
    </r>
    <r>
      <rPr>
        <sz val="11"/>
        <color rgb="FF000000"/>
        <rFont val="Calibri"/>
      </rPr>
      <t>sp_addqreader_agent</t>
    </r>
    <r>
      <rPr>
        <sz val="11"/>
        <color rgb="FF000000"/>
        <rFont val="Calibri"/>
      </rPr>
      <t xml:space="preserve">
</t>
    </r>
    <r>
      <rPr>
        <sz val="11"/>
        <color rgb="FF000000"/>
        <rFont val="Calibri"/>
      </rPr>
      <t>sp_addsubscriber</t>
    </r>
    <r>
      <rPr>
        <sz val="11"/>
        <color rgb="FF000000"/>
        <rFont val="Calibri"/>
      </rPr>
      <t xml:space="preserve">
</t>
    </r>
    <r>
      <rPr>
        <sz val="11"/>
        <color rgb="FF000000"/>
        <rFont val="Calibri"/>
      </rPr>
      <t>sp_addsubscriber_schedule</t>
    </r>
    <r>
      <rPr>
        <sz val="11"/>
        <color rgb="FF000000"/>
        <rFont val="Calibri"/>
      </rPr>
      <t xml:space="preserve">
</t>
    </r>
    <r>
      <rPr>
        <sz val="11"/>
        <color rgb="FF000000"/>
        <rFont val="Calibri"/>
      </rPr>
      <t>sp_addtabletocontents</t>
    </r>
    <r>
      <rPr>
        <sz val="11"/>
        <color rgb="FF000000"/>
        <rFont val="Calibri"/>
      </rPr>
      <t xml:space="preserve">
</t>
    </r>
    <r>
      <rPr>
        <sz val="11"/>
        <color rgb="FF000000"/>
        <rFont val="Calibri"/>
      </rPr>
      <t>sp_attachsubscription</t>
    </r>
    <r>
      <rPr>
        <sz val="11"/>
        <color rgb="FF000000"/>
        <rFont val="Calibri"/>
      </rPr>
      <t xml:space="preserve">
</t>
    </r>
    <r>
      <rPr>
        <sz val="11"/>
        <color rgb="FF000000"/>
        <rFont val="Calibri"/>
      </rPr>
      <t>sp_cdc_cleanup_change_table</t>
    </r>
    <r>
      <rPr>
        <sz val="11"/>
        <color rgb="FF000000"/>
        <rFont val="Calibri"/>
      </rPr>
      <t xml:space="preserve">
</t>
    </r>
    <r>
      <rPr>
        <sz val="11"/>
        <color rgb="FF000000"/>
        <rFont val="Calibri"/>
      </rPr>
      <t>sp_cdc_disable_db</t>
    </r>
    <r>
      <rPr>
        <sz val="11"/>
        <color rgb="FF000000"/>
        <rFont val="Calibri"/>
      </rPr>
      <t xml:space="preserve">
</t>
    </r>
    <r>
      <rPr>
        <sz val="11"/>
        <color rgb="FF000000"/>
        <rFont val="Calibri"/>
      </rPr>
      <t>sp_cdc_disable_table</t>
    </r>
    <r>
      <rPr>
        <sz val="11"/>
        <color rgb="FF000000"/>
        <rFont val="Calibri"/>
      </rPr>
      <t xml:space="preserve">
</t>
    </r>
    <r>
      <rPr>
        <sz val="11"/>
        <color rgb="FF000000"/>
        <rFont val="Calibri"/>
      </rPr>
      <t>sp_cdc_drop_job</t>
    </r>
    <r>
      <rPr>
        <sz val="11"/>
        <color rgb="FF000000"/>
        <rFont val="Calibri"/>
      </rPr>
      <t xml:space="preserve">
</t>
    </r>
    <r>
      <rPr>
        <sz val="11"/>
        <color rgb="FF000000"/>
        <rFont val="Calibri"/>
      </rPr>
      <t>sp_cdc_enable_db</t>
    </r>
    <r>
      <rPr>
        <sz val="11"/>
        <color rgb="FF000000"/>
        <rFont val="Calibri"/>
      </rPr>
      <t xml:space="preserve">
</t>
    </r>
    <r>
      <rPr>
        <sz val="11"/>
        <color rgb="FF000000"/>
        <rFont val="Calibri"/>
      </rPr>
      <t>sp_cdc_enable_table</t>
    </r>
    <r>
      <rPr>
        <sz val="11"/>
        <color rgb="FF000000"/>
        <rFont val="Calibri"/>
      </rPr>
      <t xml:space="preserve">
</t>
    </r>
    <r>
      <rPr>
        <sz val="11"/>
        <color rgb="FF000000"/>
        <rFont val="Calibri"/>
      </rPr>
      <t>sp_cdc_restoredb</t>
    </r>
    <r>
      <rPr>
        <sz val="11"/>
        <color rgb="FF000000"/>
        <rFont val="Calibri"/>
      </rPr>
      <t xml:space="preserve">
</t>
    </r>
    <r>
      <rPr>
        <sz val="11"/>
        <color rgb="FF000000"/>
        <rFont val="Calibri"/>
      </rPr>
      <t>sp_cdc_vupgrade</t>
    </r>
    <r>
      <rPr>
        <sz val="11"/>
        <color rgb="FF000000"/>
        <rFont val="Calibri"/>
      </rPr>
      <t xml:space="preserve">
</t>
    </r>
    <r>
      <rPr>
        <sz val="11"/>
        <color rgb="FF000000"/>
        <rFont val="Calibri"/>
      </rPr>
      <t>sp_certify_removable</t>
    </r>
    <r>
      <rPr>
        <sz val="11"/>
        <color rgb="FF000000"/>
        <rFont val="Calibri"/>
      </rPr>
      <t xml:space="preserve">
</t>
    </r>
    <r>
      <rPr>
        <sz val="11"/>
        <color rgb="FF000000"/>
        <rFont val="Calibri"/>
      </rPr>
      <t>sp_change_agent_parameter</t>
    </r>
    <r>
      <rPr>
        <sz val="11"/>
        <color rgb="FF000000"/>
        <rFont val="Calibri"/>
      </rPr>
      <t xml:space="preserve">
</t>
    </r>
    <r>
      <rPr>
        <sz val="11"/>
        <color rgb="FF000000"/>
        <rFont val="Calibri"/>
      </rPr>
      <t>sp_change_agent_profile</t>
    </r>
    <r>
      <rPr>
        <sz val="11"/>
        <color rgb="FF000000"/>
        <rFont val="Calibri"/>
      </rPr>
      <t xml:space="preserve">
</t>
    </r>
    <r>
      <rPr>
        <sz val="11"/>
        <color rgb="FF000000"/>
        <rFont val="Calibri"/>
      </rPr>
      <t>sp_change_subscription_properties</t>
    </r>
    <r>
      <rPr>
        <sz val="11"/>
        <color rgb="FF000000"/>
        <rFont val="Calibri"/>
      </rPr>
      <t xml:space="preserve">
</t>
    </r>
    <r>
      <rPr>
        <sz val="11"/>
        <color rgb="FF000000"/>
        <rFont val="Calibri"/>
      </rPr>
      <t>sp_change_users_login</t>
    </r>
    <r>
      <rPr>
        <sz val="11"/>
        <color rgb="FF000000"/>
        <rFont val="Calibri"/>
      </rPr>
      <t xml:space="preserve">
</t>
    </r>
    <r>
      <rPr>
        <sz val="11"/>
        <color rgb="FF000000"/>
        <rFont val="Calibri"/>
      </rPr>
      <t>sp_changedistpublisher</t>
    </r>
    <r>
      <rPr>
        <sz val="11"/>
        <color rgb="FF000000"/>
        <rFont val="Calibri"/>
      </rPr>
      <t xml:space="preserve">
</t>
    </r>
    <r>
      <rPr>
        <sz val="11"/>
        <color rgb="FF000000"/>
        <rFont val="Calibri"/>
      </rPr>
      <t>sp_changedistributiondb</t>
    </r>
    <r>
      <rPr>
        <sz val="11"/>
        <color rgb="FF000000"/>
        <rFont val="Calibri"/>
      </rPr>
      <t xml:space="preserve">
</t>
    </r>
    <r>
      <rPr>
        <sz val="11"/>
        <color rgb="FF000000"/>
        <rFont val="Calibri"/>
      </rPr>
      <t>sp_changedistributor_password</t>
    </r>
    <r>
      <rPr>
        <sz val="11"/>
        <color rgb="FF000000"/>
        <rFont val="Calibri"/>
      </rPr>
      <t xml:space="preserve">
</t>
    </r>
    <r>
      <rPr>
        <sz val="11"/>
        <color rgb="FF000000"/>
        <rFont val="Calibri"/>
      </rPr>
      <t>sp_changedistributor_property</t>
    </r>
    <r>
      <rPr>
        <sz val="11"/>
        <color rgb="FF000000"/>
        <rFont val="Calibri"/>
      </rPr>
      <t xml:space="preserve">
</t>
    </r>
    <r>
      <rPr>
        <sz val="11"/>
        <color rgb="FF000000"/>
        <rFont val="Calibri"/>
      </rPr>
      <t>sp_changemergesubscription</t>
    </r>
    <r>
      <rPr>
        <sz val="11"/>
        <color rgb="FF000000"/>
        <rFont val="Calibri"/>
      </rPr>
      <t xml:space="preserve">
</t>
    </r>
    <r>
      <rPr>
        <sz val="11"/>
        <color rgb="FF000000"/>
        <rFont val="Calibri"/>
      </rPr>
      <t>sp_changeqreader_agent</t>
    </r>
    <r>
      <rPr>
        <sz val="11"/>
        <color rgb="FF000000"/>
        <rFont val="Calibri"/>
      </rPr>
      <t xml:space="preserve">
</t>
    </r>
    <r>
      <rPr>
        <sz val="11"/>
        <color rgb="FF000000"/>
        <rFont val="Calibri"/>
      </rPr>
      <t>sp_changereplicationserverpasswords</t>
    </r>
    <r>
      <rPr>
        <sz val="11"/>
        <color rgb="FF000000"/>
        <rFont val="Calibri"/>
      </rPr>
      <t xml:space="preserve">
</t>
    </r>
    <r>
      <rPr>
        <sz val="11"/>
        <color rgb="FF000000"/>
        <rFont val="Calibri"/>
      </rPr>
      <t>sp_changesubscriptiondtsinfo</t>
    </r>
    <r>
      <rPr>
        <sz val="11"/>
        <color rgb="FF000000"/>
        <rFont val="Calibri"/>
      </rPr>
      <t xml:space="preserve">
</t>
    </r>
    <r>
      <rPr>
        <sz val="11"/>
        <color rgb="FF000000"/>
        <rFont val="Calibri"/>
      </rPr>
      <t>sp_checkinvalidivarticle</t>
    </r>
    <r>
      <rPr>
        <sz val="11"/>
        <color rgb="FF000000"/>
        <rFont val="Calibri"/>
      </rPr>
      <t xml:space="preserve">
</t>
    </r>
    <r>
      <rPr>
        <sz val="11"/>
        <color rgb="FF000000"/>
        <rFont val="Calibri"/>
      </rPr>
      <t>sp_copysubscription</t>
    </r>
    <r>
      <rPr>
        <sz val="11"/>
        <color rgb="FF000000"/>
        <rFont val="Calibri"/>
      </rPr>
      <t xml:space="preserve">
</t>
    </r>
    <r>
      <rPr>
        <sz val="11"/>
        <color rgb="FF000000"/>
        <rFont val="Calibri"/>
      </rPr>
      <t>sp_create_removable</t>
    </r>
    <r>
      <rPr>
        <sz val="11"/>
        <color rgb="FF000000"/>
        <rFont val="Calibri"/>
      </rPr>
      <t xml:space="preserve">
</t>
    </r>
    <r>
      <rPr>
        <sz val="11"/>
        <color rgb="FF000000"/>
        <rFont val="Calibri"/>
      </rPr>
      <t>sp_cycle_errorlog</t>
    </r>
    <r>
      <rPr>
        <sz val="11"/>
        <color rgb="FF000000"/>
        <rFont val="Calibri"/>
      </rPr>
      <t xml:space="preserve">
</t>
    </r>
    <r>
      <rPr>
        <sz val="11"/>
        <color rgb="FF000000"/>
        <rFont val="Calibri"/>
      </rPr>
      <t>sp_dbcmptlevel</t>
    </r>
    <r>
      <rPr>
        <sz val="11"/>
        <color rgb="FF000000"/>
        <rFont val="Calibri"/>
      </rPr>
      <t xml:space="preserve">
</t>
    </r>
    <r>
      <rPr>
        <sz val="11"/>
        <color rgb="FF000000"/>
        <rFont val="Calibri"/>
      </rPr>
      <t>sp_dbmmonitoraddmonitoring</t>
    </r>
    <r>
      <rPr>
        <sz val="11"/>
        <color rgb="FF000000"/>
        <rFont val="Calibri"/>
      </rPr>
      <t xml:space="preserve">
</t>
    </r>
    <r>
      <rPr>
        <sz val="11"/>
        <color rgb="FF000000"/>
        <rFont val="Calibri"/>
      </rPr>
      <t>sp_dbmmonitorchangealert</t>
    </r>
    <r>
      <rPr>
        <sz val="11"/>
        <color rgb="FF000000"/>
        <rFont val="Calibri"/>
      </rPr>
      <t xml:space="preserve">
</t>
    </r>
    <r>
      <rPr>
        <sz val="11"/>
        <color rgb="FF000000"/>
        <rFont val="Calibri"/>
      </rPr>
      <t>sp_dbmmonitordropalert</t>
    </r>
    <r>
      <rPr>
        <sz val="11"/>
        <color rgb="FF000000"/>
        <rFont val="Calibri"/>
      </rPr>
      <t xml:space="preserve">
</t>
    </r>
    <r>
      <rPr>
        <sz val="11"/>
        <color rgb="FF000000"/>
        <rFont val="Calibri"/>
      </rPr>
      <t>sp_dbmmonitordropmonitoring</t>
    </r>
    <r>
      <rPr>
        <sz val="11"/>
        <color rgb="FF000000"/>
        <rFont val="Calibri"/>
      </rPr>
      <t xml:space="preserve">
</t>
    </r>
    <r>
      <rPr>
        <sz val="11"/>
        <color rgb="FF000000"/>
        <rFont val="Calibri"/>
      </rPr>
      <t>sp_dbmmonitorhelpalert</t>
    </r>
    <r>
      <rPr>
        <sz val="11"/>
        <color rgb="FF000000"/>
        <rFont val="Calibri"/>
      </rPr>
      <t xml:space="preserve">
</t>
    </r>
    <r>
      <rPr>
        <sz val="11"/>
        <color rgb="FF000000"/>
        <rFont val="Calibri"/>
      </rPr>
      <t>sp_dbmmonitorhelpmonitoring</t>
    </r>
    <r>
      <rPr>
        <sz val="11"/>
        <color rgb="FF000000"/>
        <rFont val="Calibri"/>
      </rPr>
      <t xml:space="preserve">
</t>
    </r>
    <r>
      <rPr>
        <sz val="11"/>
        <color rgb="FF000000"/>
        <rFont val="Calibri"/>
      </rPr>
      <t>sp_dbmmonitorresults</t>
    </r>
    <r>
      <rPr>
        <sz val="11"/>
        <color rgb="FF000000"/>
        <rFont val="Calibri"/>
      </rPr>
      <t xml:space="preserve">
</t>
    </r>
    <r>
      <rPr>
        <sz val="11"/>
        <color rgb="FF000000"/>
        <rFont val="Calibri"/>
      </rPr>
      <t>sp_dbmmonitorupdate</t>
    </r>
    <r>
      <rPr>
        <sz val="11"/>
        <color rgb="FF000000"/>
        <rFont val="Calibri"/>
      </rPr>
      <t xml:space="preserve">
</t>
    </r>
    <r>
      <rPr>
        <sz val="11"/>
        <color rgb="FF000000"/>
        <rFont val="Calibri"/>
      </rPr>
      <t>sp_dbremove</t>
    </r>
    <r>
      <rPr>
        <sz val="11"/>
        <color rgb="FF000000"/>
        <rFont val="Calibri"/>
      </rPr>
      <t xml:space="preserve">
</t>
    </r>
    <r>
      <rPr>
        <sz val="11"/>
        <color rgb="FF000000"/>
        <rFont val="Calibri"/>
      </rPr>
      <t>sp_drop_agent_parameter</t>
    </r>
    <r>
      <rPr>
        <sz val="11"/>
        <color rgb="FF000000"/>
        <rFont val="Calibri"/>
      </rPr>
      <t xml:space="preserve">
</t>
    </r>
    <r>
      <rPr>
        <sz val="11"/>
        <color rgb="FF000000"/>
        <rFont val="Calibri"/>
      </rPr>
      <t>sp_drop_agent_profile</t>
    </r>
    <r>
      <rPr>
        <sz val="11"/>
        <color rgb="FF000000"/>
        <rFont val="Calibri"/>
      </rPr>
      <t xml:space="preserve">
</t>
    </r>
    <r>
      <rPr>
        <sz val="11"/>
        <color rgb="FF000000"/>
        <rFont val="Calibri"/>
      </rPr>
      <t>sp_dropdatatypemapping</t>
    </r>
    <r>
      <rPr>
        <sz val="11"/>
        <color rgb="FF000000"/>
        <rFont val="Calibri"/>
      </rPr>
      <t xml:space="preserve">
</t>
    </r>
    <r>
      <rPr>
        <sz val="11"/>
        <color rgb="FF000000"/>
        <rFont val="Calibri"/>
      </rPr>
      <t>sp_dropdistpublisher</t>
    </r>
    <r>
      <rPr>
        <sz val="11"/>
        <color rgb="FF000000"/>
        <rFont val="Calibri"/>
      </rPr>
      <t xml:space="preserve">
</t>
    </r>
    <r>
      <rPr>
        <sz val="11"/>
        <color rgb="FF000000"/>
        <rFont val="Calibri"/>
      </rPr>
      <t>sp_dropdistributiondb</t>
    </r>
    <r>
      <rPr>
        <sz val="11"/>
        <color rgb="FF000000"/>
        <rFont val="Calibri"/>
      </rPr>
      <t xml:space="preserve">
</t>
    </r>
    <r>
      <rPr>
        <sz val="11"/>
        <color rgb="FF000000"/>
        <rFont val="Calibri"/>
      </rPr>
      <t>sp_dropdistributor</t>
    </r>
    <r>
      <rPr>
        <sz val="11"/>
        <color rgb="FF000000"/>
        <rFont val="Calibri"/>
      </rPr>
      <t xml:space="preserve">
</t>
    </r>
    <r>
      <rPr>
        <sz val="11"/>
        <color rgb="FF000000"/>
        <rFont val="Calibri"/>
      </rPr>
      <t>sp_dropmergepullsubscription</t>
    </r>
    <r>
      <rPr>
        <sz val="11"/>
        <color rgb="FF000000"/>
        <rFont val="Calibri"/>
      </rPr>
      <t xml:space="preserve">
</t>
    </r>
    <r>
      <rPr>
        <sz val="11"/>
        <color rgb="FF000000"/>
        <rFont val="Calibri"/>
      </rPr>
      <t>sp_droppullsubscription</t>
    </r>
    <r>
      <rPr>
        <sz val="11"/>
        <color rgb="FF000000"/>
        <rFont val="Calibri"/>
      </rPr>
      <t xml:space="preserve">
</t>
    </r>
    <r>
      <rPr>
        <sz val="11"/>
        <color rgb="FF000000"/>
        <rFont val="Calibri"/>
      </rPr>
      <t>sp_dropsubscriber</t>
    </r>
    <r>
      <rPr>
        <sz val="11"/>
        <color rgb="FF000000"/>
        <rFont val="Calibri"/>
      </rPr>
      <t xml:space="preserve">
</t>
    </r>
    <r>
      <rPr>
        <sz val="11"/>
        <color rgb="FF000000"/>
        <rFont val="Calibri"/>
      </rPr>
      <t>sp_dsninfo</t>
    </r>
    <r>
      <rPr>
        <sz val="11"/>
        <color rgb="FF000000"/>
        <rFont val="Calibri"/>
      </rPr>
      <t xml:space="preserve">
</t>
    </r>
    <r>
      <rPr>
        <sz val="11"/>
        <color rgb="FF000000"/>
        <rFont val="Calibri"/>
      </rPr>
      <t>sp_enumdsn</t>
    </r>
    <r>
      <rPr>
        <sz val="11"/>
        <color rgb="FF000000"/>
        <rFont val="Calibri"/>
      </rPr>
      <t xml:space="preserve">
</t>
    </r>
    <r>
      <rPr>
        <sz val="11"/>
        <color rgb="FF000000"/>
        <rFont val="Calibri"/>
      </rPr>
      <t>sp_flush_commit_table_on_demand</t>
    </r>
    <r>
      <rPr>
        <sz val="11"/>
        <color rgb="FF000000"/>
        <rFont val="Calibri"/>
      </rPr>
      <t xml:space="preserve">
</t>
    </r>
    <r>
      <rPr>
        <sz val="11"/>
        <color rgb="FF000000"/>
        <rFont val="Calibri"/>
      </rPr>
      <t>sp_generate_agent_parameter</t>
    </r>
    <r>
      <rPr>
        <sz val="11"/>
        <color rgb="FF000000"/>
        <rFont val="Calibri"/>
      </rPr>
      <t xml:space="preserve">
</t>
    </r>
    <r>
      <rPr>
        <sz val="11"/>
        <color rgb="FF000000"/>
        <rFont val="Calibri"/>
      </rPr>
      <t>sp_get_distributor</t>
    </r>
    <r>
      <rPr>
        <sz val="11"/>
        <color rgb="FF000000"/>
        <rFont val="Calibri"/>
      </rPr>
      <t xml:space="preserve">
</t>
    </r>
    <r>
      <rPr>
        <sz val="11"/>
        <color rgb="FF000000"/>
        <rFont val="Calibri"/>
      </rPr>
      <t>sp_get_Oracle_publisher_metadata</t>
    </r>
    <r>
      <rPr>
        <sz val="11"/>
        <color rgb="FF000000"/>
        <rFont val="Calibri"/>
      </rPr>
      <t xml:space="preserve">
</t>
    </r>
    <r>
      <rPr>
        <sz val="11"/>
        <color rgb="FF000000"/>
        <rFont val="Calibri"/>
      </rPr>
      <t>sp_getagentparameterlist</t>
    </r>
    <r>
      <rPr>
        <sz val="11"/>
        <color rgb="FF000000"/>
        <rFont val="Calibri"/>
      </rPr>
      <t xml:space="preserve">
</t>
    </r>
    <r>
      <rPr>
        <sz val="11"/>
        <color rgb="FF000000"/>
        <rFont val="Calibri"/>
      </rPr>
      <t>sp_getdefaultdatatypemapping</t>
    </r>
    <r>
      <rPr>
        <sz val="11"/>
        <color rgb="FF000000"/>
        <rFont val="Calibri"/>
      </rPr>
      <t xml:space="preserve">
</t>
    </r>
    <r>
      <rPr>
        <sz val="11"/>
        <color rgb="FF000000"/>
        <rFont val="Calibri"/>
      </rPr>
      <t>sp_grant_publication_access</t>
    </r>
    <r>
      <rPr>
        <sz val="11"/>
        <color rgb="FF000000"/>
        <rFont val="Calibri"/>
      </rPr>
      <t xml:space="preserve">
</t>
    </r>
    <r>
      <rPr>
        <sz val="11"/>
        <color rgb="FF000000"/>
        <rFont val="Calibri"/>
      </rPr>
      <t>sp_help_agent_default</t>
    </r>
    <r>
      <rPr>
        <sz val="11"/>
        <color rgb="FF000000"/>
        <rFont val="Calibri"/>
      </rPr>
      <t xml:space="preserve">
</t>
    </r>
    <r>
      <rPr>
        <sz val="11"/>
        <color rgb="FF000000"/>
        <rFont val="Calibri"/>
      </rPr>
      <t>sp_help_agent_parameter</t>
    </r>
    <r>
      <rPr>
        <sz val="11"/>
        <color rgb="FF000000"/>
        <rFont val="Calibri"/>
      </rPr>
      <t xml:space="preserve">
</t>
    </r>
    <r>
      <rPr>
        <sz val="11"/>
        <color rgb="FF000000"/>
        <rFont val="Calibri"/>
      </rPr>
      <t>sp_help_agent_profile</t>
    </r>
    <r>
      <rPr>
        <sz val="11"/>
        <color rgb="FF000000"/>
        <rFont val="Calibri"/>
      </rPr>
      <t xml:space="preserve">
</t>
    </r>
    <r>
      <rPr>
        <sz val="11"/>
        <color rgb="FF000000"/>
        <rFont val="Calibri"/>
      </rPr>
      <t>sp_helpdistpublisher</t>
    </r>
    <r>
      <rPr>
        <sz val="11"/>
        <color rgb="FF000000"/>
        <rFont val="Calibri"/>
      </rPr>
      <t xml:space="preserve">
</t>
    </r>
    <r>
      <rPr>
        <sz val="11"/>
        <color rgb="FF000000"/>
        <rFont val="Calibri"/>
      </rPr>
      <t>sp_helpdistributor</t>
    </r>
    <r>
      <rPr>
        <sz val="11"/>
        <color rgb="FF000000"/>
        <rFont val="Calibri"/>
      </rPr>
      <t xml:space="preserve">
</t>
    </r>
    <r>
      <rPr>
        <sz val="11"/>
        <color rgb="FF000000"/>
        <rFont val="Calibri"/>
      </rPr>
      <t>sp_helpmergesubscription</t>
    </r>
    <r>
      <rPr>
        <sz val="11"/>
        <color rgb="FF000000"/>
        <rFont val="Calibri"/>
      </rPr>
      <t xml:space="preserve">
</t>
    </r>
    <r>
      <rPr>
        <sz val="11"/>
        <color rgb="FF000000"/>
        <rFont val="Calibri"/>
      </rPr>
      <t>sp_helpqreader_agent</t>
    </r>
    <r>
      <rPr>
        <sz val="11"/>
        <color rgb="FF000000"/>
        <rFont val="Calibri"/>
      </rPr>
      <t xml:space="preserve">
</t>
    </r>
    <r>
      <rPr>
        <sz val="11"/>
        <color rgb="FF000000"/>
        <rFont val="Calibri"/>
      </rPr>
      <t>sp_helpreplicationdboption</t>
    </r>
    <r>
      <rPr>
        <sz val="11"/>
        <color rgb="FF000000"/>
        <rFont val="Calibri"/>
      </rPr>
      <t xml:space="preserve">
</t>
    </r>
    <r>
      <rPr>
        <sz val="11"/>
        <color rgb="FF000000"/>
        <rFont val="Calibri"/>
      </rPr>
      <t>sp_identitycolumnforreplication</t>
    </r>
    <r>
      <rPr>
        <sz val="11"/>
        <color rgb="FF000000"/>
        <rFont val="Calibri"/>
      </rPr>
      <t xml:space="preserve">
</t>
    </r>
    <r>
      <rPr>
        <sz val="11"/>
        <color rgb="FF000000"/>
        <rFont val="Calibri"/>
      </rPr>
      <t>sp_IHValidateRowFilter</t>
    </r>
    <r>
      <rPr>
        <sz val="11"/>
        <color rgb="FF000000"/>
        <rFont val="Calibri"/>
      </rPr>
      <t xml:space="preserve">
</t>
    </r>
    <r>
      <rPr>
        <sz val="11"/>
        <color rgb="FF000000"/>
        <rFont val="Calibri"/>
      </rPr>
      <t>sp_IHXactSetJob</t>
    </r>
    <r>
      <rPr>
        <sz val="11"/>
        <color rgb="FF000000"/>
        <rFont val="Calibri"/>
      </rPr>
      <t xml:space="preserve">
</t>
    </r>
    <r>
      <rPr>
        <sz val="11"/>
        <color rgb="FF000000"/>
        <rFont val="Calibri"/>
      </rPr>
      <t>sp_link_publication</t>
    </r>
    <r>
      <rPr>
        <sz val="11"/>
        <color rgb="FF000000"/>
        <rFont val="Calibri"/>
      </rPr>
      <t xml:space="preserve">
</t>
    </r>
    <r>
      <rPr>
        <sz val="11"/>
        <color rgb="FF000000"/>
        <rFont val="Calibri"/>
      </rPr>
      <t>sp_monitor</t>
    </r>
    <r>
      <rPr>
        <sz val="11"/>
        <color rgb="FF000000"/>
        <rFont val="Calibri"/>
      </rPr>
      <t xml:space="preserve">
</t>
    </r>
    <r>
      <rPr>
        <sz val="11"/>
        <color rgb="FF000000"/>
        <rFont val="Calibri"/>
      </rPr>
      <t>sp_MSadd_distribution_agent</t>
    </r>
    <r>
      <rPr>
        <sz val="11"/>
        <color rgb="FF000000"/>
        <rFont val="Calibri"/>
      </rPr>
      <t xml:space="preserve">
</t>
    </r>
    <r>
      <rPr>
        <sz val="11"/>
        <color rgb="FF000000"/>
        <rFont val="Calibri"/>
      </rPr>
      <t>sp_MSadd_logreader_agent</t>
    </r>
    <r>
      <rPr>
        <sz val="11"/>
        <color rgb="FF000000"/>
        <rFont val="Calibri"/>
      </rPr>
      <t xml:space="preserve">
</t>
    </r>
    <r>
      <rPr>
        <sz val="11"/>
        <color rgb="FF000000"/>
        <rFont val="Calibri"/>
      </rPr>
      <t>sp_MSadd_merge_agent</t>
    </r>
    <r>
      <rPr>
        <sz val="11"/>
        <color rgb="FF000000"/>
        <rFont val="Calibri"/>
      </rPr>
      <t xml:space="preserve">
</t>
    </r>
    <r>
      <rPr>
        <sz val="11"/>
        <color rgb="FF000000"/>
        <rFont val="Calibri"/>
      </rPr>
      <t>sp_MSadd_snapshot_agent</t>
    </r>
    <r>
      <rPr>
        <sz val="11"/>
        <color rgb="FF000000"/>
        <rFont val="Calibri"/>
      </rPr>
      <t xml:space="preserve">
</t>
    </r>
    <r>
      <rPr>
        <sz val="11"/>
        <color rgb="FF000000"/>
        <rFont val="Calibri"/>
      </rPr>
      <t>sp_MSadd_subscriber_schedule</t>
    </r>
    <r>
      <rPr>
        <sz val="11"/>
        <color rgb="FF000000"/>
        <rFont val="Calibri"/>
      </rPr>
      <t xml:space="preserve">
</t>
    </r>
    <r>
      <rPr>
        <sz val="11"/>
        <color rgb="FF000000"/>
        <rFont val="Calibri"/>
      </rPr>
      <t>sp_MSadd_tracer_history</t>
    </r>
    <r>
      <rPr>
        <sz val="11"/>
        <color rgb="FF000000"/>
        <rFont val="Calibri"/>
      </rPr>
      <t xml:space="preserve">
</t>
    </r>
    <r>
      <rPr>
        <sz val="11"/>
        <color rgb="FF000000"/>
        <rFont val="Calibri"/>
      </rPr>
      <t>sp_MSadd_tracer_token</t>
    </r>
    <r>
      <rPr>
        <sz val="11"/>
        <color rgb="FF000000"/>
        <rFont val="Calibri"/>
      </rPr>
      <t xml:space="preserve">
</t>
    </r>
    <r>
      <rPr>
        <sz val="11"/>
        <color rgb="FF000000"/>
        <rFont val="Calibri"/>
      </rPr>
      <t>sp_MScdc_cleanup_job</t>
    </r>
    <r>
      <rPr>
        <sz val="11"/>
        <color rgb="FF000000"/>
        <rFont val="Calibri"/>
      </rPr>
      <t xml:space="preserve">
</t>
    </r>
    <r>
      <rPr>
        <sz val="11"/>
        <color rgb="FF000000"/>
        <rFont val="Calibri"/>
      </rPr>
      <t>sp_MScdc_db_ddl_event</t>
    </r>
    <r>
      <rPr>
        <sz val="11"/>
        <color rgb="FF000000"/>
        <rFont val="Calibri"/>
      </rPr>
      <t xml:space="preserve">
</t>
    </r>
    <r>
      <rPr>
        <sz val="11"/>
        <color rgb="FF000000"/>
        <rFont val="Calibri"/>
      </rPr>
      <t>sp_MScdc_ddl_event</t>
    </r>
    <r>
      <rPr>
        <sz val="11"/>
        <color rgb="FF000000"/>
        <rFont val="Calibri"/>
      </rPr>
      <t xml:space="preserve">
</t>
    </r>
    <r>
      <rPr>
        <sz val="11"/>
        <color rgb="FF000000"/>
        <rFont val="Calibri"/>
      </rPr>
      <t>sp_MSchange_distribution_agent_properties</t>
    </r>
    <r>
      <rPr>
        <sz val="11"/>
        <color rgb="FF000000"/>
        <rFont val="Calibri"/>
      </rPr>
      <t xml:space="preserve">
</t>
    </r>
    <r>
      <rPr>
        <sz val="11"/>
        <color rgb="FF000000"/>
        <rFont val="Calibri"/>
      </rPr>
      <t>sp_MSchange_logreader_agent_properties</t>
    </r>
    <r>
      <rPr>
        <sz val="11"/>
        <color rgb="FF000000"/>
        <rFont val="Calibri"/>
      </rPr>
      <t xml:space="preserve">
</t>
    </r>
    <r>
      <rPr>
        <sz val="11"/>
        <color rgb="FF000000"/>
        <rFont val="Calibri"/>
      </rPr>
      <t>sp_MSchange_merge_agent_properties</t>
    </r>
    <r>
      <rPr>
        <sz val="11"/>
        <color rgb="FF000000"/>
        <rFont val="Calibri"/>
      </rPr>
      <t xml:space="preserve">
</t>
    </r>
    <r>
      <rPr>
        <sz val="11"/>
        <color rgb="FF000000"/>
        <rFont val="Calibri"/>
      </rPr>
      <t>sp_MSchange_snapshot_agent_properties</t>
    </r>
    <r>
      <rPr>
        <sz val="11"/>
        <color rgb="FF000000"/>
        <rFont val="Calibri"/>
      </rPr>
      <t xml:space="preserve">
</t>
    </r>
    <r>
      <rPr>
        <sz val="11"/>
        <color rgb="FF000000"/>
        <rFont val="Calibri"/>
      </rPr>
      <t>sp_MSchangedynamicsnapshotjobatdistributor</t>
    </r>
    <r>
      <rPr>
        <sz val="11"/>
        <color rgb="FF000000"/>
        <rFont val="Calibri"/>
      </rPr>
      <t xml:space="preserve">
</t>
    </r>
    <r>
      <rPr>
        <sz val="11"/>
        <color rgb="FF000000"/>
        <rFont val="Calibri"/>
      </rPr>
      <t>sp_MSchangedynsnaplocationatdistributor</t>
    </r>
    <r>
      <rPr>
        <sz val="11"/>
        <color rgb="FF000000"/>
        <rFont val="Calibri"/>
      </rPr>
      <t xml:space="preserve">
</t>
    </r>
    <r>
      <rPr>
        <sz val="11"/>
        <color rgb="FF000000"/>
        <rFont val="Calibri"/>
      </rPr>
      <t>sp_MScheck_pull_access</t>
    </r>
    <r>
      <rPr>
        <sz val="11"/>
        <color rgb="FF000000"/>
        <rFont val="Calibri"/>
      </rPr>
      <t xml:space="preserve">
</t>
    </r>
    <r>
      <rPr>
        <sz val="11"/>
        <color rgb="FF000000"/>
        <rFont val="Calibri"/>
      </rPr>
      <t>sp_MScleanupmergepublisher_internal</t>
    </r>
    <r>
      <rPr>
        <sz val="11"/>
        <color rgb="FF000000"/>
        <rFont val="Calibri"/>
      </rPr>
      <t xml:space="preserve">
</t>
    </r>
    <r>
      <rPr>
        <sz val="11"/>
        <color rgb="FF000000"/>
        <rFont val="Calibri"/>
      </rPr>
      <t>sp_MSclear_dynamic_snapshot_location</t>
    </r>
    <r>
      <rPr>
        <sz val="11"/>
        <color rgb="FF000000"/>
        <rFont val="Calibri"/>
      </rPr>
      <t xml:space="preserve">
</t>
    </r>
    <r>
      <rPr>
        <sz val="11"/>
        <color rgb="FF000000"/>
        <rFont val="Calibri"/>
      </rPr>
      <t>sp_MScreate_dist_tables</t>
    </r>
    <r>
      <rPr>
        <sz val="11"/>
        <color rgb="FF000000"/>
        <rFont val="Calibri"/>
      </rPr>
      <t xml:space="preserve">
</t>
    </r>
    <r>
      <rPr>
        <sz val="11"/>
        <color rgb="FF000000"/>
        <rFont val="Calibri"/>
      </rPr>
      <t>sp_MSdbuserpriv</t>
    </r>
    <r>
      <rPr>
        <sz val="11"/>
        <color rgb="FF000000"/>
        <rFont val="Calibri"/>
      </rPr>
      <t xml:space="preserve">
</t>
    </r>
    <r>
      <rPr>
        <sz val="11"/>
        <color rgb="FF000000"/>
        <rFont val="Calibri"/>
      </rPr>
      <t>sp_MSdeletefoldercontents</t>
    </r>
    <r>
      <rPr>
        <sz val="11"/>
        <color rgb="FF000000"/>
        <rFont val="Calibri"/>
      </rPr>
      <t xml:space="preserve">
</t>
    </r>
    <r>
      <rPr>
        <sz val="11"/>
        <color rgb="FF000000"/>
        <rFont val="Calibri"/>
      </rPr>
      <t>sp_MSdrop_6x_replication_agent</t>
    </r>
    <r>
      <rPr>
        <sz val="11"/>
        <color rgb="FF000000"/>
        <rFont val="Calibri"/>
      </rPr>
      <t xml:space="preserve">
</t>
    </r>
    <r>
      <rPr>
        <sz val="11"/>
        <color rgb="FF000000"/>
        <rFont val="Calibri"/>
      </rPr>
      <t>sp_MSdrop_merge_agent</t>
    </r>
    <r>
      <rPr>
        <sz val="11"/>
        <color rgb="FF000000"/>
        <rFont val="Calibri"/>
      </rPr>
      <t xml:space="preserve">
</t>
    </r>
    <r>
      <rPr>
        <sz val="11"/>
        <color rgb="FF000000"/>
        <rFont val="Calibri"/>
      </rPr>
      <t>sp_MSdrop_snapshot_dirs</t>
    </r>
    <r>
      <rPr>
        <sz val="11"/>
        <color rgb="FF000000"/>
        <rFont val="Calibri"/>
      </rPr>
      <t xml:space="preserve">
</t>
    </r>
    <r>
      <rPr>
        <sz val="11"/>
        <color rgb="FF000000"/>
        <rFont val="Calibri"/>
      </rPr>
      <t>sp_MSdropmergedynamicsnapshotjob</t>
    </r>
    <r>
      <rPr>
        <sz val="11"/>
        <color rgb="FF000000"/>
        <rFont val="Calibri"/>
      </rPr>
      <t xml:space="preserve">
</t>
    </r>
    <r>
      <rPr>
        <sz val="11"/>
        <color rgb="FF000000"/>
        <rFont val="Calibri"/>
      </rPr>
      <t>sp_MSdynamicsnapshotjobexistsatdistributor</t>
    </r>
    <r>
      <rPr>
        <sz val="11"/>
        <color rgb="FF000000"/>
        <rFont val="Calibri"/>
      </rPr>
      <t xml:space="preserve">
</t>
    </r>
    <r>
      <rPr>
        <sz val="11"/>
        <color rgb="FF000000"/>
        <rFont val="Calibri"/>
      </rPr>
      <t>sp_MSenumallpublications</t>
    </r>
    <r>
      <rPr>
        <sz val="11"/>
        <color rgb="FF000000"/>
        <rFont val="Calibri"/>
      </rPr>
      <t xml:space="preserve">
</t>
    </r>
    <r>
      <rPr>
        <sz val="11"/>
        <color rgb="FF000000"/>
        <rFont val="Calibri"/>
      </rPr>
      <t>sp_MSfetchAdjustidentityrange</t>
    </r>
    <r>
      <rPr>
        <sz val="11"/>
        <color rgb="FF000000"/>
        <rFont val="Calibri"/>
      </rPr>
      <t xml:space="preserve">
</t>
    </r>
    <r>
      <rPr>
        <sz val="11"/>
        <color rgb="FF000000"/>
        <rFont val="Calibri"/>
      </rPr>
      <t>sp_MSfix_6x_tasks</t>
    </r>
    <r>
      <rPr>
        <sz val="11"/>
        <color rgb="FF000000"/>
        <rFont val="Calibri"/>
      </rPr>
      <t xml:space="preserve">
</t>
    </r>
    <r>
      <rPr>
        <sz val="11"/>
        <color rgb="FF000000"/>
        <rFont val="Calibri"/>
      </rPr>
      <t>sp_MSforce_drop_distribution_jobs</t>
    </r>
    <r>
      <rPr>
        <sz val="11"/>
        <color rgb="FF000000"/>
        <rFont val="Calibri"/>
      </rPr>
      <t xml:space="preserve">
</t>
    </r>
    <r>
      <rPr>
        <sz val="11"/>
        <color rgb="FF000000"/>
        <rFont val="Calibri"/>
      </rPr>
      <t>sp_MSget_agent_names</t>
    </r>
    <r>
      <rPr>
        <sz val="11"/>
        <color rgb="FF000000"/>
        <rFont val="Calibri"/>
      </rPr>
      <t xml:space="preserve">
</t>
    </r>
    <r>
      <rPr>
        <sz val="11"/>
        <color rgb="FF000000"/>
        <rFont val="Calibri"/>
      </rPr>
      <t>sp_MSget_jobstate</t>
    </r>
    <r>
      <rPr>
        <sz val="11"/>
        <color rgb="FF000000"/>
        <rFont val="Calibri"/>
      </rPr>
      <t xml:space="preserve">
</t>
    </r>
    <r>
      <rPr>
        <sz val="11"/>
        <color rgb="FF000000"/>
        <rFont val="Calibri"/>
      </rPr>
      <t>sp_MSget_oledbinfo</t>
    </r>
    <r>
      <rPr>
        <sz val="11"/>
        <color rgb="FF000000"/>
        <rFont val="Calibri"/>
      </rPr>
      <t xml:space="preserve">
</t>
    </r>
    <r>
      <rPr>
        <sz val="11"/>
        <color rgb="FF000000"/>
        <rFont val="Calibri"/>
      </rPr>
      <t>sp_MSget_publication_from_taskname</t>
    </r>
    <r>
      <rPr>
        <sz val="11"/>
        <color rgb="FF000000"/>
        <rFont val="Calibri"/>
      </rPr>
      <t xml:space="preserve">
</t>
    </r>
    <r>
      <rPr>
        <sz val="11"/>
        <color rgb="FF000000"/>
        <rFont val="Calibri"/>
      </rPr>
      <t>sp_MSgetdbversion</t>
    </r>
    <r>
      <rPr>
        <sz val="11"/>
        <color rgb="FF000000"/>
        <rFont val="Calibri"/>
      </rPr>
      <t xml:space="preserve">
</t>
    </r>
    <r>
      <rPr>
        <sz val="11"/>
        <color rgb="FF000000"/>
        <rFont val="Calibri"/>
      </rPr>
      <t>sp_MSgetmaxsnapshottimestamp</t>
    </r>
    <r>
      <rPr>
        <sz val="11"/>
        <color rgb="FF000000"/>
        <rFont val="Calibri"/>
      </rPr>
      <t xml:space="preserve">
</t>
    </r>
    <r>
      <rPr>
        <sz val="11"/>
        <color rgb="FF000000"/>
        <rFont val="Calibri"/>
      </rPr>
      <t>sp_MShelp_repl_agent</t>
    </r>
    <r>
      <rPr>
        <sz val="11"/>
        <color rgb="FF000000"/>
        <rFont val="Calibri"/>
      </rPr>
      <t xml:space="preserve">
</t>
    </r>
    <r>
      <rPr>
        <sz val="11"/>
        <color rgb="FF000000"/>
        <rFont val="Calibri"/>
      </rPr>
      <t>sp_MShelp_replication_status</t>
    </r>
    <r>
      <rPr>
        <sz val="11"/>
        <color rgb="FF000000"/>
        <rFont val="Calibri"/>
      </rPr>
      <t xml:space="preserve">
</t>
    </r>
    <r>
      <rPr>
        <sz val="11"/>
        <color rgb="FF000000"/>
        <rFont val="Calibri"/>
      </rPr>
      <t>sp_MShelp_snapshot_agent</t>
    </r>
    <r>
      <rPr>
        <sz val="11"/>
        <color rgb="FF000000"/>
        <rFont val="Calibri"/>
      </rPr>
      <t xml:space="preserve">
</t>
    </r>
    <r>
      <rPr>
        <sz val="11"/>
        <color rgb="FF000000"/>
        <rFont val="Calibri"/>
      </rPr>
      <t>sp_MShelpconflictpublications</t>
    </r>
    <r>
      <rPr>
        <sz val="11"/>
        <color rgb="FF000000"/>
        <rFont val="Calibri"/>
      </rPr>
      <t xml:space="preserve">
</t>
    </r>
    <r>
      <rPr>
        <sz val="11"/>
        <color rgb="FF000000"/>
        <rFont val="Calibri"/>
      </rPr>
      <t>sp_MShelpdynamicsnapshotjobatdistributor</t>
    </r>
    <r>
      <rPr>
        <sz val="11"/>
        <color rgb="FF000000"/>
        <rFont val="Calibri"/>
      </rPr>
      <t xml:space="preserve">
</t>
    </r>
    <r>
      <rPr>
        <sz val="11"/>
        <color rgb="FF000000"/>
        <rFont val="Calibri"/>
      </rPr>
      <t>sp_MShelplogreader_agent</t>
    </r>
    <r>
      <rPr>
        <sz val="11"/>
        <color rgb="FF000000"/>
        <rFont val="Calibri"/>
      </rPr>
      <t xml:space="preserve">
</t>
    </r>
    <r>
      <rPr>
        <sz val="11"/>
        <color rgb="FF000000"/>
        <rFont val="Calibri"/>
      </rPr>
      <t>sp_MShelpsnapshot_agent</t>
    </r>
    <r>
      <rPr>
        <sz val="11"/>
        <color rgb="FF000000"/>
        <rFont val="Calibri"/>
      </rPr>
      <t xml:space="preserve">
</t>
    </r>
    <r>
      <rPr>
        <sz val="11"/>
        <color rgb="FF000000"/>
        <rFont val="Calibri"/>
      </rPr>
      <t>sp_MShelptranconflictcounts</t>
    </r>
    <r>
      <rPr>
        <sz val="11"/>
        <color rgb="FF000000"/>
        <rFont val="Calibri"/>
      </rPr>
      <t xml:space="preserve">
</t>
    </r>
    <r>
      <rPr>
        <sz val="11"/>
        <color rgb="FF000000"/>
        <rFont val="Calibri"/>
      </rPr>
      <t>sp_MSinit_publication_access</t>
    </r>
    <r>
      <rPr>
        <sz val="11"/>
        <color rgb="FF000000"/>
        <rFont val="Calibri"/>
      </rPr>
      <t xml:space="preserve">
</t>
    </r>
    <r>
      <rPr>
        <sz val="11"/>
        <color rgb="FF000000"/>
        <rFont val="Calibri"/>
      </rPr>
      <t>sp_MSreinit_failed_subscriptions</t>
    </r>
    <r>
      <rPr>
        <sz val="11"/>
        <color rgb="FF000000"/>
        <rFont val="Calibri"/>
      </rPr>
      <t xml:space="preserve">
</t>
    </r>
    <r>
      <rPr>
        <sz val="11"/>
        <color rgb="FF000000"/>
        <rFont val="Calibri"/>
      </rPr>
      <t>sp_MSremoveoffloadparameter</t>
    </r>
    <r>
      <rPr>
        <sz val="11"/>
        <color rgb="FF000000"/>
        <rFont val="Calibri"/>
      </rPr>
      <t xml:space="preserve">
</t>
    </r>
    <r>
      <rPr>
        <sz val="11"/>
        <color rgb="FF000000"/>
        <rFont val="Calibri"/>
      </rPr>
      <t>sp_MSrepl_backup_complete</t>
    </r>
    <r>
      <rPr>
        <sz val="11"/>
        <color rgb="FF000000"/>
        <rFont val="Calibri"/>
      </rPr>
      <t xml:space="preserve">
</t>
    </r>
    <r>
      <rPr>
        <sz val="11"/>
        <color rgb="FF000000"/>
        <rFont val="Calibri"/>
      </rPr>
      <t>sp_MSrepl_backup_start</t>
    </r>
    <r>
      <rPr>
        <sz val="11"/>
        <color rgb="FF000000"/>
        <rFont val="Calibri"/>
      </rPr>
      <t xml:space="preserve">
</t>
    </r>
    <r>
      <rPr>
        <sz val="11"/>
        <color rgb="FF000000"/>
        <rFont val="Calibri"/>
      </rPr>
      <t>sp_MSrepl_createdatatypemappings</t>
    </r>
    <r>
      <rPr>
        <sz val="11"/>
        <color rgb="FF000000"/>
        <rFont val="Calibri"/>
      </rPr>
      <t xml:space="preserve">
</t>
    </r>
    <r>
      <rPr>
        <sz val="11"/>
        <color rgb="FF000000"/>
        <rFont val="Calibri"/>
      </rPr>
      <t>sp_MSrepl_dropdatatypemappings</t>
    </r>
    <r>
      <rPr>
        <sz val="11"/>
        <color rgb="FF000000"/>
        <rFont val="Calibri"/>
      </rPr>
      <t xml:space="preserve">
</t>
    </r>
    <r>
      <rPr>
        <sz val="11"/>
        <color rgb="FF000000"/>
        <rFont val="Calibri"/>
      </rPr>
      <t>sp_MSrepl_enumarticlecolumninfo</t>
    </r>
    <r>
      <rPr>
        <sz val="11"/>
        <color rgb="FF000000"/>
        <rFont val="Calibri"/>
      </rPr>
      <t xml:space="preserve">
</t>
    </r>
    <r>
      <rPr>
        <sz val="11"/>
        <color rgb="FF000000"/>
        <rFont val="Calibri"/>
      </rPr>
      <t>sp_MSrepl_enumpublications</t>
    </r>
    <r>
      <rPr>
        <sz val="11"/>
        <color rgb="FF000000"/>
        <rFont val="Calibri"/>
      </rPr>
      <t xml:space="preserve">
</t>
    </r>
    <r>
      <rPr>
        <sz val="11"/>
        <color rgb="FF000000"/>
        <rFont val="Calibri"/>
      </rPr>
      <t>sp_MSrepl_enumpublishertables</t>
    </r>
    <r>
      <rPr>
        <sz val="11"/>
        <color rgb="FF000000"/>
        <rFont val="Calibri"/>
      </rPr>
      <t xml:space="preserve">
</t>
    </r>
    <r>
      <rPr>
        <sz val="11"/>
        <color rgb="FF000000"/>
        <rFont val="Calibri"/>
      </rPr>
      <t>sp_MSrepl_enumsubscriptions</t>
    </r>
    <r>
      <rPr>
        <sz val="11"/>
        <color rgb="FF000000"/>
        <rFont val="Calibri"/>
      </rPr>
      <t xml:space="preserve">
</t>
    </r>
    <r>
      <rPr>
        <sz val="11"/>
        <color rgb="FF000000"/>
        <rFont val="Calibri"/>
      </rPr>
      <t>sp_MSrepl_enumtablecolumninfo</t>
    </r>
    <r>
      <rPr>
        <sz val="11"/>
        <color rgb="FF000000"/>
        <rFont val="Calibri"/>
      </rPr>
      <t xml:space="preserve">
</t>
    </r>
    <r>
      <rPr>
        <sz val="11"/>
        <color rgb="FF000000"/>
        <rFont val="Calibri"/>
      </rPr>
      <t>sp_MSrepl_getdistributorinfo</t>
    </r>
    <r>
      <rPr>
        <sz val="11"/>
        <color rgb="FF000000"/>
        <rFont val="Calibri"/>
      </rPr>
      <t xml:space="preserve">
</t>
    </r>
    <r>
      <rPr>
        <sz val="11"/>
        <color rgb="FF000000"/>
        <rFont val="Calibri"/>
      </rPr>
      <t>sp_MSrepl_startup_internal</t>
    </r>
    <r>
      <rPr>
        <sz val="11"/>
        <color rgb="FF000000"/>
        <rFont val="Calibri"/>
      </rPr>
      <t xml:space="preserve">
</t>
    </r>
    <r>
      <rPr>
        <sz val="11"/>
        <color rgb="FF000000"/>
        <rFont val="Calibri"/>
      </rPr>
      <t>sp_MSreplagentjobexists</t>
    </r>
    <r>
      <rPr>
        <sz val="11"/>
        <color rgb="FF000000"/>
        <rFont val="Calibri"/>
      </rPr>
      <t xml:space="preserve">
</t>
    </r>
    <r>
      <rPr>
        <sz val="11"/>
        <color rgb="FF000000"/>
        <rFont val="Calibri"/>
      </rPr>
      <t>sp_MSreplcheck_permission</t>
    </r>
    <r>
      <rPr>
        <sz val="11"/>
        <color rgb="FF000000"/>
        <rFont val="Calibri"/>
      </rPr>
      <t xml:space="preserve">
</t>
    </r>
    <r>
      <rPr>
        <sz val="11"/>
        <color rgb="FF000000"/>
        <rFont val="Calibri"/>
      </rPr>
      <t>sp_MSreplcheck_pull</t>
    </r>
    <r>
      <rPr>
        <sz val="11"/>
        <color rgb="FF000000"/>
        <rFont val="Calibri"/>
      </rPr>
      <t xml:space="preserve">
</t>
    </r>
    <r>
      <rPr>
        <sz val="11"/>
        <color rgb="FF000000"/>
        <rFont val="Calibri"/>
      </rPr>
      <t>sp_MSreplcheck_subscribe</t>
    </r>
    <r>
      <rPr>
        <sz val="11"/>
        <color rgb="FF000000"/>
        <rFont val="Calibri"/>
      </rPr>
      <t xml:space="preserve">
</t>
    </r>
    <r>
      <rPr>
        <sz val="11"/>
        <color rgb="FF000000"/>
        <rFont val="Calibri"/>
      </rPr>
      <t>sp_MSreplcheck_subscribe_withddladmin</t>
    </r>
    <r>
      <rPr>
        <sz val="11"/>
        <color rgb="FF000000"/>
        <rFont val="Calibri"/>
      </rPr>
      <t xml:space="preserve">
</t>
    </r>
    <r>
      <rPr>
        <sz val="11"/>
        <color rgb="FF000000"/>
        <rFont val="Calibri"/>
      </rPr>
      <t>sp_MSreplcopyscriptfile</t>
    </r>
    <r>
      <rPr>
        <sz val="11"/>
        <color rgb="FF000000"/>
        <rFont val="Calibri"/>
      </rPr>
      <t xml:space="preserve">
</t>
    </r>
    <r>
      <rPr>
        <sz val="11"/>
        <color rgb="FF000000"/>
        <rFont val="Calibri"/>
      </rPr>
      <t>sp_MSreplremoveuncdir</t>
    </r>
    <r>
      <rPr>
        <sz val="11"/>
        <color rgb="FF000000"/>
        <rFont val="Calibri"/>
      </rPr>
      <t xml:space="preserve">
</t>
    </r>
    <r>
      <rPr>
        <sz val="11"/>
        <color rgb="FF000000"/>
        <rFont val="Calibri"/>
      </rPr>
      <t>sp_MSsetalertinfo</t>
    </r>
    <r>
      <rPr>
        <sz val="11"/>
        <color rgb="FF000000"/>
        <rFont val="Calibri"/>
      </rPr>
      <t xml:space="preserve">
</t>
    </r>
    <r>
      <rPr>
        <sz val="11"/>
        <color rgb="FF000000"/>
        <rFont val="Calibri"/>
      </rPr>
      <t>sp_MSSetServerProperties</t>
    </r>
    <r>
      <rPr>
        <sz val="11"/>
        <color rgb="FF000000"/>
        <rFont val="Calibri"/>
      </rPr>
      <t xml:space="preserve">
</t>
    </r>
    <r>
      <rPr>
        <sz val="11"/>
        <color rgb="FF000000"/>
        <rFont val="Calibri"/>
      </rPr>
      <t>sp_MSsetupnosyncsubwithlsnatdist</t>
    </r>
    <r>
      <rPr>
        <sz val="11"/>
        <color rgb="FF000000"/>
        <rFont val="Calibri"/>
      </rPr>
      <t xml:space="preserve">
</t>
    </r>
    <r>
      <rPr>
        <sz val="11"/>
        <color rgb="FF000000"/>
        <rFont val="Calibri"/>
      </rPr>
      <t>sp_MSsetupnosyncsubwithlsnatdist_cleanup</t>
    </r>
    <r>
      <rPr>
        <sz val="11"/>
        <color rgb="FF000000"/>
        <rFont val="Calibri"/>
      </rPr>
      <t xml:space="preserve">
</t>
    </r>
    <r>
      <rPr>
        <sz val="11"/>
        <color rgb="FF000000"/>
        <rFont val="Calibri"/>
      </rPr>
      <t>sp_MSsetupnosyncsubwithlsnatdist_helper</t>
    </r>
    <r>
      <rPr>
        <sz val="11"/>
        <color rgb="FF000000"/>
        <rFont val="Calibri"/>
      </rPr>
      <t xml:space="preserve">
</t>
    </r>
    <r>
      <rPr>
        <sz val="11"/>
        <color rgb="FF000000"/>
        <rFont val="Calibri"/>
      </rPr>
      <t>sp_MSstartdistribution_agent</t>
    </r>
    <r>
      <rPr>
        <sz val="11"/>
        <color rgb="FF000000"/>
        <rFont val="Calibri"/>
      </rPr>
      <t xml:space="preserve">
</t>
    </r>
    <r>
      <rPr>
        <sz val="11"/>
        <color rgb="FF000000"/>
        <rFont val="Calibri"/>
      </rPr>
      <t>sp_MSstartmerge_agent</t>
    </r>
    <r>
      <rPr>
        <sz val="11"/>
        <color rgb="FF000000"/>
        <rFont val="Calibri"/>
      </rPr>
      <t xml:space="preserve">
</t>
    </r>
    <r>
      <rPr>
        <sz val="11"/>
        <color rgb="FF000000"/>
        <rFont val="Calibri"/>
      </rPr>
      <t>sp_MSstartsnapshot_agent</t>
    </r>
    <r>
      <rPr>
        <sz val="11"/>
        <color rgb="FF000000"/>
        <rFont val="Calibri"/>
      </rPr>
      <t xml:space="preserve">
</t>
    </r>
    <r>
      <rPr>
        <sz val="11"/>
        <color rgb="FF000000"/>
        <rFont val="Calibri"/>
      </rPr>
      <t>sp_MSstopdistribution_agent</t>
    </r>
    <r>
      <rPr>
        <sz val="11"/>
        <color rgb="FF000000"/>
        <rFont val="Calibri"/>
      </rPr>
      <t xml:space="preserve">
</t>
    </r>
    <r>
      <rPr>
        <sz val="11"/>
        <color rgb="FF000000"/>
        <rFont val="Calibri"/>
      </rPr>
      <t>sp_MSstopmerge_agent</t>
    </r>
    <r>
      <rPr>
        <sz val="11"/>
        <color rgb="FF000000"/>
        <rFont val="Calibri"/>
      </rPr>
      <t xml:space="preserve">
</t>
    </r>
    <r>
      <rPr>
        <sz val="11"/>
        <color rgb="FF000000"/>
        <rFont val="Calibri"/>
      </rPr>
      <t>sp_MSstopsnapshot_agent</t>
    </r>
    <r>
      <rPr>
        <sz val="11"/>
        <color rgb="FF000000"/>
        <rFont val="Calibri"/>
      </rPr>
      <t xml:space="preserve">
</t>
    </r>
    <r>
      <rPr>
        <sz val="11"/>
        <color rgb="FF000000"/>
        <rFont val="Calibri"/>
      </rPr>
      <t>sp_MSupdate_agenttype_default</t>
    </r>
    <r>
      <rPr>
        <sz val="11"/>
        <color rgb="FF000000"/>
        <rFont val="Calibri"/>
      </rPr>
      <t xml:space="preserve">
</t>
    </r>
    <r>
      <rPr>
        <sz val="11"/>
        <color rgb="FF000000"/>
        <rFont val="Calibri"/>
      </rPr>
      <t>sp_oledbinfo</t>
    </r>
    <r>
      <rPr>
        <sz val="11"/>
        <color rgb="FF000000"/>
        <rFont val="Calibri"/>
      </rPr>
      <t xml:space="preserve">
</t>
    </r>
    <r>
      <rPr>
        <sz val="11"/>
        <color rgb="FF000000"/>
        <rFont val="Calibri"/>
      </rPr>
      <t>sp_procoption</t>
    </r>
    <r>
      <rPr>
        <sz val="11"/>
        <color rgb="FF000000"/>
        <rFont val="Calibri"/>
      </rPr>
      <t xml:space="preserve">
</t>
    </r>
    <r>
      <rPr>
        <sz val="11"/>
        <color rgb="FF000000"/>
        <rFont val="Calibri"/>
      </rPr>
      <t>sp_removedbreplication</t>
    </r>
    <r>
      <rPr>
        <sz val="11"/>
        <color rgb="FF000000"/>
        <rFont val="Calibri"/>
      </rPr>
      <t xml:space="preserve">
</t>
    </r>
    <r>
      <rPr>
        <sz val="11"/>
        <color rgb="FF000000"/>
        <rFont val="Calibri"/>
      </rPr>
      <t>sp_removesrvreplication</t>
    </r>
    <r>
      <rPr>
        <sz val="11"/>
        <color rgb="FF000000"/>
        <rFont val="Calibri"/>
      </rPr>
      <t xml:space="preserve">
</t>
    </r>
    <r>
      <rPr>
        <sz val="11"/>
        <color rgb="FF000000"/>
        <rFont val="Calibri"/>
      </rPr>
      <t>sp_replication_agent_checkup</t>
    </r>
    <r>
      <rPr>
        <sz val="11"/>
        <color rgb="FF000000"/>
        <rFont val="Calibri"/>
      </rPr>
      <t xml:space="preserve">
</t>
    </r>
    <r>
      <rPr>
        <sz val="11"/>
        <color rgb="FF000000"/>
        <rFont val="Calibri"/>
      </rPr>
      <t>sp_replicationdboption</t>
    </r>
    <r>
      <rPr>
        <sz val="11"/>
        <color rgb="FF000000"/>
        <rFont val="Calibri"/>
      </rPr>
      <t xml:space="preserve">
</t>
    </r>
    <r>
      <rPr>
        <sz val="11"/>
        <color rgb="FF000000"/>
        <rFont val="Calibri"/>
      </rPr>
      <t>sp_resetstatus</t>
    </r>
    <r>
      <rPr>
        <sz val="11"/>
        <color rgb="FF000000"/>
        <rFont val="Calibri"/>
      </rPr>
      <t xml:space="preserve">
</t>
    </r>
    <r>
      <rPr>
        <sz val="11"/>
        <color rgb="FF000000"/>
        <rFont val="Calibri"/>
      </rPr>
      <t>sp_restoredbreplication</t>
    </r>
    <r>
      <rPr>
        <sz val="11"/>
        <color rgb="FF000000"/>
        <rFont val="Calibri"/>
      </rPr>
      <t xml:space="preserve">
</t>
    </r>
    <r>
      <rPr>
        <sz val="11"/>
        <color rgb="FF000000"/>
        <rFont val="Calibri"/>
      </rPr>
      <t>sp_SetAutoSAPasswordAndDisable</t>
    </r>
    <r>
      <rPr>
        <sz val="11"/>
        <color rgb="FF000000"/>
        <rFont val="Calibri"/>
      </rPr>
      <t xml:space="preserve">
</t>
    </r>
    <r>
      <rPr>
        <sz val="11"/>
        <color rgb="FF000000"/>
        <rFont val="Calibri"/>
      </rPr>
      <t>sp_setdefaultdatatypemapping</t>
    </r>
    <r>
      <rPr>
        <sz val="11"/>
        <color rgb="FF000000"/>
        <rFont val="Calibri"/>
      </rPr>
      <t xml:space="preserve">
</t>
    </r>
    <r>
      <rPr>
        <sz val="11"/>
        <color rgb="FF000000"/>
        <rFont val="Calibri"/>
      </rPr>
      <t>sp_updatestats</t>
    </r>
    <r>
      <rPr>
        <sz val="11"/>
        <color rgb="FF000000"/>
        <rFont val="Calibri"/>
      </rPr>
      <t xml:space="preserve">
</t>
    </r>
    <r>
      <rPr>
        <sz val="11"/>
        <color rgb="FF000000"/>
        <rFont val="Calibri"/>
      </rPr>
      <t>sp_validatelogins</t>
    </r>
    <r>
      <rPr>
        <sz val="11"/>
        <color rgb="FF000000"/>
        <rFont val="Calibri"/>
      </rPr>
      <t xml:space="preserve">
</t>
    </r>
    <r>
      <rPr>
        <sz val="11"/>
        <color rgb="FF000000"/>
        <rFont val="Calibri"/>
      </rPr>
      <t>sp_vupgrade_mergeobjects</t>
    </r>
    <r>
      <rPr>
        <sz val="11"/>
        <color rgb="FF000000"/>
        <rFont val="Calibri"/>
      </rPr>
      <t xml:space="preserve">
</t>
    </r>
    <r>
      <rPr>
        <sz val="11"/>
        <color rgb="FF000000"/>
        <rFont val="Calibri"/>
      </rPr>
      <t>sp_vupgrade_replication</t>
    </r>
    <r>
      <rPr>
        <sz val="11"/>
        <color rgb="FF000000"/>
        <rFont val="Calibri"/>
      </rPr>
      <t xml:space="preserve">
</t>
    </r>
    <r>
      <rPr>
        <sz val="11"/>
        <color rgb="FF000000"/>
        <rFont val="Calibri"/>
      </rPr>
      <t>sp_vupgrade_replsecurity_metadata</t>
    </r>
    <r>
      <rPr>
        <sz val="11"/>
        <color rgb="FF000000"/>
        <rFont val="Calibri"/>
      </rPr>
      <t xml:space="preserve">
</t>
    </r>
    <r>
      <rPr>
        <sz val="11"/>
        <color rgb="FF000000"/>
        <rFont val="Calibri"/>
      </rPr>
      <t>xp_repl_convert_encrypt_sysadmin_wrapper</t>
    </r>
  </si>
  <si>
    <r>
      <rPr>
        <sz val="11"/>
        <color rgb="FF000000"/>
        <rFont val="Calibri"/>
      </rPr>
      <t>Use SQL Server and system documentation to determine privilege assignment of user-defined roles.</t>
    </r>
    <r>
      <rPr>
        <sz val="11"/>
        <color rgb="FF000000"/>
        <rFont val="Calibri"/>
      </rPr>
      <t xml:space="preserve">
</t>
    </r>
    <r>
      <rPr>
        <sz val="11"/>
        <color rgb="FF000000"/>
        <rFont val="Calibri"/>
      </rPr>
      <t>Determine which user-defined roles grant privileges to system tables and configuration data stored in SQL Server.</t>
    </r>
    <r>
      <rPr>
        <sz val="11"/>
        <color rgb="FF000000"/>
        <rFont val="Calibri"/>
      </rPr>
      <t xml:space="preserve">
</t>
    </r>
    <r>
      <rPr>
        <sz val="11"/>
        <color rgb="FF000000"/>
        <rFont val="Calibri"/>
      </rPr>
      <t>For each Login:</t>
    </r>
    <r>
      <rPr>
        <sz val="11"/>
        <color rgb="FF000000"/>
        <rFont val="Calibri"/>
      </rPr>
      <t xml:space="preserve">
</t>
    </r>
    <r>
      <rPr>
        <sz val="11"/>
        <color rgb="FF000000"/>
        <rFont val="Calibri"/>
      </rPr>
      <t>In SQL Server Management Studio, Object Explorer, expand &lt;SQL Server instance&gt; &gt;&gt; Security &gt;&gt; Logins &gt;&gt; Right-click &lt;login account name&gt; &gt;&gt; Properties &gt;&gt; User &gt;&gt; Securables.</t>
    </r>
    <r>
      <rPr>
        <sz val="11"/>
        <color rgb="FF000000"/>
        <rFont val="Calibri"/>
      </rPr>
      <t xml:space="preserve">
</t>
    </r>
    <r>
      <rPr>
        <sz val="11"/>
        <color rgb="FF000000"/>
        <rFont val="Calibri"/>
      </rPr>
      <t>If any item in the Explicit Permissions listing, for each highlighted item that exists in the Securables listing, indicates direct permission access, and that permission is anything other than Connect SQL, this is a finding.</t>
    </r>
    <r>
      <rPr>
        <sz val="11"/>
        <color rgb="FF000000"/>
        <rFont val="Calibri"/>
      </rPr>
      <t xml:space="preserve">
</t>
    </r>
    <r>
      <rPr>
        <sz val="11"/>
        <color rgb="FF000000"/>
        <rFont val="Calibri"/>
      </rPr>
      <t>Navigate from Securables to Server Roles.</t>
    </r>
    <r>
      <rPr>
        <sz val="11"/>
        <color rgb="FF000000"/>
        <rFont val="Calibri"/>
      </rPr>
      <t xml:space="preserve">
</t>
    </r>
    <r>
      <rPr>
        <sz val="11"/>
        <color rgb="FF000000"/>
        <rFont val="Calibri"/>
      </rPr>
      <t>If any Server Roles are checked from the following list, indicating direct permission access, this is a finding:</t>
    </r>
    <r>
      <rPr>
        <sz val="11"/>
        <color rgb="FF000000"/>
        <rFont val="Calibri"/>
      </rPr>
      <t xml:space="preserve">
</t>
    </r>
    <r>
      <rPr>
        <sz val="11"/>
        <color rgb="FF000000"/>
        <rFont val="Calibri"/>
      </rPr>
      <t>bulkadmin</t>
    </r>
    <r>
      <rPr>
        <sz val="11"/>
        <color rgb="FF000000"/>
        <rFont val="Calibri"/>
      </rPr>
      <t xml:space="preserve">
</t>
    </r>
    <r>
      <rPr>
        <sz val="11"/>
        <color rgb="FF000000"/>
        <rFont val="Calibri"/>
      </rPr>
      <t>dbcreator</t>
    </r>
    <r>
      <rPr>
        <sz val="11"/>
        <color rgb="FF000000"/>
        <rFont val="Calibri"/>
      </rPr>
      <t xml:space="preserve">
</t>
    </r>
    <r>
      <rPr>
        <sz val="11"/>
        <color rgb="FF000000"/>
        <rFont val="Calibri"/>
      </rPr>
      <t>diskadmin</t>
    </r>
    <r>
      <rPr>
        <sz val="11"/>
        <color rgb="FF000000"/>
        <rFont val="Calibri"/>
      </rPr>
      <t xml:space="preserve">
</t>
    </r>
    <r>
      <rPr>
        <sz val="11"/>
        <color rgb="FF000000"/>
        <rFont val="Calibri"/>
      </rPr>
      <t>processadmin</t>
    </r>
    <r>
      <rPr>
        <sz val="11"/>
        <color rgb="FF000000"/>
        <rFont val="Calibri"/>
      </rPr>
      <t xml:space="preserve">
</t>
    </r>
    <r>
      <rPr>
        <sz val="11"/>
        <color rgb="FF000000"/>
        <rFont val="Calibri"/>
      </rPr>
      <t>securityadmin</t>
    </r>
    <r>
      <rPr>
        <sz val="11"/>
        <color rgb="FF000000"/>
        <rFont val="Calibri"/>
      </rPr>
      <t xml:space="preserve">
</t>
    </r>
    <r>
      <rPr>
        <sz val="11"/>
        <color rgb="FF000000"/>
        <rFont val="Calibri"/>
      </rPr>
      <t>serveradmin</t>
    </r>
    <r>
      <rPr>
        <sz val="11"/>
        <color rgb="FF000000"/>
        <rFont val="Calibri"/>
      </rPr>
      <t xml:space="preserve">
</t>
    </r>
    <r>
      <rPr>
        <sz val="11"/>
        <color rgb="FF000000"/>
        <rFont val="Calibri"/>
      </rPr>
      <t>setupadmin</t>
    </r>
    <r>
      <rPr>
        <sz val="11"/>
        <color rgb="FF000000"/>
        <rFont val="Calibri"/>
      </rPr>
      <t xml:space="preserve">
</t>
    </r>
    <r>
      <rPr>
        <sz val="11"/>
        <color rgb="FF000000"/>
        <rFont val="Calibri"/>
      </rPr>
      <t>If the sysadmin server role is checked, review system documentation to determine whether this login's need for the sysadmin role is documented and approved. If it is not, this is a finding.</t>
    </r>
    <r>
      <rPr>
        <sz val="11"/>
        <color rgb="FF000000"/>
        <rFont val="Calibri"/>
      </rPr>
      <t xml:space="preserve">
</t>
    </r>
    <r>
      <rPr>
        <sz val="11"/>
        <color rgb="FF000000"/>
        <rFont val="Calibri"/>
      </rPr>
      <t>If any user-defined server roles with system table or configuration data privileges are checked, review system documentation to determine whether this login's need for the role is documented and approved. If it is not, this is a finding.</t>
    </r>
    <r>
      <rPr>
        <sz val="11"/>
        <color rgb="FF000000"/>
        <rFont val="Calibri"/>
      </rPr>
      <t xml:space="preserve">
</t>
    </r>
    <r>
      <rPr>
        <sz val="11"/>
        <color rgb="FF000000"/>
        <rFont val="Calibri"/>
      </rPr>
      <t>Navigate from Server Roles to User Mapping. Select in turn each entry where the User column is non-blank. If any Database Roles are checked from the following list, indicating direct permission access, this is a finding:</t>
    </r>
    <r>
      <rPr>
        <sz val="11"/>
        <color rgb="FF000000"/>
        <rFont val="Calibri"/>
      </rPr>
      <t xml:space="preserve">
</t>
    </r>
    <r>
      <rPr>
        <sz val="11"/>
        <color rgb="FF000000"/>
        <rFont val="Calibri"/>
      </rPr>
      <t>db_accessadmin</t>
    </r>
    <r>
      <rPr>
        <sz val="11"/>
        <color rgb="FF000000"/>
        <rFont val="Calibri"/>
      </rPr>
      <t xml:space="preserve">
</t>
    </r>
    <r>
      <rPr>
        <sz val="11"/>
        <color rgb="FF000000"/>
        <rFont val="Calibri"/>
      </rPr>
      <t>db_backupoperator</t>
    </r>
    <r>
      <rPr>
        <sz val="11"/>
        <color rgb="FF000000"/>
        <rFont val="Calibri"/>
      </rPr>
      <t xml:space="preserve">
</t>
    </r>
    <r>
      <rPr>
        <sz val="11"/>
        <color rgb="FF000000"/>
        <rFont val="Calibri"/>
      </rPr>
      <t>db_datareader</t>
    </r>
    <r>
      <rPr>
        <sz val="11"/>
        <color rgb="FF000000"/>
        <rFont val="Calibri"/>
      </rPr>
      <t xml:space="preserve">
</t>
    </r>
    <r>
      <rPr>
        <sz val="11"/>
        <color rgb="FF000000"/>
        <rFont val="Calibri"/>
      </rPr>
      <t>db_datawriter</t>
    </r>
    <r>
      <rPr>
        <sz val="11"/>
        <color rgb="FF000000"/>
        <rFont val="Calibri"/>
      </rPr>
      <t xml:space="preserve">
</t>
    </r>
    <r>
      <rPr>
        <sz val="11"/>
        <color rgb="FF000000"/>
        <rFont val="Calibri"/>
      </rPr>
      <t>db_ddladmin</t>
    </r>
    <r>
      <rPr>
        <sz val="11"/>
        <color rgb="FF000000"/>
        <rFont val="Calibri"/>
      </rPr>
      <t xml:space="preserve">
</t>
    </r>
    <r>
      <rPr>
        <sz val="11"/>
        <color rgb="FF000000"/>
        <rFont val="Calibri"/>
      </rPr>
      <t>db_denydatareader</t>
    </r>
    <r>
      <rPr>
        <sz val="11"/>
        <color rgb="FF000000"/>
        <rFont val="Calibri"/>
      </rPr>
      <t xml:space="preserve">
</t>
    </r>
    <r>
      <rPr>
        <sz val="11"/>
        <color rgb="FF000000"/>
        <rFont val="Calibri"/>
      </rPr>
      <t>db_denydatawriter</t>
    </r>
    <r>
      <rPr>
        <sz val="11"/>
        <color rgb="FF000000"/>
        <rFont val="Calibri"/>
      </rPr>
      <t xml:space="preserve">
</t>
    </r>
    <r>
      <rPr>
        <sz val="11"/>
        <color rgb="FF000000"/>
        <rFont val="Calibri"/>
      </rPr>
      <t>db_owner</t>
    </r>
    <r>
      <rPr>
        <sz val="11"/>
        <color rgb="FF000000"/>
        <rFont val="Calibri"/>
      </rPr>
      <t xml:space="preserve">
</t>
    </r>
    <r>
      <rPr>
        <sz val="11"/>
        <color rgb="FF000000"/>
        <rFont val="Calibri"/>
      </rPr>
      <t>db_securityadmin</t>
    </r>
  </si>
  <si>
    <t>V-41045</t>
  </si>
  <si>
    <r>
      <rPr>
        <sz val="11"/>
        <rFont val="Calibri"/>
      </rPr>
      <t>A single SQL Server database connection configuration file (or a single set of credentials) must not be used to configure all database clients.</t>
    </r>
  </si>
  <si>
    <r>
      <rPr>
        <sz val="11"/>
        <color rgb="FF000000"/>
        <rFont val="Calibri"/>
      </rPr>
      <t>Implement procedures to supply SQL Server database connection information to only those databases authorized for the user.</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</si>
  <si>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Many sites distribute a single SQL Server connection configuration file to all site database users that contains network access information for all databases on the site. Such a file provides information to access SQL Server databases not required by all users that may assist in unauthorized access attempts.</t>
    </r>
  </si>
  <si>
    <r>
      <rPr>
        <sz val="11"/>
        <color rgb="FF000000"/>
        <rFont val="Calibri"/>
      </rPr>
      <t>Check procedures for providing SQL Server database connection information to users/applications. If procedures do not indicate or implement restrictions to connections required by the particular user/application which indicate process of least privilege and specific authorization was employed, this is a finding.</t>
    </r>
  </si>
  <si>
    <t>V-41046</t>
  </si>
  <si>
    <r>
      <rPr>
        <sz val="11"/>
        <rFont val="Calibri"/>
      </rPr>
      <t>SQL Server must restrict access to sensitive information to authorized user roles.</t>
    </r>
  </si>
  <si>
    <r>
      <rPr>
        <sz val="11"/>
        <color rgb="FF000000"/>
        <rFont val="Calibri"/>
      </rPr>
      <t>Add the user-defined server role to the system documentation.</t>
    </r>
    <r>
      <rPr>
        <sz val="11"/>
        <color rgb="FF000000"/>
        <rFont val="Calibri"/>
      </rPr>
      <t xml:space="preserve">
</t>
    </r>
    <r>
      <rPr>
        <sz val="11"/>
        <color rgb="FF000000"/>
        <rFont val="Calibri"/>
      </rPr>
      <t>Add the assigned privileges of the user-defined server role to the system documentation.</t>
    </r>
    <r>
      <rPr>
        <sz val="11"/>
        <color rgb="FF000000"/>
        <rFont val="Calibri"/>
      </rPr>
      <t xml:space="preserve">
</t>
    </r>
    <r>
      <rPr>
        <sz val="11"/>
        <color rgb="FF000000"/>
        <rFont val="Calibri"/>
      </rPr>
      <t>Remove the user from direct access to server permission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permission name'&gt; TO &lt;'account name'&gt; CASCADE</t>
    </r>
    <r>
      <rPr>
        <sz val="11"/>
        <color rgb="FF000000"/>
        <rFont val="Calibri"/>
      </rPr>
      <t xml:space="preserve">
</t>
    </r>
    <r>
      <rPr>
        <sz val="11"/>
        <color rgb="FF000000"/>
        <rFont val="Calibri"/>
      </rPr>
      <t>Remove server role permission from the user-defined server role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role name'&gt; TO [&lt;'server role name'&gt;]</t>
    </r>
    <r>
      <rPr>
        <sz val="11"/>
        <color rgb="FF000000"/>
        <rFont val="Calibri"/>
      </rPr>
      <t xml:space="preserve">
</t>
    </r>
    <r>
      <rPr>
        <sz val="11"/>
        <color rgb="FF000000"/>
        <rFont val="Calibri"/>
      </rPr>
      <t>Rename the user-defined role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[&lt;'old role name'&gt;] WITH NAME = [&lt;'new role name'&gt;]</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</si>
  <si>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Unauthorized access to sensitive data may compromise the confidentiality of personnel privacy, threaten national security or compromise a variety of other sensitive operations. Access controls are best managed by defining requirements based on distinct job functions and assigning access based on the job function assigned to the individual user.</t>
    </r>
  </si>
  <si>
    <r>
      <rPr>
        <sz val="11"/>
        <color rgb="FF000000"/>
        <rFont val="Calibri"/>
      </rPr>
      <t>Obtain the list of available user-defined server roles from system documentation.</t>
    </r>
    <r>
      <rPr>
        <sz val="11"/>
        <color rgb="FF000000"/>
        <rFont val="Calibri"/>
      </rPr>
      <t xml:space="preserve">
</t>
    </r>
    <r>
      <rPr>
        <sz val="11"/>
        <color rgb="FF000000"/>
        <rFont val="Calibri"/>
      </rPr>
      <t>Obtain the list of available user-defined server roles from the SQL Server system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 ALL INDIRECT (via ROLES) ACCESS TO THE SERVER PERMISSION.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 xml:space="preserve"> 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xml:space="preserve">     , pr.type AS 'Grantee_Type'</t>
    </r>
    <r>
      <rPr>
        <sz val="11"/>
        <color rgb="FF000000"/>
        <rFont val="Calibri"/>
      </rPr>
      <t xml:space="preserve">
</t>
    </r>
    <r>
      <rPr>
        <sz val="11"/>
        <color rgb="FF000000"/>
        <rFont val="Calibri"/>
      </rPr>
      <t xml:space="preserve">     , pr.name AS 'Grantee_Name'</t>
    </r>
    <r>
      <rPr>
        <sz val="11"/>
        <color rgb="FF000000"/>
        <rFont val="Calibri"/>
      </rPr>
      <t xml:space="preserve">
</t>
    </r>
    <r>
      <rPr>
        <sz val="11"/>
        <color rgb="FF000000"/>
        <rFont val="Calibri"/>
      </rPr>
      <t xml:space="preserve">     , pe.type</t>
    </r>
    <r>
      <rPr>
        <sz val="11"/>
        <color rgb="FF000000"/>
        <rFont val="Calibri"/>
      </rPr>
      <t xml:space="preserve">
</t>
    </r>
    <r>
      <rPr>
        <sz val="11"/>
        <color rgb="FF000000"/>
        <rFont val="Calibri"/>
      </rPr>
      <t xml:space="preserve">     , pe.permission_name</t>
    </r>
    <r>
      <rPr>
        <sz val="11"/>
        <color rgb="FF000000"/>
        <rFont val="Calibri"/>
      </rPr>
      <t xml:space="preserve">
</t>
    </r>
    <r>
      <rPr>
        <sz val="11"/>
        <color rgb="FF000000"/>
        <rFont val="Calibri"/>
      </rPr>
      <t xml:space="preserve">     , pe.state</t>
    </r>
    <r>
      <rPr>
        <sz val="11"/>
        <color rgb="FF000000"/>
        <rFont val="Calibri"/>
      </rPr>
      <t xml:space="preserve">
</t>
    </r>
    <r>
      <rPr>
        <sz val="11"/>
        <color rgb="FF000000"/>
        <rFont val="Calibri"/>
      </rPr>
      <t xml:space="preserve">     , pe.state_desc</t>
    </r>
    <r>
      <rPr>
        <sz val="11"/>
        <color rgb="FF000000"/>
        <rFont val="Calibri"/>
      </rPr>
      <t xml:space="preserve">
</t>
    </r>
    <r>
      <rPr>
        <sz val="11"/>
        <color rgb="FF000000"/>
        <rFont val="Calibri"/>
      </rPr>
      <t xml:space="preserve">  FROM sys.server_permissions pe</t>
    </r>
    <r>
      <rPr>
        <sz val="11"/>
        <color rgb="FF000000"/>
        <rFont val="Calibri"/>
      </rPr>
      <t xml:space="preserve">
</t>
    </r>
    <r>
      <rPr>
        <sz val="11"/>
        <color rgb="FF000000"/>
        <rFont val="Calibri"/>
      </rPr>
      <t xml:space="preserve">  JOIN sys.server_principals pr</t>
    </r>
    <r>
      <rPr>
        <sz val="11"/>
        <color rgb="FF000000"/>
        <rFont val="Calibri"/>
      </rPr>
      <t xml:space="preserve">
</t>
    </r>
    <r>
      <rPr>
        <sz val="11"/>
        <color rgb="FF000000"/>
        <rFont val="Calibri"/>
      </rPr>
      <t xml:space="preserve">    ON pe.grantee_principal_id = pr.principal_id</t>
    </r>
    <r>
      <rPr>
        <sz val="11"/>
        <color rgb="FF000000"/>
        <rFont val="Calibri"/>
      </rPr>
      <t xml:space="preserve">
</t>
    </r>
    <r>
      <rPr>
        <sz val="11"/>
        <color rgb="FF000000"/>
        <rFont val="Calibri"/>
      </rPr>
      <t xml:space="preserve">  JOIN sys.server_principals ps</t>
    </r>
    <r>
      <rPr>
        <sz val="11"/>
        <color rgb="FF000000"/>
        <rFont val="Calibri"/>
      </rPr>
      <t xml:space="preserve">
</t>
    </r>
    <r>
      <rPr>
        <sz val="11"/>
        <color rgb="FF000000"/>
        <rFont val="Calibri"/>
      </rPr>
      <t xml:space="preserve">    ON pe.grantor_principal_id = ps.principal_id</t>
    </r>
    <r>
      <rPr>
        <sz val="11"/>
        <color rgb="FF000000"/>
        <rFont val="Calibri"/>
      </rPr>
      <t xml:space="preserve">
</t>
    </r>
    <r>
      <rPr>
        <sz val="11"/>
        <color rgb="FF000000"/>
        <rFont val="Calibri"/>
      </rPr>
      <t xml:space="preserve">  LEFT JOIN sys.server_principals us</t>
    </r>
    <r>
      <rPr>
        <sz val="11"/>
        <color rgb="FF000000"/>
        <rFont val="Calibri"/>
      </rPr>
      <t xml:space="preserve">
</t>
    </r>
    <r>
      <rPr>
        <sz val="11"/>
        <color rgb="FF000000"/>
        <rFont val="Calibri"/>
      </rPr>
      <t xml:space="preserve">    ON us.principal_id = pe.major_id</t>
    </r>
    <r>
      <rPr>
        <sz val="11"/>
        <color rgb="FF000000"/>
        <rFont val="Calibri"/>
      </rPr>
      <t xml:space="preserve">
</t>
    </r>
    <r>
      <rPr>
        <sz val="11"/>
        <color rgb="FF000000"/>
        <rFont val="Calibri"/>
      </rPr>
      <t xml:space="preserve"> WHERE pr.type IN ('R')</t>
    </r>
    <r>
      <rPr>
        <sz val="11"/>
        <color rgb="FF000000"/>
        <rFont val="Calibri"/>
      </rPr>
      <t xml:space="preserve">
</t>
    </r>
    <r>
      <rPr>
        <sz val="11"/>
        <color rgb="FF000000"/>
        <rFont val="Calibri"/>
      </rPr>
      <t xml:space="preserve">   AND pe.grantee_principal_id &gt; 10</t>
    </r>
    <r>
      <rPr>
        <sz val="11"/>
        <color rgb="FF000000"/>
        <rFont val="Calibri"/>
      </rPr>
      <t xml:space="preserve">
</t>
    </r>
    <r>
      <rPr>
        <sz val="11"/>
        <color rgb="FF000000"/>
        <rFont val="Calibri"/>
      </rPr>
      <t xml:space="preserve">   AND NOT pr.name IN ('##MS_PolicyEventProcessingLogin##', '##MS_PolicyTsqlExecutionLogin##',</t>
    </r>
    <r>
      <rPr>
        <sz val="11"/>
        <color rgb="FF000000"/>
        <rFont val="Calibri"/>
      </rPr>
      <t xml:space="preserve">
</t>
    </r>
    <r>
      <rPr>
        <sz val="11"/>
        <color rgb="FF000000"/>
        <rFont val="Calibri"/>
      </rPr>
      <t xml:space="preserve">                       'NT AUTHORITY\NETWORK SERVICE', 'NT AUTHORITY\SYSTEM', 'NT SERVICE\MSSQLSERVER',</t>
    </r>
    <r>
      <rPr>
        <sz val="11"/>
        <color rgb="FF000000"/>
        <rFont val="Calibri"/>
      </rPr>
      <t xml:space="preserve">
</t>
    </r>
    <r>
      <rPr>
        <sz val="11"/>
        <color rgb="FF000000"/>
        <rFont val="Calibri"/>
      </rPr>
      <t xml:space="preserve">                       'NT SERVICE\SQLSERVERAGENT', 'NT SERVICE\SQLWriter', 'NT SERVICE\Winmgmt')</t>
    </r>
    <r>
      <rPr>
        <sz val="11"/>
        <color rgb="FF000000"/>
        <rFont val="Calibri"/>
      </rPr>
      <t xml:space="preserve">
</t>
    </r>
    <r>
      <rPr>
        <sz val="11"/>
        <color rgb="FF000000"/>
        <rFont val="Calibri"/>
      </rPr>
      <t xml:space="preserve">   AND NOT pr.name = @admin_Account_name</t>
    </r>
    <r>
      <rPr>
        <sz val="11"/>
        <color rgb="FF000000"/>
        <rFont val="Calibri"/>
      </rPr>
      <t xml:space="preserve">
</t>
    </r>
    <r>
      <rPr>
        <sz val="11"/>
        <color rgb="FF000000"/>
        <rFont val="Calibri"/>
      </rPr>
      <t xml:space="preserve"> ORDER BY CASE pe.state</t>
    </r>
    <r>
      <rPr>
        <sz val="11"/>
        <color rgb="FF000000"/>
        <rFont val="Calibri"/>
      </rPr>
      <t xml:space="preserve">
</t>
    </r>
    <r>
      <rPr>
        <sz val="11"/>
        <color rgb="FF000000"/>
        <rFont val="Calibri"/>
      </rPr>
      <t xml:space="preserve">             WHEN 'D' THEN 1</t>
    </r>
    <r>
      <rPr>
        <sz val="11"/>
        <color rgb="FF000000"/>
        <rFont val="Calibri"/>
      </rPr>
      <t xml:space="preserve">
</t>
    </r>
    <r>
      <rPr>
        <sz val="11"/>
        <color rgb="FF000000"/>
        <rFont val="Calibri"/>
      </rPr>
      <t xml:space="preserve">             WHEN 'W' THEN 2</t>
    </r>
    <r>
      <rPr>
        <sz val="11"/>
        <color rgb="FF000000"/>
        <rFont val="Calibri"/>
      </rPr>
      <t xml:space="preserve">
</t>
    </r>
    <r>
      <rPr>
        <sz val="11"/>
        <color rgb="FF000000"/>
        <rFont val="Calibri"/>
      </rPr>
      <t xml:space="preserve">             WHEN 'G' THEN 3</t>
    </r>
    <r>
      <rPr>
        <sz val="11"/>
        <color rgb="FF000000"/>
        <rFont val="Calibri"/>
      </rPr>
      <t xml:space="preserve">
</t>
    </r>
    <r>
      <rPr>
        <sz val="11"/>
        <color rgb="FF000000"/>
        <rFont val="Calibri"/>
      </rPr>
      <t xml:space="preserve">             ELSE 4</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If any listed user-defined roles are not found in the system documentation, this is a finding.</t>
    </r>
    <r>
      <rPr>
        <sz val="11"/>
        <color rgb="FF000000"/>
        <rFont val="Calibri"/>
      </rPr>
      <t xml:space="preserve">
</t>
    </r>
    <r>
      <rPr>
        <sz val="11"/>
        <color rgb="FF000000"/>
        <rFont val="Calibri"/>
      </rPr>
      <t>Obtain the list assigned privileges for all user-defined roles in the system documentation.</t>
    </r>
    <r>
      <rPr>
        <sz val="11"/>
        <color rgb="FF000000"/>
        <rFont val="Calibri"/>
      </rPr>
      <t xml:space="preserve">
</t>
    </r>
    <r>
      <rPr>
        <sz val="11"/>
        <color rgb="FF000000"/>
        <rFont val="Calibri"/>
      </rPr>
      <t>Check all SQL Server user-defined server roles for access rights as it relates to the separation of duties. Repeat steps for each user-defined server role.</t>
    </r>
    <r>
      <rPr>
        <sz val="11"/>
        <color rgb="FF000000"/>
        <rFont val="Calibri"/>
      </rPr>
      <t xml:space="preserve">
</t>
    </r>
    <r>
      <rPr>
        <sz val="11"/>
        <color rgb="FF000000"/>
        <rFont val="Calibri"/>
      </rPr>
      <t>Navigate to SQL Server Management Studio &gt;&gt; Object Explorer &gt;&gt; &lt;'SQL Server name'&gt; &gt;&gt; Security &gt;&gt; Server Roles &gt;&gt; right click &lt;'user-defined server role name'&gt; &gt;&gt; Properties &gt;&gt; General &gt;&gt; Securables. If any user-defined role is assigned privileges that are not documented in the system documentation, this is a finding.</t>
    </r>
    <r>
      <rPr>
        <sz val="11"/>
        <color rgb="FF000000"/>
        <rFont val="Calibri"/>
      </rPr>
      <t xml:space="preserve">
</t>
    </r>
    <r>
      <rPr>
        <sz val="11"/>
        <color rgb="FF000000"/>
        <rFont val="Calibri"/>
      </rPr>
      <t>If any user-defined role contains permissions that are inconsistent with separation sensitive information assignment, this is a finding.</t>
    </r>
    <r>
      <rPr>
        <sz val="11"/>
        <color rgb="FF000000"/>
        <rFont val="Calibri"/>
      </rPr>
      <t xml:space="preserve">
</t>
    </r>
    <r>
      <rPr>
        <sz val="11"/>
        <color rgb="FF000000"/>
        <rFont val="Calibri"/>
      </rPr>
      <t>If system access requires more than one level of sensitive information access and the user-defined role names do not clearly differentiate between the different levels of sensitive information, this is a finding.</t>
    </r>
  </si>
  <si>
    <t>V-41047</t>
  </si>
  <si>
    <r>
      <rPr>
        <sz val="11"/>
        <rFont val="Calibri"/>
      </rPr>
      <t>SQL Server processes or services must run under custom, dedicated OS or domain accounts.</t>
    </r>
  </si>
  <si>
    <r>
      <rPr>
        <sz val="11"/>
        <color rgb="FF000000"/>
        <rFont val="Calibri"/>
      </rPr>
      <t>Configure the SQL Server services to use a custom, dedicated OS or domain account.</t>
    </r>
  </si>
  <si>
    <r>
      <rPr>
        <sz val="11"/>
        <color rgb="FF000000"/>
        <rFont val="Calibri"/>
      </rPr>
      <t xml:space="preserve">Separation of duties is a prevalent Information Technology control that is implemented at different layers of the information system, including the operating system and in applications. It serves to eliminate or reduce the possibility that a single user may carry out a prohibited action. Separation of duties requires that the person accountable for approving an action is not the same person who is tasked with implementing or carrying out that action. </t>
    </r>
    <r>
      <rPr>
        <sz val="11"/>
        <color rgb="FF000000"/>
        <rFont val="Calibri"/>
      </rPr>
      <t xml:space="preserve">
</t>
    </r>
    <r>
      <rPr>
        <sz val="11"/>
        <color rgb="FF000000"/>
        <rFont val="Calibri"/>
      </rPr>
      <t>The concept of separation of duties extends to processes.  The DBMS must run under a custom, dedicated OS or domain account.  When the DBMS is running under a shared account, users with access to that account could inadvertently or maliciously make changes to the DBMS’s settings, files, or permissions.  Similarly, related services must run under dedicated accounts where this is possible.  The SQL Server Browser and Writer services are exceptions: see http://msdn.microsoft.com/en-us/library/hh510203(v=sql.110).aspx  and  http://msdn.microsoft.com/en-us/library/ms175536(v=sql.110).aspx.</t>
    </r>
  </si>
  <si>
    <r>
      <rPr>
        <sz val="11"/>
        <color rgb="FF000000"/>
        <rFont val="Calibri"/>
      </rPr>
      <t>Check OS settings to determine whether SQL Server processes are running under a dedicated OS or domain account. If the SQL Server processes are running under shared accounts, this is a finding.</t>
    </r>
    <r>
      <rPr>
        <sz val="11"/>
        <color rgb="FF000000"/>
        <rFont val="Calibri"/>
      </rPr>
      <t xml:space="preserve">
</t>
    </r>
    <r>
      <rPr>
        <sz val="11"/>
        <color rgb="FF000000"/>
        <rFont val="Calibri"/>
      </rPr>
      <t>From a Command Prompt, type services.msc, and press [ENTER]. Scroll down to the SQL Server Services. SQL Server Services begin with SQL.  The following services, when present, should be listed as follows:</t>
    </r>
    <r>
      <rPr>
        <sz val="11"/>
        <color rgb="FF000000"/>
        <rFont val="Calibri"/>
      </rPr>
      <t xml:space="preserve">
</t>
    </r>
    <r>
      <rPr>
        <sz val="11"/>
        <color rgb="FF000000"/>
        <rFont val="Calibri"/>
      </rPr>
      <t>Service Name:					Log On As:</t>
    </r>
    <r>
      <rPr>
        <sz val="11"/>
        <color rgb="FF000000"/>
        <rFont val="Calibri"/>
      </rPr>
      <t xml:space="preserve">
</t>
    </r>
    <r>
      <rPr>
        <sz val="11"/>
        <color rgb="FF000000"/>
        <rFont val="Calibri"/>
      </rPr>
      <t>SQL Full-text Filter Daemon Launcher:		NT Service\UNIQUE CUSTOM ACCOUNT</t>
    </r>
    <r>
      <rPr>
        <sz val="11"/>
        <color rgb="FF000000"/>
        <rFont val="Calibri"/>
      </rPr>
      <t xml:space="preserve">
</t>
    </r>
    <r>
      <rPr>
        <sz val="11"/>
        <color rgb="FF000000"/>
        <rFont val="Calibri"/>
      </rPr>
      <t>SQL Server [stand-alone]:			NT Service\UNIQUE CUSTOM ACCOUNT</t>
    </r>
    <r>
      <rPr>
        <sz val="11"/>
        <color rgb="FF000000"/>
        <rFont val="Calibri"/>
      </rPr>
      <t xml:space="preserve">
</t>
    </r>
    <r>
      <rPr>
        <sz val="11"/>
        <color rgb="FF000000"/>
        <rFont val="Calibri"/>
      </rPr>
      <t>SQL Server [cluster]:				&lt;domain&gt;\&lt;CustomServiceAccount&gt;</t>
    </r>
    <r>
      <rPr>
        <sz val="11"/>
        <color rgb="FF000000"/>
        <rFont val="Calibri"/>
      </rPr>
      <t xml:space="preserve">
</t>
    </r>
    <r>
      <rPr>
        <sz val="11"/>
        <color rgb="FF000000"/>
        <rFont val="Calibri"/>
      </rPr>
      <t>SQL Server Agent:				NT Service\UNIQUE CUSTOM ACCOUNT</t>
    </r>
    <r>
      <rPr>
        <sz val="11"/>
        <color rgb="FF000000"/>
        <rFont val="Calibri"/>
      </rPr>
      <t xml:space="preserve">
</t>
    </r>
    <r>
      <rPr>
        <sz val="11"/>
        <color rgb="FF000000"/>
        <rFont val="Calibri"/>
      </rPr>
      <t>SQL Server Analysis Services:			NT Service\UNIQUE CUSTOM ACCOUNT</t>
    </r>
    <r>
      <rPr>
        <sz val="11"/>
        <color rgb="FF000000"/>
        <rFont val="Calibri"/>
      </rPr>
      <t xml:space="preserve">
</t>
    </r>
    <r>
      <rPr>
        <sz val="11"/>
        <color rgb="FF000000"/>
        <rFont val="Calibri"/>
      </rPr>
      <t>SQL Server Browser:				Local Service</t>
    </r>
    <r>
      <rPr>
        <sz val="11"/>
        <color rgb="FF000000"/>
        <rFont val="Calibri"/>
      </rPr>
      <t xml:space="preserve">
</t>
    </r>
    <r>
      <rPr>
        <sz val="11"/>
        <color rgb="FF000000"/>
        <rFont val="Calibri"/>
      </rPr>
      <t>SQL Server Distributed Replay Client:		NT Service\UNIQUE CUSTOM ACCOUNT</t>
    </r>
    <r>
      <rPr>
        <sz val="11"/>
        <color rgb="FF000000"/>
        <rFont val="Calibri"/>
      </rPr>
      <t xml:space="preserve">
</t>
    </r>
    <r>
      <rPr>
        <sz val="11"/>
        <color rgb="FF000000"/>
        <rFont val="Calibri"/>
      </rPr>
      <t>SQL Server Distributed Replay Controller:	NT Service\UNIQUE CUSTOM ACCOUNT</t>
    </r>
    <r>
      <rPr>
        <sz val="11"/>
        <color rgb="FF000000"/>
        <rFont val="Calibri"/>
      </rPr>
      <t xml:space="preserve">
</t>
    </r>
    <r>
      <rPr>
        <sz val="11"/>
        <color rgb="FF000000"/>
        <rFont val="Calibri"/>
      </rPr>
      <t>SQL Server Integration Services 11.0:		NT Service\UNIQUE CUSTOM ACCOUNT</t>
    </r>
    <r>
      <rPr>
        <sz val="11"/>
        <color rgb="FF000000"/>
        <rFont val="Calibri"/>
      </rPr>
      <t xml:space="preserve">
</t>
    </r>
    <r>
      <rPr>
        <sz val="11"/>
        <color rgb="FF000000"/>
        <rFont val="Calibri"/>
      </rPr>
      <t>SQL Server Reporting Services:			NT Service\UNIQUE CUSTOM ACCOUNT</t>
    </r>
    <r>
      <rPr>
        <sz val="11"/>
        <color rgb="FF000000"/>
        <rFont val="Calibri"/>
      </rPr>
      <t xml:space="preserve">
</t>
    </r>
    <r>
      <rPr>
        <sz val="11"/>
        <color rgb="FF000000"/>
        <rFont val="Calibri"/>
      </rPr>
      <t>SQL Server VSS Writer:				Local System</t>
    </r>
    <r>
      <rPr>
        <sz val="11"/>
        <color rgb="FF000000"/>
        <rFont val="Calibri"/>
      </rPr>
      <t xml:space="preserve">
</t>
    </r>
    <r>
      <rPr>
        <sz val="11"/>
        <color rgb="FF000000"/>
        <rFont val="Calibri"/>
      </rPr>
      <t>UNIQUE CUSTOM ACCOUNT refers to an account with which no other service listed in the services.msc window is assigned. If any account requiring a unique custom account uses an account that any other service utilizes (regardless of service status), this is a finding.</t>
    </r>
  </si>
  <si>
    <t>V-41202</t>
  </si>
  <si>
    <r>
      <rPr>
        <sz val="11"/>
        <rFont val="Calibri"/>
      </rPr>
      <t>SQL Server must enforce separation of duties through assigned information access authorizations.</t>
    </r>
  </si>
  <si>
    <r>
      <rPr>
        <sz val="11"/>
        <color rgb="FF000000"/>
        <rFont val="Calibri"/>
      </rPr>
      <t>Add the user-defined server role to the system documentation.</t>
    </r>
    <r>
      <rPr>
        <sz val="11"/>
        <color rgb="FF000000"/>
        <rFont val="Calibri"/>
      </rPr>
      <t xml:space="preserve">
</t>
    </r>
    <r>
      <rPr>
        <sz val="11"/>
        <color rgb="FF000000"/>
        <rFont val="Calibri"/>
      </rPr>
      <t>Add the assigned privileges of the user-defined server role to the system documentation.</t>
    </r>
    <r>
      <rPr>
        <sz val="11"/>
        <color rgb="FF000000"/>
        <rFont val="Calibri"/>
      </rPr>
      <t xml:space="preserve">
</t>
    </r>
    <r>
      <rPr>
        <sz val="11"/>
        <color rgb="FF000000"/>
        <rFont val="Calibri"/>
      </rPr>
      <t>Remove the user from direct access to server permission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permission name'&gt; TO &lt;'account name'&gt; CASCADE</t>
    </r>
    <r>
      <rPr>
        <sz val="11"/>
        <color rgb="FF000000"/>
        <rFont val="Calibri"/>
      </rPr>
      <t xml:space="preserve">
</t>
    </r>
    <r>
      <rPr>
        <sz val="11"/>
        <color rgb="FF000000"/>
        <rFont val="Calibri"/>
      </rPr>
      <t>Remove server role permission from the user-defined server role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role name'&gt; TO [&lt;'server role name'&gt;]</t>
    </r>
  </si>
  <si>
    <r>
      <rPr>
        <sz val="11"/>
        <color rgb="FF000000"/>
        <rFont val="Calibri"/>
      </rPr>
      <t>Separation of duties is a prevalent Information Technology control that is implemented at different layers of the information system, including the operating system and in applications. It serves to eliminate or reduce the possibility that a single user may carry out a prohibited action. Separation of duties requires that the person accountable for approving an action is not the same person who is tasked with implementing or carrying out that action.</t>
    </r>
    <r>
      <rPr>
        <sz val="11"/>
        <color rgb="FF000000"/>
        <rFont val="Calibri"/>
      </rPr>
      <t xml:space="preserve">
</t>
    </r>
    <r>
      <rPr>
        <sz val="11"/>
        <color rgb="FF000000"/>
        <rFont val="Calibri"/>
      </rPr>
      <t>Additionally, the person or entity accountable for monitoring the activity must be separate as well. To meet this requirement, applications, when applicable, shall be divided where functionality is based on roles and duties. Examples of separation of duties include: (i) mission functions and distinct information system support functions are divided among different individuals/roles; (ii) different individuals perform information system support functions (e.g., system management, systems programming, configuration management, quality assurance and testing, network security); (iii) security personnel who administer access control functions do not administer audit functions; and (iv) different administrator accounts for different roles.</t>
    </r>
    <r>
      <rPr>
        <sz val="11"/>
        <color rgb="FF000000"/>
        <rFont val="Calibri"/>
      </rPr>
      <t xml:space="preserve">
</t>
    </r>
    <r>
      <rPr>
        <sz val="11"/>
        <color rgb="FF000000"/>
        <rFont val="Calibri"/>
      </rPr>
      <t>Privileges granted outside the role of the application user job function are more likely to go unmanaged or without oversight for authorization. Maintenance of privileges using roles defined for discrete job functions offers improved oversight of application user privilege assignments and helps to protect against unauthorized privilege assignment.</t>
    </r>
  </si>
  <si>
    <r>
      <rPr>
        <sz val="11"/>
        <color rgb="FF000000"/>
        <rFont val="Calibri"/>
      </rPr>
      <t>Check for direct user assignment to server permissions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 ALL DIRECT SERVER PERMISSIONS TO ANY ACCOUNT EXCEPT</t>
    </r>
    <r>
      <rPr>
        <sz val="11"/>
        <color rgb="FF000000"/>
        <rFont val="Calibri"/>
      </rPr>
      <t xml:space="preserve">
</t>
    </r>
    <r>
      <rPr>
        <sz val="11"/>
        <color rgb="FF000000"/>
        <rFont val="Calibri"/>
      </rPr>
      <t xml:space="preserve">  SYSTEM ADMINISTRATOR accounts.  DO NOT LIST ROLES.</t>
    </r>
    <r>
      <rPr>
        <sz val="11"/>
        <color rgb="FF000000"/>
        <rFont val="Calibri"/>
      </rPr>
      <t xml:space="preserve">
</t>
    </r>
    <r>
      <rPr>
        <sz val="11"/>
        <color rgb="FF000000"/>
        <rFont val="Calibri"/>
      </rPr>
      <t>***********************************************************************************/</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administrator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 xml:space="preserve"> 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xml:space="preserve">     , pr.type AS 'Grantee_Type'</t>
    </r>
    <r>
      <rPr>
        <sz val="11"/>
        <color rgb="FF000000"/>
        <rFont val="Calibri"/>
      </rPr>
      <t xml:space="preserve">
</t>
    </r>
    <r>
      <rPr>
        <sz val="11"/>
        <color rgb="FF000000"/>
        <rFont val="Calibri"/>
      </rPr>
      <t xml:space="preserve">     , pr.name AS 'Grantee_Name'</t>
    </r>
    <r>
      <rPr>
        <sz val="11"/>
        <color rgb="FF000000"/>
        <rFont val="Calibri"/>
      </rPr>
      <t xml:space="preserve">
</t>
    </r>
    <r>
      <rPr>
        <sz val="11"/>
        <color rgb="FF000000"/>
        <rFont val="Calibri"/>
      </rPr>
      <t xml:space="preserve">     , pe.type</t>
    </r>
    <r>
      <rPr>
        <sz val="11"/>
        <color rgb="FF000000"/>
        <rFont val="Calibri"/>
      </rPr>
      <t xml:space="preserve">
</t>
    </r>
    <r>
      <rPr>
        <sz val="11"/>
        <color rgb="FF000000"/>
        <rFont val="Calibri"/>
      </rPr>
      <t xml:space="preserve">     , pe.permission_name</t>
    </r>
    <r>
      <rPr>
        <sz val="11"/>
        <color rgb="FF000000"/>
        <rFont val="Calibri"/>
      </rPr>
      <t xml:space="preserve">
</t>
    </r>
    <r>
      <rPr>
        <sz val="11"/>
        <color rgb="FF000000"/>
        <rFont val="Calibri"/>
      </rPr>
      <t xml:space="preserve">     , pe.state</t>
    </r>
    <r>
      <rPr>
        <sz val="11"/>
        <color rgb="FF000000"/>
        <rFont val="Calibri"/>
      </rPr>
      <t xml:space="preserve">
</t>
    </r>
    <r>
      <rPr>
        <sz val="11"/>
        <color rgb="FF000000"/>
        <rFont val="Calibri"/>
      </rPr>
      <t xml:space="preserve">     , pe.state_desc</t>
    </r>
    <r>
      <rPr>
        <sz val="11"/>
        <color rgb="FF000000"/>
        <rFont val="Calibri"/>
      </rPr>
      <t xml:space="preserve">
</t>
    </r>
    <r>
      <rPr>
        <sz val="11"/>
        <color rgb="FF000000"/>
        <rFont val="Calibri"/>
      </rPr>
      <t xml:space="preserve">  FROM sys.server_permissions pe</t>
    </r>
    <r>
      <rPr>
        <sz val="11"/>
        <color rgb="FF000000"/>
        <rFont val="Calibri"/>
      </rPr>
      <t xml:space="preserve">
</t>
    </r>
    <r>
      <rPr>
        <sz val="11"/>
        <color rgb="FF000000"/>
        <rFont val="Calibri"/>
      </rPr>
      <t xml:space="preserve">  JOIN sys.server_principals pr</t>
    </r>
    <r>
      <rPr>
        <sz val="11"/>
        <color rgb="FF000000"/>
        <rFont val="Calibri"/>
      </rPr>
      <t xml:space="preserve">
</t>
    </r>
    <r>
      <rPr>
        <sz val="11"/>
        <color rgb="FF000000"/>
        <rFont val="Calibri"/>
      </rPr>
      <t xml:space="preserve">    ON pe.grantee_principal_id = pr.principal_id</t>
    </r>
    <r>
      <rPr>
        <sz val="11"/>
        <color rgb="FF000000"/>
        <rFont val="Calibri"/>
      </rPr>
      <t xml:space="preserve">
</t>
    </r>
    <r>
      <rPr>
        <sz val="11"/>
        <color rgb="FF000000"/>
        <rFont val="Calibri"/>
      </rPr>
      <t xml:space="preserve">  JOIN sys.server_principals ps</t>
    </r>
    <r>
      <rPr>
        <sz val="11"/>
        <color rgb="FF000000"/>
        <rFont val="Calibri"/>
      </rPr>
      <t xml:space="preserve">
</t>
    </r>
    <r>
      <rPr>
        <sz val="11"/>
        <color rgb="FF000000"/>
        <rFont val="Calibri"/>
      </rPr>
      <t xml:space="preserve">    ON pe.grantor_principal_id = ps.principal_id</t>
    </r>
    <r>
      <rPr>
        <sz val="11"/>
        <color rgb="FF000000"/>
        <rFont val="Calibri"/>
      </rPr>
      <t xml:space="preserve">
</t>
    </r>
    <r>
      <rPr>
        <sz val="11"/>
        <color rgb="FF000000"/>
        <rFont val="Calibri"/>
      </rPr>
      <t xml:space="preserve">  LEFT JOIN sys.server_principals us</t>
    </r>
    <r>
      <rPr>
        <sz val="11"/>
        <color rgb="FF000000"/>
        <rFont val="Calibri"/>
      </rPr>
      <t xml:space="preserve">
</t>
    </r>
    <r>
      <rPr>
        <sz val="11"/>
        <color rgb="FF000000"/>
        <rFont val="Calibri"/>
      </rPr>
      <t xml:space="preserve">    ON us.principal_id = pe.major_id</t>
    </r>
    <r>
      <rPr>
        <sz val="11"/>
        <color rgb="FF000000"/>
        <rFont val="Calibri"/>
      </rPr>
      <t xml:space="preserve">
</t>
    </r>
    <r>
      <rPr>
        <sz val="11"/>
        <color rgb="FF000000"/>
        <rFont val="Calibri"/>
      </rPr>
      <t xml:space="preserve"> WHERE pr.type IN ('K', 'S', 'U')</t>
    </r>
    <r>
      <rPr>
        <sz val="11"/>
        <color rgb="FF000000"/>
        <rFont val="Calibri"/>
      </rPr>
      <t xml:space="preserve">
</t>
    </r>
    <r>
      <rPr>
        <sz val="11"/>
        <color rgb="FF000000"/>
        <rFont val="Calibri"/>
      </rPr>
      <t xml:space="preserve">   AND pe.grantee_principal_id &gt; 10</t>
    </r>
    <r>
      <rPr>
        <sz val="11"/>
        <color rgb="FF000000"/>
        <rFont val="Calibri"/>
      </rPr>
      <t xml:space="preserve">
</t>
    </r>
    <r>
      <rPr>
        <sz val="11"/>
        <color rgb="FF000000"/>
        <rFont val="Calibri"/>
      </rPr>
      <t xml:space="preserve">   AND NOT pr.name IN ('##MS_PolicyEventProcessingLogin##', '##MS_PolicyTsqlExecutionLogin##',</t>
    </r>
    <r>
      <rPr>
        <sz val="11"/>
        <color rgb="FF000000"/>
        <rFont val="Calibri"/>
      </rPr>
      <t xml:space="preserve">
</t>
    </r>
    <r>
      <rPr>
        <sz val="11"/>
        <color rgb="FF000000"/>
        <rFont val="Calibri"/>
      </rPr>
      <t xml:space="preserve">                       'NT AUTHORITY\NETWORK SERVICE', 'NT AUTHORITY\SYSTEM', 'NT SERVICE\MSSQLSERVER',</t>
    </r>
    <r>
      <rPr>
        <sz val="11"/>
        <color rgb="FF000000"/>
        <rFont val="Calibri"/>
      </rPr>
      <t xml:space="preserve">
</t>
    </r>
    <r>
      <rPr>
        <sz val="11"/>
        <color rgb="FF000000"/>
        <rFont val="Calibri"/>
      </rPr>
      <t xml:space="preserve">                       'NT SERVICE\SQLSERVERAGENT', 'NT SERVICE\SQLWriter', 'NT SERVICE\Winmgmt')</t>
    </r>
    <r>
      <rPr>
        <sz val="11"/>
        <color rgb="FF000000"/>
        <rFont val="Calibri"/>
      </rPr>
      <t xml:space="preserve">
</t>
    </r>
    <r>
      <rPr>
        <sz val="11"/>
        <color rgb="FF000000"/>
        <rFont val="Calibri"/>
      </rPr>
      <t xml:space="preserve">   AND NOT pr.name = @admin_Account_name</t>
    </r>
    <r>
      <rPr>
        <sz val="11"/>
        <color rgb="FF000000"/>
        <rFont val="Calibri"/>
      </rPr>
      <t xml:space="preserve">
</t>
    </r>
    <r>
      <rPr>
        <sz val="11"/>
        <color rgb="FF000000"/>
        <rFont val="Calibri"/>
      </rPr>
      <t xml:space="preserve">   AND NOT pe.permission_name = 'connect sql'</t>
    </r>
    <r>
      <rPr>
        <sz val="11"/>
        <color rgb="FF000000"/>
        <rFont val="Calibri"/>
      </rPr>
      <t xml:space="preserve">
</t>
    </r>
    <r>
      <rPr>
        <sz val="11"/>
        <color rgb="FF000000"/>
        <rFont val="Calibri"/>
      </rPr>
      <t xml:space="preserve"> ORDER BY CASE pr.type</t>
    </r>
    <r>
      <rPr>
        <sz val="11"/>
        <color rgb="FF000000"/>
        <rFont val="Calibri"/>
      </rPr>
      <t xml:space="preserve">
</t>
    </r>
    <r>
      <rPr>
        <sz val="11"/>
        <color rgb="FF000000"/>
        <rFont val="Calibri"/>
      </rPr>
      <t xml:space="preserve">             WHEN 'K' THEN 1</t>
    </r>
    <r>
      <rPr>
        <sz val="11"/>
        <color rgb="FF000000"/>
        <rFont val="Calibri"/>
      </rPr>
      <t xml:space="preserve">
</t>
    </r>
    <r>
      <rPr>
        <sz val="11"/>
        <color rgb="FF000000"/>
        <rFont val="Calibri"/>
      </rPr>
      <t xml:space="preserve">             WHEN 'S' THEN 2</t>
    </r>
    <r>
      <rPr>
        <sz val="11"/>
        <color rgb="FF000000"/>
        <rFont val="Calibri"/>
      </rPr>
      <t xml:space="preserve">
</t>
    </r>
    <r>
      <rPr>
        <sz val="11"/>
        <color rgb="FF000000"/>
        <rFont val="Calibri"/>
      </rPr>
      <t xml:space="preserve">             WHEN 'U' THEN 3</t>
    </r>
    <r>
      <rPr>
        <sz val="11"/>
        <color rgb="FF000000"/>
        <rFont val="Calibri"/>
      </rPr>
      <t xml:space="preserve">
</t>
    </r>
    <r>
      <rPr>
        <sz val="11"/>
        <color rgb="FF000000"/>
        <rFont val="Calibri"/>
      </rPr>
      <t xml:space="preserve">             ELSE 4</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If any user account list indicates direct access to any server permission, this is a finding.</t>
    </r>
    <r>
      <rPr>
        <sz val="11"/>
        <color rgb="FF000000"/>
        <rFont val="Calibri"/>
      </rPr>
      <t xml:space="preserve">
</t>
    </r>
    <r>
      <rPr>
        <sz val="11"/>
        <color rgb="FF000000"/>
        <rFont val="Calibri"/>
      </rPr>
      <t>Obtain the list of available user-defined server roles from system documentation.</t>
    </r>
    <r>
      <rPr>
        <sz val="11"/>
        <color rgb="FF000000"/>
        <rFont val="Calibri"/>
      </rPr>
      <t xml:space="preserve">
</t>
    </r>
    <r>
      <rPr>
        <sz val="11"/>
        <color rgb="FF000000"/>
        <rFont val="Calibri"/>
      </rPr>
      <t>Obtain the list of available user-defined server roles from the SQL Server system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 ALL INDIRECT (via ROLES) ACCESS TO THE SERVER PERMISSION.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 xml:space="preserve"> 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xml:space="preserve">     , pr.type AS 'Grantee_Type'</t>
    </r>
    <r>
      <rPr>
        <sz val="11"/>
        <color rgb="FF000000"/>
        <rFont val="Calibri"/>
      </rPr>
      <t xml:space="preserve">
</t>
    </r>
    <r>
      <rPr>
        <sz val="11"/>
        <color rgb="FF000000"/>
        <rFont val="Calibri"/>
      </rPr>
      <t xml:space="preserve">     , pr.name AS 'Grantee_Name'</t>
    </r>
    <r>
      <rPr>
        <sz val="11"/>
        <color rgb="FF000000"/>
        <rFont val="Calibri"/>
      </rPr>
      <t xml:space="preserve">
</t>
    </r>
    <r>
      <rPr>
        <sz val="11"/>
        <color rgb="FF000000"/>
        <rFont val="Calibri"/>
      </rPr>
      <t xml:space="preserve">     , pe.type</t>
    </r>
    <r>
      <rPr>
        <sz val="11"/>
        <color rgb="FF000000"/>
        <rFont val="Calibri"/>
      </rPr>
      <t xml:space="preserve">
</t>
    </r>
    <r>
      <rPr>
        <sz val="11"/>
        <color rgb="FF000000"/>
        <rFont val="Calibri"/>
      </rPr>
      <t xml:space="preserve">     , pe.permission_name</t>
    </r>
    <r>
      <rPr>
        <sz val="11"/>
        <color rgb="FF000000"/>
        <rFont val="Calibri"/>
      </rPr>
      <t xml:space="preserve">
</t>
    </r>
    <r>
      <rPr>
        <sz val="11"/>
        <color rgb="FF000000"/>
        <rFont val="Calibri"/>
      </rPr>
      <t xml:space="preserve">     , pe.state</t>
    </r>
    <r>
      <rPr>
        <sz val="11"/>
        <color rgb="FF000000"/>
        <rFont val="Calibri"/>
      </rPr>
      <t xml:space="preserve">
</t>
    </r>
    <r>
      <rPr>
        <sz val="11"/>
        <color rgb="FF000000"/>
        <rFont val="Calibri"/>
      </rPr>
      <t xml:space="preserve">     , pe.state_desc</t>
    </r>
    <r>
      <rPr>
        <sz val="11"/>
        <color rgb="FF000000"/>
        <rFont val="Calibri"/>
      </rPr>
      <t xml:space="preserve">
</t>
    </r>
    <r>
      <rPr>
        <sz val="11"/>
        <color rgb="FF000000"/>
        <rFont val="Calibri"/>
      </rPr>
      <t xml:space="preserve">  FROM sys.server_permissions pe</t>
    </r>
    <r>
      <rPr>
        <sz val="11"/>
        <color rgb="FF000000"/>
        <rFont val="Calibri"/>
      </rPr>
      <t xml:space="preserve">
</t>
    </r>
    <r>
      <rPr>
        <sz val="11"/>
        <color rgb="FF000000"/>
        <rFont val="Calibri"/>
      </rPr>
      <t xml:space="preserve">  JOIN sys.server_principals pr</t>
    </r>
    <r>
      <rPr>
        <sz val="11"/>
        <color rgb="FF000000"/>
        <rFont val="Calibri"/>
      </rPr>
      <t xml:space="preserve">
</t>
    </r>
    <r>
      <rPr>
        <sz val="11"/>
        <color rgb="FF000000"/>
        <rFont val="Calibri"/>
      </rPr>
      <t xml:space="preserve">    ON pe.grantee_principal_id = pr.principal_id</t>
    </r>
    <r>
      <rPr>
        <sz val="11"/>
        <color rgb="FF000000"/>
        <rFont val="Calibri"/>
      </rPr>
      <t xml:space="preserve">
</t>
    </r>
    <r>
      <rPr>
        <sz val="11"/>
        <color rgb="FF000000"/>
        <rFont val="Calibri"/>
      </rPr>
      <t xml:space="preserve">  JOIN sys.server_principals ps</t>
    </r>
    <r>
      <rPr>
        <sz val="11"/>
        <color rgb="FF000000"/>
        <rFont val="Calibri"/>
      </rPr>
      <t xml:space="preserve">
</t>
    </r>
    <r>
      <rPr>
        <sz val="11"/>
        <color rgb="FF000000"/>
        <rFont val="Calibri"/>
      </rPr>
      <t xml:space="preserve">    ON pe.grantor_principal_id = ps.principal_id</t>
    </r>
    <r>
      <rPr>
        <sz val="11"/>
        <color rgb="FF000000"/>
        <rFont val="Calibri"/>
      </rPr>
      <t xml:space="preserve">
</t>
    </r>
    <r>
      <rPr>
        <sz val="11"/>
        <color rgb="FF000000"/>
        <rFont val="Calibri"/>
      </rPr>
      <t xml:space="preserve">  LEFT JOIN sys.server_principals us</t>
    </r>
    <r>
      <rPr>
        <sz val="11"/>
        <color rgb="FF000000"/>
        <rFont val="Calibri"/>
      </rPr>
      <t xml:space="preserve">
</t>
    </r>
    <r>
      <rPr>
        <sz val="11"/>
        <color rgb="FF000000"/>
        <rFont val="Calibri"/>
      </rPr>
      <t xml:space="preserve">    ON us.principal_id = pe.major_id</t>
    </r>
    <r>
      <rPr>
        <sz val="11"/>
        <color rgb="FF000000"/>
        <rFont val="Calibri"/>
      </rPr>
      <t xml:space="preserve">
</t>
    </r>
    <r>
      <rPr>
        <sz val="11"/>
        <color rgb="FF000000"/>
        <rFont val="Calibri"/>
      </rPr>
      <t xml:space="preserve"> WHERE pr.type IN ('R')</t>
    </r>
    <r>
      <rPr>
        <sz val="11"/>
        <color rgb="FF000000"/>
        <rFont val="Calibri"/>
      </rPr>
      <t xml:space="preserve">
</t>
    </r>
    <r>
      <rPr>
        <sz val="11"/>
        <color rgb="FF000000"/>
        <rFont val="Calibri"/>
      </rPr>
      <t xml:space="preserve">   AND pe.grantee_principal_id &gt; 10</t>
    </r>
    <r>
      <rPr>
        <sz val="11"/>
        <color rgb="FF000000"/>
        <rFont val="Calibri"/>
      </rPr>
      <t xml:space="preserve">
</t>
    </r>
    <r>
      <rPr>
        <sz val="11"/>
        <color rgb="FF000000"/>
        <rFont val="Calibri"/>
      </rPr>
      <t xml:space="preserve">   AND NOT pr.name IN ('##MS_PolicyEventProcessingLogin##', '##MS_PolicyTsqlExecutionLogin##',</t>
    </r>
    <r>
      <rPr>
        <sz val="11"/>
        <color rgb="FF000000"/>
        <rFont val="Calibri"/>
      </rPr>
      <t xml:space="preserve">
</t>
    </r>
    <r>
      <rPr>
        <sz val="11"/>
        <color rgb="FF000000"/>
        <rFont val="Calibri"/>
      </rPr>
      <t xml:space="preserve">                       'NT AUTHORITY\NETWORK SERVICE', 'NT AUTHORITY\SYSTEM', 'NT SERVICE\MSSQLSERVER',</t>
    </r>
    <r>
      <rPr>
        <sz val="11"/>
        <color rgb="FF000000"/>
        <rFont val="Calibri"/>
      </rPr>
      <t xml:space="preserve">
</t>
    </r>
    <r>
      <rPr>
        <sz val="11"/>
        <color rgb="FF000000"/>
        <rFont val="Calibri"/>
      </rPr>
      <t xml:space="preserve">                       'NT SERVICE\SQLSERVERAGENT', 'NT SERVICE\SQLWriter', 'NT SERVICE\Winmgmt')</t>
    </r>
    <r>
      <rPr>
        <sz val="11"/>
        <color rgb="FF000000"/>
        <rFont val="Calibri"/>
      </rPr>
      <t xml:space="preserve">
</t>
    </r>
    <r>
      <rPr>
        <sz val="11"/>
        <color rgb="FF000000"/>
        <rFont val="Calibri"/>
      </rPr>
      <t xml:space="preserve">   AND NOT pr.name = @admin_Account_name</t>
    </r>
    <r>
      <rPr>
        <sz val="11"/>
        <color rgb="FF000000"/>
        <rFont val="Calibri"/>
      </rPr>
      <t xml:space="preserve">
</t>
    </r>
    <r>
      <rPr>
        <sz val="11"/>
        <color rgb="FF000000"/>
        <rFont val="Calibri"/>
      </rPr>
      <t xml:space="preserve">   AND NOT pe.permission_name = 'connect sql'</t>
    </r>
    <r>
      <rPr>
        <sz val="11"/>
        <color rgb="FF000000"/>
        <rFont val="Calibri"/>
      </rPr>
      <t xml:space="preserve">
</t>
    </r>
    <r>
      <rPr>
        <sz val="11"/>
        <color rgb="FF000000"/>
        <rFont val="Calibri"/>
      </rPr>
      <t xml:space="preserve"> ORDER BY CASE pe.state</t>
    </r>
    <r>
      <rPr>
        <sz val="11"/>
        <color rgb="FF000000"/>
        <rFont val="Calibri"/>
      </rPr>
      <t xml:space="preserve">
</t>
    </r>
    <r>
      <rPr>
        <sz val="11"/>
        <color rgb="FF000000"/>
        <rFont val="Calibri"/>
      </rPr>
      <t xml:space="preserve">             WHEN 'D' THEN 1</t>
    </r>
    <r>
      <rPr>
        <sz val="11"/>
        <color rgb="FF000000"/>
        <rFont val="Calibri"/>
      </rPr>
      <t xml:space="preserve">
</t>
    </r>
    <r>
      <rPr>
        <sz val="11"/>
        <color rgb="FF000000"/>
        <rFont val="Calibri"/>
      </rPr>
      <t xml:space="preserve">             WHEN 'W' THEN 2</t>
    </r>
    <r>
      <rPr>
        <sz val="11"/>
        <color rgb="FF000000"/>
        <rFont val="Calibri"/>
      </rPr>
      <t xml:space="preserve">
</t>
    </r>
    <r>
      <rPr>
        <sz val="11"/>
        <color rgb="FF000000"/>
        <rFont val="Calibri"/>
      </rPr>
      <t xml:space="preserve">             WHEN 'G' THEN 3</t>
    </r>
    <r>
      <rPr>
        <sz val="11"/>
        <color rgb="FF000000"/>
        <rFont val="Calibri"/>
      </rPr>
      <t xml:space="preserve">
</t>
    </r>
    <r>
      <rPr>
        <sz val="11"/>
        <color rgb="FF000000"/>
        <rFont val="Calibri"/>
      </rPr>
      <t xml:space="preserve">             ELSE 4</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If any listed user-defined roles are not found in the system documentation, this is a finding.</t>
    </r>
    <r>
      <rPr>
        <sz val="11"/>
        <color rgb="FF000000"/>
        <rFont val="Calibri"/>
      </rPr>
      <t xml:space="preserve">
</t>
    </r>
    <r>
      <rPr>
        <sz val="11"/>
        <color rgb="FF000000"/>
        <rFont val="Calibri"/>
      </rPr>
      <t>Obtain the list of assigned privileges for all user-defined roles in the system documentation.</t>
    </r>
    <r>
      <rPr>
        <sz val="11"/>
        <color rgb="FF000000"/>
        <rFont val="Calibri"/>
      </rPr>
      <t xml:space="preserve">
</t>
    </r>
    <r>
      <rPr>
        <sz val="11"/>
        <color rgb="FF000000"/>
        <rFont val="Calibri"/>
      </rPr>
      <t>Check all SQL Server user-defined server roles for access rights as it relates to the separation of duties. Repeat steps for each user-defined server role.</t>
    </r>
    <r>
      <rPr>
        <sz val="11"/>
        <color rgb="FF000000"/>
        <rFont val="Calibri"/>
      </rPr>
      <t xml:space="preserve">
</t>
    </r>
    <r>
      <rPr>
        <sz val="11"/>
        <color rgb="FF000000"/>
        <rFont val="Calibri"/>
      </rPr>
      <t>Navigate to SQL Server Management Studio &gt;&gt; Object Explorer &gt;&gt; &lt;'SQL Server name'&gt; &gt;&gt; Security &gt;&gt; Server Roles &gt;&gt; right click &lt;'user-defined server role name'&gt; &gt;&gt; Properties &gt;&gt; General &gt;&gt; Securables.  If any roles are found that do not enforce separation of duties, this is a finding.</t>
    </r>
  </si>
  <si>
    <t>V-41204</t>
  </si>
  <si>
    <r>
      <rPr>
        <sz val="11"/>
        <rFont val="Calibri"/>
      </rPr>
      <t>SQL Server utilizing Discretionary Access Control (DAC) must enforce a policy that limits propagation of access rights.</t>
    </r>
  </si>
  <si>
    <r>
      <rPr>
        <sz val="11"/>
        <color rgb="FF000000"/>
        <rFont val="Calibri"/>
      </rPr>
      <t>Document and obtain approval for each GRANT_WITH_GRANT_OPTION that is required.</t>
    </r>
    <r>
      <rPr>
        <sz val="11"/>
        <color rgb="FF000000"/>
        <rFont val="Calibri"/>
      </rPr>
      <t xml:space="preserve">
</t>
    </r>
    <r>
      <rPr>
        <sz val="11"/>
        <color rgb="FF000000"/>
        <rFont val="Calibri"/>
      </rPr>
      <t>Correct each unapproved GRANT_WITH_GRANT_OPTION with REVOKE and GRANT statements of the form (replacing "ALTER ANY DATABASE" with the actual server permission at issue):</t>
    </r>
    <r>
      <rPr>
        <sz val="11"/>
        <color rgb="FF000000"/>
        <rFont val="Calibri"/>
      </rPr>
      <t xml:space="preserve">
</t>
    </r>
    <r>
      <rPr>
        <sz val="11"/>
        <color rgb="FF000000"/>
        <rFont val="Calibri"/>
      </rPr>
      <t>REVOKE ALTER ANY DATABASE FROM SampleLoginOrServerRole CASCADE;</t>
    </r>
    <r>
      <rPr>
        <sz val="11"/>
        <color rgb="FF000000"/>
        <rFont val="Calibri"/>
      </rPr>
      <t xml:space="preserve">
</t>
    </r>
    <r>
      <rPr>
        <sz val="11"/>
        <color rgb="FF000000"/>
        <rFont val="Calibri"/>
      </rPr>
      <t>GRANT ALTER ANY DATABASE TO SampleServerRole;  -- Note, no WITH GRANT OPTION clause here.</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</si>
  <si>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t>
    </r>
    <r>
      <rPr>
        <sz val="11"/>
        <color rgb="FF000000"/>
        <rFont val="Calibri"/>
      </rPr>
      <t xml:space="preserve">
</t>
    </r>
    <r>
      <rPr>
        <sz val="11"/>
        <color rgb="FF000000"/>
        <rFont val="Calibri"/>
      </rPr>
      <t>These DAC concepts extend to the server level.  Server instances have the potential for the access controls to propagate without limit, resulting in unauthorized access.</t>
    </r>
    <r>
      <rPr>
        <sz val="11"/>
        <color rgb="FF000000"/>
        <rFont val="Calibri"/>
      </rPr>
      <t xml:space="preserve">
</t>
    </r>
    <r>
      <rPr>
        <sz val="11"/>
        <color rgb="FF000000"/>
        <rFont val="Calibri"/>
      </rPr>
      <t>The DBMS must ensure the recipient of server permissions possesses only the access intended. The DBMS must enforce the ability to limit unauthorized rights propagation. If propagation is not prevented, users can continue to grant rights to other users without limit.</t>
    </r>
  </si>
  <si>
    <r>
      <rPr>
        <sz val="11"/>
        <color rgb="FF000000"/>
        <rFont val="Calibri"/>
      </rPr>
      <t>Check for rights propagation assignment to DBMS server permissions by running the following query: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 xml:space="preserve">SELECT * </t>
    </r>
    <r>
      <rPr>
        <sz val="11"/>
        <color rgb="FF000000"/>
        <rFont val="Calibri"/>
      </rPr>
      <t xml:space="preserve">
</t>
    </r>
    <r>
      <rPr>
        <sz val="11"/>
        <color rgb="FF000000"/>
        <rFont val="Calibri"/>
      </rPr>
      <t>FROM sys.server_permissions</t>
    </r>
    <r>
      <rPr>
        <sz val="11"/>
        <color rgb="FF000000"/>
        <rFont val="Calibri"/>
      </rPr>
      <t xml:space="preserve">
</t>
    </r>
    <r>
      <rPr>
        <sz val="11"/>
        <color rgb="FF000000"/>
        <rFont val="Calibri"/>
      </rPr>
      <t>WHERE state_desc = 'GRANT_WITH_GRANT_OPTION';</t>
    </r>
    <r>
      <rPr>
        <sz val="11"/>
        <color rgb="FF000000"/>
        <rFont val="Calibri"/>
      </rPr>
      <t xml:space="preserve">
</t>
    </r>
    <r>
      <rPr>
        <sz val="11"/>
        <color rgb="FF000000"/>
        <rFont val="Calibri"/>
      </rPr>
      <t>If any of the permissions listed have not been documented and approved as requiring GRANT_WITH_GRANT_OPTION, this is a finding.</t>
    </r>
  </si>
  <si>
    <t>V-41205</t>
  </si>
  <si>
    <r>
      <rPr>
        <sz val="11"/>
        <rFont val="Calibri"/>
      </rPr>
      <t>SQL Server must enforce DAC policy allowing users to specify and control sharing by named individuals, groups of individuals, or by both; limiting propagation of access rights; and including or excluding access to the granularity of a single user.</t>
    </r>
  </si>
  <si>
    <r>
      <rPr>
        <sz val="11"/>
        <color rgb="FF000000"/>
        <rFont val="Calibri"/>
      </rPr>
      <t>Add the user-defined server role to the system documentation.</t>
    </r>
    <r>
      <rPr>
        <sz val="11"/>
        <color rgb="FF000000"/>
        <rFont val="Calibri"/>
      </rPr>
      <t xml:space="preserve">
</t>
    </r>
    <r>
      <rPr>
        <sz val="11"/>
        <color rgb="FF000000"/>
        <rFont val="Calibri"/>
      </rPr>
      <t>Add the user as a member of the user-defined server role within the system documentation.</t>
    </r>
    <r>
      <rPr>
        <sz val="11"/>
        <color rgb="FF000000"/>
        <rFont val="Calibri"/>
      </rPr>
      <t xml:space="preserve">
</t>
    </r>
    <r>
      <rPr>
        <sz val="11"/>
        <color rgb="FF000000"/>
        <rFont val="Calibri"/>
      </rPr>
      <t>Remove the user from direct access to server permission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permission name'&gt; TO &lt;'account name'&gt; CASCADE</t>
    </r>
    <r>
      <rPr>
        <sz val="11"/>
        <color rgb="FF000000"/>
        <rFont val="Calibri"/>
      </rPr>
      <t xml:space="preserve">
</t>
    </r>
    <r>
      <rPr>
        <sz val="11"/>
        <color rgb="FF000000"/>
        <rFont val="Calibri"/>
      </rPr>
      <t>Remove the user from user-defined role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[&lt;'server role name'&gt;] DROP MEMBER &lt;'user name'&gt;</t>
    </r>
    <r>
      <rPr>
        <sz val="11"/>
        <color rgb="FF000000"/>
        <rFont val="Calibri"/>
      </rPr>
      <t xml:space="preserve">
</t>
    </r>
    <r>
      <rPr>
        <sz val="11"/>
        <color rgb="FF000000"/>
        <rFont val="Calibri"/>
      </rPr>
      <t>Add the user-defined role access to the user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[&lt;'server role name'&gt;] ADD  MEMBER &lt;'user name'&gt;</t>
    </r>
  </si>
  <si>
    <r>
      <rPr>
        <sz val="11"/>
        <color rgb="FF000000"/>
        <rFont val="Calibri"/>
      </rPr>
      <t>Access control policies (e.g., identity-based policies, role-based policies, attribute-based policies) and access enforcement mechanisms (e.g., access control lists, access control matrices, cryptography) are employed by organizations to control access between users (or processes acting on behalf of users) and objects (e.g., devices, files, records, processes, programs, domains).</t>
    </r>
    <r>
      <rPr>
        <sz val="11"/>
        <color rgb="FF000000"/>
        <rFont val="Calibri"/>
      </rPr>
      <t xml:space="preserve">
</t>
    </r>
    <r>
      <rPr>
        <sz val="11"/>
        <color rgb="FF000000"/>
        <rFont val="Calibri"/>
      </rPr>
      <t>DAC is a type of access control methodology serving as a means of restricting access to objects and data based on the identity of subjects and/or groups to which they belong. It is discretionary in the sense that application users with the appropriate permissions to access an application resource or data have the discretion to pass that permission on to another user either directly or indirectly.</t>
    </r>
    <r>
      <rPr>
        <sz val="11"/>
        <color rgb="FF000000"/>
        <rFont val="Calibri"/>
      </rPr>
      <t xml:space="preserve">
</t>
    </r>
    <r>
      <rPr>
        <sz val="11"/>
        <color rgb="FF000000"/>
        <rFont val="Calibri"/>
      </rPr>
      <t>Data protection requirements may result in a DAC policy being specified as part of the application design. Discretionary access controls would be employed at the application level to restrict and control access to application objects and data, thereby providing increased information security for the organization.</t>
    </r>
    <r>
      <rPr>
        <sz val="11"/>
        <color rgb="FF000000"/>
        <rFont val="Calibri"/>
      </rPr>
      <t xml:space="preserve">
</t>
    </r>
    <r>
      <rPr>
        <sz val="11"/>
        <color rgb="FF000000"/>
        <rFont val="Calibri"/>
      </rPr>
      <t>When DAC controls are employed, those controls must limit sharing to named application users, groups of users, or both. The application DAC controls must also limit the propagation of access rights and have the ability to exclude access to data down to the granularity of a single user.</t>
    </r>
    <r>
      <rPr>
        <sz val="11"/>
        <color rgb="FF000000"/>
        <rFont val="Calibri"/>
      </rPr>
      <t xml:space="preserve">
</t>
    </r>
    <r>
      <rPr>
        <sz val="11"/>
        <color rgb="FF000000"/>
        <rFont val="Calibri"/>
      </rPr>
      <t>Databases using DAC must have the ability for the owner of an object or information to assign or revoke rights to view or modify the object or information. If the owner of an object or information does not have rights to exclude access to an object or information at a user level, users may gain access to objects and information they are not authorized to view/modify.</t>
    </r>
  </si>
  <si>
    <r>
      <rPr>
        <sz val="11"/>
        <color rgb="FF000000"/>
        <rFont val="Calibri"/>
      </rPr>
      <t>Check for direct user assignment to server permissions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 ALL DIRECT SERVER PERMISSIONS TO ANY ACCOUNT EXCEPT</t>
    </r>
    <r>
      <rPr>
        <sz val="11"/>
        <color rgb="FF000000"/>
        <rFont val="Calibri"/>
      </rPr>
      <t xml:space="preserve">
</t>
    </r>
    <r>
      <rPr>
        <sz val="11"/>
        <color rgb="FF000000"/>
        <rFont val="Calibri"/>
      </rPr>
      <t xml:space="preserve">  SYSTEM ADMINISTRATOR accounts.  DO NOT LIST ROLES.</t>
    </r>
    <r>
      <rPr>
        <sz val="11"/>
        <color rgb="FF000000"/>
        <rFont val="Calibri"/>
      </rPr>
      <t xml:space="preserve">
</t>
    </r>
    <r>
      <rPr>
        <sz val="11"/>
        <color rgb="FF000000"/>
        <rFont val="Calibri"/>
      </rPr>
      <t>***********************************************************************************/</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Administrator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 xml:space="preserve"> 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xml:space="preserve">     , pr.type AS 'Grantee_Type'</t>
    </r>
    <r>
      <rPr>
        <sz val="11"/>
        <color rgb="FF000000"/>
        <rFont val="Calibri"/>
      </rPr>
      <t xml:space="preserve">
</t>
    </r>
    <r>
      <rPr>
        <sz val="11"/>
        <color rgb="FF000000"/>
        <rFont val="Calibri"/>
      </rPr>
      <t xml:space="preserve">     , pr.name AS 'Grantee_Name'</t>
    </r>
    <r>
      <rPr>
        <sz val="11"/>
        <color rgb="FF000000"/>
        <rFont val="Calibri"/>
      </rPr>
      <t xml:space="preserve">
</t>
    </r>
    <r>
      <rPr>
        <sz val="11"/>
        <color rgb="FF000000"/>
        <rFont val="Calibri"/>
      </rPr>
      <t xml:space="preserve">     , pe.type</t>
    </r>
    <r>
      <rPr>
        <sz val="11"/>
        <color rgb="FF000000"/>
        <rFont val="Calibri"/>
      </rPr>
      <t xml:space="preserve">
</t>
    </r>
    <r>
      <rPr>
        <sz val="11"/>
        <color rgb="FF000000"/>
        <rFont val="Calibri"/>
      </rPr>
      <t xml:space="preserve">     , pe.permission_name</t>
    </r>
    <r>
      <rPr>
        <sz val="11"/>
        <color rgb="FF000000"/>
        <rFont val="Calibri"/>
      </rPr>
      <t xml:space="preserve">
</t>
    </r>
    <r>
      <rPr>
        <sz val="11"/>
        <color rgb="FF000000"/>
        <rFont val="Calibri"/>
      </rPr>
      <t xml:space="preserve">     , pe.state</t>
    </r>
    <r>
      <rPr>
        <sz val="11"/>
        <color rgb="FF000000"/>
        <rFont val="Calibri"/>
      </rPr>
      <t xml:space="preserve">
</t>
    </r>
    <r>
      <rPr>
        <sz val="11"/>
        <color rgb="FF000000"/>
        <rFont val="Calibri"/>
      </rPr>
      <t xml:space="preserve">     , pe.state_desc</t>
    </r>
    <r>
      <rPr>
        <sz val="11"/>
        <color rgb="FF000000"/>
        <rFont val="Calibri"/>
      </rPr>
      <t xml:space="preserve">
</t>
    </r>
    <r>
      <rPr>
        <sz val="11"/>
        <color rgb="FF000000"/>
        <rFont val="Calibri"/>
      </rPr>
      <t xml:space="preserve">  FROM sys.server_permissions pe</t>
    </r>
    <r>
      <rPr>
        <sz val="11"/>
        <color rgb="FF000000"/>
        <rFont val="Calibri"/>
      </rPr>
      <t xml:space="preserve">
</t>
    </r>
    <r>
      <rPr>
        <sz val="11"/>
        <color rgb="FF000000"/>
        <rFont val="Calibri"/>
      </rPr>
      <t xml:space="preserve">  JOIN sys.server_principals pr</t>
    </r>
    <r>
      <rPr>
        <sz val="11"/>
        <color rgb="FF000000"/>
        <rFont val="Calibri"/>
      </rPr>
      <t xml:space="preserve">
</t>
    </r>
    <r>
      <rPr>
        <sz val="11"/>
        <color rgb="FF000000"/>
        <rFont val="Calibri"/>
      </rPr>
      <t xml:space="preserve">    ON pe.grantee_principal_id = pr.principal_id</t>
    </r>
    <r>
      <rPr>
        <sz val="11"/>
        <color rgb="FF000000"/>
        <rFont val="Calibri"/>
      </rPr>
      <t xml:space="preserve">
</t>
    </r>
    <r>
      <rPr>
        <sz val="11"/>
        <color rgb="FF000000"/>
        <rFont val="Calibri"/>
      </rPr>
      <t xml:space="preserve">  JOIN sys.server_principals ps</t>
    </r>
    <r>
      <rPr>
        <sz val="11"/>
        <color rgb="FF000000"/>
        <rFont val="Calibri"/>
      </rPr>
      <t xml:space="preserve">
</t>
    </r>
    <r>
      <rPr>
        <sz val="11"/>
        <color rgb="FF000000"/>
        <rFont val="Calibri"/>
      </rPr>
      <t xml:space="preserve">    ON pe.grantor_principal_id = ps.principal_id</t>
    </r>
    <r>
      <rPr>
        <sz val="11"/>
        <color rgb="FF000000"/>
        <rFont val="Calibri"/>
      </rPr>
      <t xml:space="preserve">
</t>
    </r>
    <r>
      <rPr>
        <sz val="11"/>
        <color rgb="FF000000"/>
        <rFont val="Calibri"/>
      </rPr>
      <t xml:space="preserve">  LEFT JOIN sys.server_principals us</t>
    </r>
    <r>
      <rPr>
        <sz val="11"/>
        <color rgb="FF000000"/>
        <rFont val="Calibri"/>
      </rPr>
      <t xml:space="preserve">
</t>
    </r>
    <r>
      <rPr>
        <sz val="11"/>
        <color rgb="FF000000"/>
        <rFont val="Calibri"/>
      </rPr>
      <t xml:space="preserve">    ON us.principal_id = pe.major_id</t>
    </r>
    <r>
      <rPr>
        <sz val="11"/>
        <color rgb="FF000000"/>
        <rFont val="Calibri"/>
      </rPr>
      <t xml:space="preserve">
</t>
    </r>
    <r>
      <rPr>
        <sz val="11"/>
        <color rgb="FF000000"/>
        <rFont val="Calibri"/>
      </rPr>
      <t xml:space="preserve"> WHERE pr.type IN ('K', 'S', 'U')</t>
    </r>
    <r>
      <rPr>
        <sz val="11"/>
        <color rgb="FF000000"/>
        <rFont val="Calibri"/>
      </rPr>
      <t xml:space="preserve">
</t>
    </r>
    <r>
      <rPr>
        <sz val="11"/>
        <color rgb="FF000000"/>
        <rFont val="Calibri"/>
      </rPr>
      <t xml:space="preserve">   AND pe.grantee_principal_id &gt; 10</t>
    </r>
    <r>
      <rPr>
        <sz val="11"/>
        <color rgb="FF000000"/>
        <rFont val="Calibri"/>
      </rPr>
      <t xml:space="preserve">
</t>
    </r>
    <r>
      <rPr>
        <sz val="11"/>
        <color rgb="FF000000"/>
        <rFont val="Calibri"/>
      </rPr>
      <t xml:space="preserve">   AND NOT pr.name IN ('##MS_PolicyEventProcessingLogin##', '##MS_PolicyTsqlExecutionLogin##',</t>
    </r>
    <r>
      <rPr>
        <sz val="11"/>
        <color rgb="FF000000"/>
        <rFont val="Calibri"/>
      </rPr>
      <t xml:space="preserve">
</t>
    </r>
    <r>
      <rPr>
        <sz val="11"/>
        <color rgb="FF000000"/>
        <rFont val="Calibri"/>
      </rPr>
      <t xml:space="preserve">                       'NT AUTHORITY\NETWORK SERVICE', 'NT AUTHORITY\SYSTEM', 'NT SERVICE\MSSQLSERVER',</t>
    </r>
    <r>
      <rPr>
        <sz val="11"/>
        <color rgb="FF000000"/>
        <rFont val="Calibri"/>
      </rPr>
      <t xml:space="preserve">
</t>
    </r>
    <r>
      <rPr>
        <sz val="11"/>
        <color rgb="FF000000"/>
        <rFont val="Calibri"/>
      </rPr>
      <t xml:space="preserve">                       'NT SERVICE\SQLSERVERAGENT', 'NT SERVICE\SQLWriter', 'NT SERVICE\Winmgmt')</t>
    </r>
    <r>
      <rPr>
        <sz val="11"/>
        <color rgb="FF000000"/>
        <rFont val="Calibri"/>
      </rPr>
      <t xml:space="preserve">
</t>
    </r>
    <r>
      <rPr>
        <sz val="11"/>
        <color rgb="FF000000"/>
        <rFont val="Calibri"/>
      </rPr>
      <t xml:space="preserve">   AND NOT pr.name = @admin_Account_name</t>
    </r>
    <r>
      <rPr>
        <sz val="11"/>
        <color rgb="FF000000"/>
        <rFont val="Calibri"/>
      </rPr>
      <t xml:space="preserve">
</t>
    </r>
    <r>
      <rPr>
        <sz val="11"/>
        <color rgb="FF000000"/>
        <rFont val="Calibri"/>
      </rPr>
      <t xml:space="preserve"> ORDER BY CASE pr.type</t>
    </r>
    <r>
      <rPr>
        <sz val="11"/>
        <color rgb="FF000000"/>
        <rFont val="Calibri"/>
      </rPr>
      <t xml:space="preserve">
</t>
    </r>
    <r>
      <rPr>
        <sz val="11"/>
        <color rgb="FF000000"/>
        <rFont val="Calibri"/>
      </rPr>
      <t xml:space="preserve">             WHEN 'K' THEN 1</t>
    </r>
    <r>
      <rPr>
        <sz val="11"/>
        <color rgb="FF000000"/>
        <rFont val="Calibri"/>
      </rPr>
      <t xml:space="preserve">
</t>
    </r>
    <r>
      <rPr>
        <sz val="11"/>
        <color rgb="FF000000"/>
        <rFont val="Calibri"/>
      </rPr>
      <t xml:space="preserve">             WHEN 'S' THEN 2</t>
    </r>
    <r>
      <rPr>
        <sz val="11"/>
        <color rgb="FF000000"/>
        <rFont val="Calibri"/>
      </rPr>
      <t xml:space="preserve">
</t>
    </r>
    <r>
      <rPr>
        <sz val="11"/>
        <color rgb="FF000000"/>
        <rFont val="Calibri"/>
      </rPr>
      <t xml:space="preserve">             WHEN 'U' THEN 3</t>
    </r>
    <r>
      <rPr>
        <sz val="11"/>
        <color rgb="FF000000"/>
        <rFont val="Calibri"/>
      </rPr>
      <t xml:space="preserve">
</t>
    </r>
    <r>
      <rPr>
        <sz val="11"/>
        <color rgb="FF000000"/>
        <rFont val="Calibri"/>
      </rPr>
      <t xml:space="preserve">             ELSE 4</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If any user account list indicates direct access to any server permission, this is a finding.</t>
    </r>
    <r>
      <rPr>
        <sz val="11"/>
        <color rgb="FF000000"/>
        <rFont val="Calibri"/>
      </rPr>
      <t xml:space="preserve">
</t>
    </r>
    <r>
      <rPr>
        <sz val="11"/>
        <color rgb="FF000000"/>
        <rFont val="Calibri"/>
      </rPr>
      <t>Obtain the list of available user-defined server roles from system documentation.</t>
    </r>
    <r>
      <rPr>
        <sz val="11"/>
        <color rgb="FF000000"/>
        <rFont val="Calibri"/>
      </rPr>
      <t xml:space="preserve">
</t>
    </r>
    <r>
      <rPr>
        <sz val="11"/>
        <color rgb="FF000000"/>
        <rFont val="Calibri"/>
      </rPr>
      <t>Obtain the list of available user-defined server roles from the SQL Server system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 ALL INDIRECT (via ROLES) ACCESS TO THE SERVER PERMISSION.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 xml:space="preserve"> 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xml:space="preserve">     , pr.type AS 'Grantee_Type'</t>
    </r>
    <r>
      <rPr>
        <sz val="11"/>
        <color rgb="FF000000"/>
        <rFont val="Calibri"/>
      </rPr>
      <t xml:space="preserve">
</t>
    </r>
    <r>
      <rPr>
        <sz val="11"/>
        <color rgb="FF000000"/>
        <rFont val="Calibri"/>
      </rPr>
      <t xml:space="preserve">     , pr.name AS 'Grantee_Name'</t>
    </r>
    <r>
      <rPr>
        <sz val="11"/>
        <color rgb="FF000000"/>
        <rFont val="Calibri"/>
      </rPr>
      <t xml:space="preserve">
</t>
    </r>
    <r>
      <rPr>
        <sz val="11"/>
        <color rgb="FF000000"/>
        <rFont val="Calibri"/>
      </rPr>
      <t xml:space="preserve">     , pe.type</t>
    </r>
    <r>
      <rPr>
        <sz val="11"/>
        <color rgb="FF000000"/>
        <rFont val="Calibri"/>
      </rPr>
      <t xml:space="preserve">
</t>
    </r>
    <r>
      <rPr>
        <sz val="11"/>
        <color rgb="FF000000"/>
        <rFont val="Calibri"/>
      </rPr>
      <t xml:space="preserve">     , pe.permission_name</t>
    </r>
    <r>
      <rPr>
        <sz val="11"/>
        <color rgb="FF000000"/>
        <rFont val="Calibri"/>
      </rPr>
      <t xml:space="preserve">
</t>
    </r>
    <r>
      <rPr>
        <sz val="11"/>
        <color rgb="FF000000"/>
        <rFont val="Calibri"/>
      </rPr>
      <t xml:space="preserve">     , pe.state</t>
    </r>
    <r>
      <rPr>
        <sz val="11"/>
        <color rgb="FF000000"/>
        <rFont val="Calibri"/>
      </rPr>
      <t xml:space="preserve">
</t>
    </r>
    <r>
      <rPr>
        <sz val="11"/>
        <color rgb="FF000000"/>
        <rFont val="Calibri"/>
      </rPr>
      <t xml:space="preserve">     , pe.state_desc</t>
    </r>
    <r>
      <rPr>
        <sz val="11"/>
        <color rgb="FF000000"/>
        <rFont val="Calibri"/>
      </rPr>
      <t xml:space="preserve">
</t>
    </r>
    <r>
      <rPr>
        <sz val="11"/>
        <color rgb="FF000000"/>
        <rFont val="Calibri"/>
      </rPr>
      <t xml:space="preserve">  FROM sys.server_permissions pe</t>
    </r>
    <r>
      <rPr>
        <sz val="11"/>
        <color rgb="FF000000"/>
        <rFont val="Calibri"/>
      </rPr>
      <t xml:space="preserve">
</t>
    </r>
    <r>
      <rPr>
        <sz val="11"/>
        <color rgb="FF000000"/>
        <rFont val="Calibri"/>
      </rPr>
      <t xml:space="preserve">  JOIN sys.server_principals pr</t>
    </r>
    <r>
      <rPr>
        <sz val="11"/>
        <color rgb="FF000000"/>
        <rFont val="Calibri"/>
      </rPr>
      <t xml:space="preserve">
</t>
    </r>
    <r>
      <rPr>
        <sz val="11"/>
        <color rgb="FF000000"/>
        <rFont val="Calibri"/>
      </rPr>
      <t xml:space="preserve">    ON pe.grantee_principal_id = pr.principal_id</t>
    </r>
    <r>
      <rPr>
        <sz val="11"/>
        <color rgb="FF000000"/>
        <rFont val="Calibri"/>
      </rPr>
      <t xml:space="preserve">
</t>
    </r>
    <r>
      <rPr>
        <sz val="11"/>
        <color rgb="FF000000"/>
        <rFont val="Calibri"/>
      </rPr>
      <t xml:space="preserve">  JOIN sys.server_principals ps</t>
    </r>
    <r>
      <rPr>
        <sz val="11"/>
        <color rgb="FF000000"/>
        <rFont val="Calibri"/>
      </rPr>
      <t xml:space="preserve">
</t>
    </r>
    <r>
      <rPr>
        <sz val="11"/>
        <color rgb="FF000000"/>
        <rFont val="Calibri"/>
      </rPr>
      <t xml:space="preserve">    ON pe.grantor_principal_id = ps.principal_id</t>
    </r>
    <r>
      <rPr>
        <sz val="11"/>
        <color rgb="FF000000"/>
        <rFont val="Calibri"/>
      </rPr>
      <t xml:space="preserve">
</t>
    </r>
    <r>
      <rPr>
        <sz val="11"/>
        <color rgb="FF000000"/>
        <rFont val="Calibri"/>
      </rPr>
      <t xml:space="preserve">  LEFT JOIN sys.server_principals us</t>
    </r>
    <r>
      <rPr>
        <sz val="11"/>
        <color rgb="FF000000"/>
        <rFont val="Calibri"/>
      </rPr>
      <t xml:space="preserve">
</t>
    </r>
    <r>
      <rPr>
        <sz val="11"/>
        <color rgb="FF000000"/>
        <rFont val="Calibri"/>
      </rPr>
      <t xml:space="preserve">    ON us.principal_id = pe.major_id</t>
    </r>
    <r>
      <rPr>
        <sz val="11"/>
        <color rgb="FF000000"/>
        <rFont val="Calibri"/>
      </rPr>
      <t xml:space="preserve">
</t>
    </r>
    <r>
      <rPr>
        <sz val="11"/>
        <color rgb="FF000000"/>
        <rFont val="Calibri"/>
      </rPr>
      <t xml:space="preserve"> WHERE pr.type IN ('R')</t>
    </r>
    <r>
      <rPr>
        <sz val="11"/>
        <color rgb="FF000000"/>
        <rFont val="Calibri"/>
      </rPr>
      <t xml:space="preserve">
</t>
    </r>
    <r>
      <rPr>
        <sz val="11"/>
        <color rgb="FF000000"/>
        <rFont val="Calibri"/>
      </rPr>
      <t xml:space="preserve">   AND pe.grantee_principal_id &gt; 10</t>
    </r>
    <r>
      <rPr>
        <sz val="11"/>
        <color rgb="FF000000"/>
        <rFont val="Calibri"/>
      </rPr>
      <t xml:space="preserve">
</t>
    </r>
    <r>
      <rPr>
        <sz val="11"/>
        <color rgb="FF000000"/>
        <rFont val="Calibri"/>
      </rPr>
      <t xml:space="preserve">   AND NOT pr.name IN ('##MS_PolicyEventProcessingLogin##', '##MS_PolicyTsqlExecutionLogin##',</t>
    </r>
    <r>
      <rPr>
        <sz val="11"/>
        <color rgb="FF000000"/>
        <rFont val="Calibri"/>
      </rPr>
      <t xml:space="preserve">
</t>
    </r>
    <r>
      <rPr>
        <sz val="11"/>
        <color rgb="FF000000"/>
        <rFont val="Calibri"/>
      </rPr>
      <t xml:space="preserve">                       'NT AUTHORITY\NETWORK SERVICE', 'NT AUTHORITY\SYSTEM', 'NT SERVICE\MSSQLSERVER',</t>
    </r>
    <r>
      <rPr>
        <sz val="11"/>
        <color rgb="FF000000"/>
        <rFont val="Calibri"/>
      </rPr>
      <t xml:space="preserve">
</t>
    </r>
    <r>
      <rPr>
        <sz val="11"/>
        <color rgb="FF000000"/>
        <rFont val="Calibri"/>
      </rPr>
      <t xml:space="preserve">                       'NT SERVICE\SQLSERVERAGENT', 'NT SERVICE\SQLWriter', 'NT SERVICE\Winmgmt')</t>
    </r>
    <r>
      <rPr>
        <sz val="11"/>
        <color rgb="FF000000"/>
        <rFont val="Calibri"/>
      </rPr>
      <t xml:space="preserve">
</t>
    </r>
    <r>
      <rPr>
        <sz val="11"/>
        <color rgb="FF000000"/>
        <rFont val="Calibri"/>
      </rPr>
      <t xml:space="preserve">   AND NOT pr.name = @admin_Account_name</t>
    </r>
    <r>
      <rPr>
        <sz val="11"/>
        <color rgb="FF000000"/>
        <rFont val="Calibri"/>
      </rPr>
      <t xml:space="preserve">
</t>
    </r>
    <r>
      <rPr>
        <sz val="11"/>
        <color rgb="FF000000"/>
        <rFont val="Calibri"/>
      </rPr>
      <t xml:space="preserve"> ORDER BY CASE pe.state</t>
    </r>
    <r>
      <rPr>
        <sz val="11"/>
        <color rgb="FF000000"/>
        <rFont val="Calibri"/>
      </rPr>
      <t xml:space="preserve">
</t>
    </r>
    <r>
      <rPr>
        <sz val="11"/>
        <color rgb="FF000000"/>
        <rFont val="Calibri"/>
      </rPr>
      <t xml:space="preserve">             WHEN 'D' THEN 1</t>
    </r>
    <r>
      <rPr>
        <sz val="11"/>
        <color rgb="FF000000"/>
        <rFont val="Calibri"/>
      </rPr>
      <t xml:space="preserve">
</t>
    </r>
    <r>
      <rPr>
        <sz val="11"/>
        <color rgb="FF000000"/>
        <rFont val="Calibri"/>
      </rPr>
      <t xml:space="preserve">             WHEN 'W' THEN 2</t>
    </r>
    <r>
      <rPr>
        <sz val="11"/>
        <color rgb="FF000000"/>
        <rFont val="Calibri"/>
      </rPr>
      <t xml:space="preserve">
</t>
    </r>
    <r>
      <rPr>
        <sz val="11"/>
        <color rgb="FF000000"/>
        <rFont val="Calibri"/>
      </rPr>
      <t xml:space="preserve">             WHEN 'G' THEN 3</t>
    </r>
    <r>
      <rPr>
        <sz val="11"/>
        <color rgb="FF000000"/>
        <rFont val="Calibri"/>
      </rPr>
      <t xml:space="preserve">
</t>
    </r>
    <r>
      <rPr>
        <sz val="11"/>
        <color rgb="FF000000"/>
        <rFont val="Calibri"/>
      </rPr>
      <t xml:space="preserve">             ELSE 4</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If any listed user-defined roles are not found in the system documentation, this is a finding.</t>
    </r>
    <r>
      <rPr>
        <sz val="11"/>
        <color rgb="FF000000"/>
        <rFont val="Calibri"/>
      </rPr>
      <t xml:space="preserve">
</t>
    </r>
    <r>
      <rPr>
        <sz val="11"/>
        <color rgb="FF000000"/>
        <rFont val="Calibri"/>
      </rPr>
      <t>Obtain the list of user role assignments in the system documentation.</t>
    </r>
    <r>
      <rPr>
        <sz val="11"/>
        <color rgb="FF000000"/>
        <rFont val="Calibri"/>
      </rPr>
      <t xml:space="preserve">
</t>
    </r>
    <r>
      <rPr>
        <sz val="11"/>
        <color rgb="FF000000"/>
        <rFont val="Calibri"/>
      </rPr>
      <t>Check all SQL Server user-defined server roles for authorized and documented permission assignments. Repeat steps for each user-defined server role.</t>
    </r>
    <r>
      <rPr>
        <sz val="11"/>
        <color rgb="FF000000"/>
        <rFont val="Calibri"/>
      </rPr>
      <t xml:space="preserve">
</t>
    </r>
    <r>
      <rPr>
        <sz val="11"/>
        <color rgb="FF000000"/>
        <rFont val="Calibri"/>
      </rPr>
      <t>Navigate to SQL Server Management Studio &gt;&gt; Object Explorer &gt;&gt; &lt;'SQL Server name'&gt; &gt;&gt; Security &gt;&gt; Server Roles &gt;&gt; right click &lt;'user-defined server role name'&gt; &gt;&gt; Properties &gt;&gt; Members.  If any roles are found that are not authorized and documented, this is a finding.</t>
    </r>
  </si>
  <si>
    <t>V-41206</t>
  </si>
  <si>
    <r>
      <rPr>
        <sz val="11"/>
        <rFont val="Calibri"/>
      </rPr>
      <t>SQL Server must enforce access control policies to restrict the Unsafe assembly permission to only authorized roles.</t>
    </r>
  </si>
  <si>
    <r>
      <rPr>
        <sz val="11"/>
        <color rgb="FF000000"/>
        <rFont val="Calibri"/>
      </rPr>
      <t>Remove the 'Unsafe assembly' permission access from the role that is not authorized by executing the following query:</t>
    </r>
    <r>
      <rPr>
        <sz val="11"/>
        <color rgb="FF000000"/>
        <rFont val="Calibri"/>
      </rPr>
      <t xml:space="preserve">
</t>
    </r>
    <r>
      <rPr>
        <sz val="11"/>
        <color rgb="FF000000"/>
        <rFont val="Calibri"/>
      </rPr>
      <t>REVOKE Unsafe assembly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</si>
  <si>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'Unsafe assembly' permission is a high server-level privilege that must only be granted to individual administration accounts through roles, and users who have access must require this privilege to accomplish the organizational missions and/or functions. If the 'Unsafe assembly'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</si>
  <si>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'Unsafe assembly'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'Unsafe assembly'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role has 'Grant', 'With Grant' or 'Deny' privileges to the 'Unsafe assembly' permission and the role is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</si>
  <si>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V-41207</t>
  </si>
  <si>
    <r>
      <rPr>
        <sz val="11"/>
        <rFont val="Calibri"/>
      </rPr>
      <t>SQL Server must not grant users direct access to the Alter any endpoint permission.</t>
    </r>
  </si>
  <si>
    <r>
      <rPr>
        <sz val="11"/>
        <color rgb="FF000000"/>
        <rFont val="Calibri"/>
      </rPr>
      <t>Remove the 'Alter any endpoint'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ENDPOINT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</si>
  <si>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endpoint' permission is a high server-level privilege that must only be granted to individual administration accounts through roles. This administrative privilege must not be assigned directly to administrative user accounts. If administrative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</si>
  <si>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endpoint'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endpoint'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endpoint'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</si>
  <si>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V-41208</t>
  </si>
  <si>
    <r>
      <rPr>
        <sz val="11"/>
        <rFont val="Calibri"/>
      </rPr>
      <t>SQL Server must not grant users direct access to the Alter any database permission.</t>
    </r>
  </si>
  <si>
    <r>
      <rPr>
        <sz val="11"/>
        <color rgb="FF000000"/>
        <rFont val="Calibri"/>
      </rPr>
      <t>Remove the 'Alter any database'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DATABASE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</si>
  <si>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database'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</si>
  <si>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database'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database'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database'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</si>
  <si>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V-41209</t>
  </si>
  <si>
    <r>
      <rPr>
        <sz val="11"/>
        <rFont val="Calibri"/>
      </rPr>
      <t>SQL Server must not grant users direct access to the Alter Any Credential permission.</t>
    </r>
  </si>
  <si>
    <r>
      <rPr>
        <sz val="11"/>
        <color rgb="FF000000"/>
        <rFont val="Calibri"/>
      </rPr>
      <t>Remove the 'Alter any credential'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CREDENTIAL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</si>
  <si>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credential'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</si>
  <si>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credential'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credential'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credential'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</si>
  <si>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V-41246</t>
  </si>
  <si>
    <r>
      <rPr>
        <sz val="11"/>
        <rFont val="Calibri"/>
      </rPr>
      <t>SQL Server must not grant users direct access to the Alter any connection permission.</t>
    </r>
  </si>
  <si>
    <r>
      <rPr>
        <sz val="11"/>
        <color rgb="FF000000"/>
        <rFont val="Calibri"/>
      </rPr>
      <t>Remove the 'Alter any connection'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CONNECTION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</si>
  <si>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connection'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</si>
  <si>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connection'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connection'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connection'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</si>
  <si>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V-41247</t>
  </si>
  <si>
    <r>
      <rPr>
        <sz val="11"/>
        <rFont val="Calibri"/>
      </rPr>
      <t>SQL Server must not grant users direct access control to the Alter Any Availability Group permission.</t>
    </r>
  </si>
  <si>
    <r>
      <rPr>
        <sz val="11"/>
        <color rgb="FF000000"/>
        <rFont val="Calibri"/>
      </rPr>
      <t>Remove the 'Alter Any Availability Group' permission access from the account that has direct access by using the following code.  Substitute the relevant names for the text in angle brackets.</t>
    </r>
    <r>
      <rPr>
        <sz val="11"/>
        <color rgb="FF000000"/>
        <rFont val="Calibri"/>
      </rPr>
      <t xml:space="preserve">
</t>
    </r>
    <r>
      <rPr>
        <sz val="11"/>
        <color rgb="FF000000"/>
        <rFont val="Calibri"/>
      </rPr>
      <t>-- For each login identified in the Check:</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AVAILABILITY GROUP FROM &lt;login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 If the necessary server role does not already exist,</t>
    </r>
    <r>
      <rPr>
        <sz val="11"/>
        <color rgb="FF000000"/>
        <rFont val="Calibri"/>
      </rPr>
      <t xml:space="preserve">
</t>
    </r>
    <r>
      <rPr>
        <sz val="11"/>
        <color rgb="FF000000"/>
        <rFont val="Calibri"/>
      </rPr>
      <t>-- and any user identified in the Check needs this permission:</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CREATE SERVER ROLE &lt;role name&gt; AUTHORIZATION &lt;appropriate principal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GRANT ALTER ANY AVAILABILITY GROUP TO &lt;role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 For each user identified in the Check who needs this permission:</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&lt;role name&gt; ADD MEMBER &lt;login name&gt;;</t>
    </r>
    <r>
      <rPr>
        <sz val="11"/>
        <color rgb="FF000000"/>
        <rFont val="Calibri"/>
      </rPr>
      <t xml:space="preserve">
</t>
    </r>
    <r>
      <rPr>
        <sz val="11"/>
        <color rgb="FF000000"/>
        <rFont val="Calibri"/>
      </rPr>
      <t>GO</t>
    </r>
  </si>
  <si>
    <r>
      <rPr>
        <sz val="11"/>
        <color rgb="FF000000"/>
        <rFont val="Calibri"/>
      </rPr>
      <t xml:space="preserve">The concept of least privilege must be applied to SQL Server processes, ensuring that the processes operate at privilege levels no higher than necessary to accomplish required organizational missions and/or functions. </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availability group' permission is a high server-level privilege that must only be granted to individual administration accounts through roles. This administrative privilege must not be assigned directly to administrative user accounts. If administrative user accounts have direct access to administrative roles, this access must be removed.</t>
    </r>
    <r>
      <rPr>
        <sz val="11"/>
        <color rgb="FF000000"/>
        <rFont val="Calibri"/>
      </rPr>
      <t xml:space="preserve">
</t>
    </r>
    <r>
      <rPr>
        <sz val="11"/>
        <color rgb="FF000000"/>
        <rFont val="Calibri"/>
      </rPr>
      <t>(The SQL Server installer gives this privilege to the system account "NT AUTHORITY\SYSTEM", so this account is excluded from the Check.  See article KB2847723 in the Microsoft knowledge base.)</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</si>
  <si>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availability group'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availability group'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availability group'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</si>
  <si>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V-41248</t>
  </si>
  <si>
    <r>
      <rPr>
        <sz val="11"/>
        <rFont val="Calibri"/>
      </rPr>
      <t>SQL Server must not grant users direct access to the Alter server state permission.</t>
    </r>
  </si>
  <si>
    <r>
      <rPr>
        <sz val="11"/>
        <color rgb="FF000000"/>
        <rFont val="Calibri"/>
      </rPr>
      <t>Remove the 'Alter server state'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SERVER STATE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</si>
  <si>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server state'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</si>
  <si>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server state'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server state'</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server state'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</si>
  <si>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V-41250</t>
  </si>
  <si>
    <r>
      <rPr>
        <sz val="11"/>
        <rFont val="Calibri"/>
      </rPr>
      <t>SQL Server must not grant users direct access to the Alter any event notification permission.</t>
    </r>
  </si>
  <si>
    <r>
      <rPr>
        <sz val="11"/>
        <color rgb="FF000000"/>
        <rFont val="Calibri"/>
      </rPr>
      <t>Remove the 'Alter any event notification'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EVENT NOTIFICATION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</si>
  <si>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event notification'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</si>
  <si>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event notification'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event notification'</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event notification'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</si>
  <si>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V-41251</t>
  </si>
  <si>
    <r>
      <rPr>
        <sz val="11"/>
        <rFont val="Calibri"/>
      </rPr>
      <t>SQL Server must enforce access control policies to restrict the View any database permission to only authorized roles.</t>
    </r>
  </si>
  <si>
    <r>
      <rPr>
        <sz val="11"/>
        <color rgb="FF000000"/>
        <rFont val="Calibri"/>
      </rPr>
      <t>Remove the "View any database" permission access from the role that is not authorized by executing the following query:</t>
    </r>
    <r>
      <rPr>
        <sz val="11"/>
        <color rgb="FF000000"/>
        <rFont val="Calibri"/>
      </rPr>
      <t xml:space="preserve">
</t>
    </r>
    <r>
      <rPr>
        <sz val="11"/>
        <color rgb="FF000000"/>
        <rFont val="Calibri"/>
      </rPr>
      <t>REVOKE View any database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</si>
  <si>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'View any database' permission is a high server-level privilege that must only be granted to individual administration accounts through roles, and users who have access must require this privilege to accomplish the organizational missions and/or functions. If the 'View any database'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</si>
  <si>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'View any database'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'View any database'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</si>
  <si>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V-41252</t>
  </si>
  <si>
    <r>
      <rPr>
        <sz val="11"/>
        <rFont val="Calibri"/>
      </rPr>
      <t>SQL Server must not grant users direct access to the Alter any server audit permission.</t>
    </r>
  </si>
  <si>
    <r>
      <rPr>
        <sz val="11"/>
        <color rgb="FF000000"/>
        <rFont val="Calibri"/>
      </rPr>
      <t>Remove the 'Alter any server audit'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SERVER AUDIT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</si>
  <si>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server audit'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</si>
  <si>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server audit'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server audit'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server audit'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</si>
  <si>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V-41253</t>
  </si>
  <si>
    <r>
      <rPr>
        <sz val="11"/>
        <rFont val="Calibri"/>
      </rPr>
      <t>SQL Server must enforce access control policies to restrict the Shutdown permission to only authorized roles.</t>
    </r>
  </si>
  <si>
    <r>
      <rPr>
        <sz val="11"/>
        <color rgb="FF000000"/>
        <rFont val="Calibri"/>
      </rPr>
      <t>Remove the' 'Shutdown' permission access from the role that is not authorized by executing the following query:</t>
    </r>
    <r>
      <rPr>
        <sz val="11"/>
        <color rgb="FF000000"/>
        <rFont val="Calibri"/>
      </rPr>
      <t xml:space="preserve">
</t>
    </r>
    <r>
      <rPr>
        <sz val="11"/>
        <color rgb="FF000000"/>
        <rFont val="Calibri"/>
      </rPr>
      <t>REVOKE Shutdown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</si>
  <si>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'Shutdown' permission is a high server-level privilege that must only be granted to individual administration accounts through roles, and users who have access must require this privilege to accomplish the organizational missions and/or functions. , If the 'Shutdown'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</si>
  <si>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'Shutdown'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'Shutdown'</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</si>
  <si>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V-41254</t>
  </si>
  <si>
    <r>
      <rPr>
        <sz val="11"/>
        <rFont val="Calibri"/>
      </rPr>
      <t>SQL Server must enforce access control policies to restrict the External access assembly permission to only authorized roles.</t>
    </r>
  </si>
  <si>
    <r>
      <rPr>
        <sz val="11"/>
        <color rgb="FF000000"/>
        <rFont val="Calibri"/>
      </rPr>
      <t>Remove the 'External access assembly' permission access from the role that is not authorized by executing the following query:</t>
    </r>
    <r>
      <rPr>
        <sz val="11"/>
        <color rgb="FF000000"/>
        <rFont val="Calibri"/>
      </rPr>
      <t xml:space="preserve">
</t>
    </r>
    <r>
      <rPr>
        <sz val="11"/>
        <color rgb="FF000000"/>
        <rFont val="Calibri"/>
      </rPr>
      <t>REVOKE External access assembly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</si>
  <si>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'External access assembly' permission is a high server-level privilege that must only be granted to individual administration accounts through roles, and users who have access must require this privilege to accomplish the organizational missions and/or functions. If the 'External access assembly'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</si>
  <si>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'External access assembly'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'External access assembly'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</si>
  <si>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V-41255</t>
  </si>
  <si>
    <r>
      <rPr>
        <sz val="11"/>
        <rFont val="Calibri"/>
      </rPr>
      <t>SQL Server must enforce access control policies to restrict the Create trace event notification permission to only authorized roles.</t>
    </r>
  </si>
  <si>
    <r>
      <rPr>
        <sz val="11"/>
        <color rgb="FF000000"/>
        <rFont val="Calibri"/>
      </rPr>
      <t>Remove the 'Create trace event notification' permission access from the role that is not authorized by executing the following query:</t>
    </r>
    <r>
      <rPr>
        <sz val="11"/>
        <color rgb="FF000000"/>
        <rFont val="Calibri"/>
      </rPr>
      <t xml:space="preserve">
</t>
    </r>
    <r>
      <rPr>
        <sz val="11"/>
        <color rgb="FF000000"/>
        <rFont val="Calibri"/>
      </rPr>
      <t>REVOKE Create trace event notification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</si>
  <si>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'Create trace event notification' permission is a high server-level privilege that must only be granted to individual administration accounts through roles, and users who have access must require this privilege to accomplish the organizational missions and/or functions. If the 'Create trace event notification'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</si>
  <si>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'Create trace event notification'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trace event notification'</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</si>
  <si>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V-41256</t>
  </si>
  <si>
    <r>
      <rPr>
        <sz val="11"/>
        <rFont val="Calibri"/>
      </rPr>
      <t>SQL Server must enforce access control policies to restrict the Create server role permission to only authorized roles.</t>
    </r>
  </si>
  <si>
    <r>
      <rPr>
        <sz val="11"/>
        <color rgb="FF000000"/>
        <rFont val="Calibri"/>
      </rPr>
      <t>Remove the 'Create server role' permission access from the role that is not authorized by executing the following query:</t>
    </r>
    <r>
      <rPr>
        <sz val="11"/>
        <color rgb="FF000000"/>
        <rFont val="Calibri"/>
      </rPr>
      <t xml:space="preserve">
</t>
    </r>
    <r>
      <rPr>
        <sz val="11"/>
        <color rgb="FF000000"/>
        <rFont val="Calibri"/>
      </rPr>
      <t>REVOKE Create server role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</si>
  <si>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'Create server role' permission is a high server-level privilege that must only be granted to individual administration accounts through roles, and users who have access must require this privilege to accomplish the organizational missions and/or functions. , If the 'Create server role'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</si>
  <si>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'Create server role'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server role'</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</si>
  <si>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V-41257</t>
  </si>
  <si>
    <r>
      <rPr>
        <sz val="11"/>
        <rFont val="Calibri"/>
      </rPr>
      <t>SQL Server must enforce access control policies to restrict the Create endpoint permission to only authorized roles.</t>
    </r>
  </si>
  <si>
    <r>
      <rPr>
        <sz val="11"/>
        <color rgb="FF000000"/>
        <rFont val="Calibri"/>
      </rPr>
      <t>Remove the 'Create endpoint' permission access from the role that is not authorized by executing the following query:</t>
    </r>
    <r>
      <rPr>
        <sz val="11"/>
        <color rgb="FF000000"/>
        <rFont val="Calibri"/>
      </rPr>
      <t xml:space="preserve">
</t>
    </r>
    <r>
      <rPr>
        <sz val="11"/>
        <color rgb="FF000000"/>
        <rFont val="Calibri"/>
      </rPr>
      <t>REVOKE Create endpoint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</si>
  <si>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'Create endpoint' permission is a high server-level privilege that must only be granted to individual administration accounts through roles, and users who have access must require this privilege to accomplish the organizational missions and/or functions. If the 'Create endpoint' permissions are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</si>
  <si>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'Create endpoint' permission and what 'Grant', 'Grant With', and/or 'Deny' privilege is authorized.</t>
    </r>
    <r>
      <rPr>
        <sz val="11"/>
        <color rgb="FF000000"/>
        <rFont val="Calibri"/>
      </rPr>
      <t xml:space="preserve">
</t>
    </r>
    <r>
      <rPr>
        <sz val="11"/>
        <color rgb="FF000000"/>
        <rFont val="Calibri"/>
      </rPr>
      <t>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endpoint'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</si>
  <si>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V-41258</t>
  </si>
  <si>
    <r>
      <rPr>
        <sz val="11"/>
        <rFont val="Calibri"/>
      </rPr>
      <t>SQL Server must enforce access control policies to restrict the Create DDL event notification permission to only authorized roles.</t>
    </r>
  </si>
  <si>
    <r>
      <rPr>
        <sz val="11"/>
        <color rgb="FF000000"/>
        <rFont val="Calibri"/>
      </rPr>
      <t>Remove the 'Create DDL event notification' permission access from the role that is not authorized by executing the following query:</t>
    </r>
    <r>
      <rPr>
        <sz val="11"/>
        <color rgb="FF000000"/>
        <rFont val="Calibri"/>
      </rPr>
      <t xml:space="preserve">
</t>
    </r>
    <r>
      <rPr>
        <sz val="11"/>
        <color rgb="FF000000"/>
        <rFont val="Calibri"/>
      </rPr>
      <t>REVOKE Create DDL event notification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</si>
  <si>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'Create DDL event notification' permission is a high server-level privilege that must only be granted to individual administration accounts through roles, and users who have access must require this privilege to accomplish the organizational missions and/or functions. If the 'Create DDL event notification'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</si>
  <si>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'Create DDL event notification'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DDL event notification'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</si>
  <si>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V-41259</t>
  </si>
  <si>
    <r>
      <rPr>
        <sz val="11"/>
        <rFont val="Calibri"/>
      </rPr>
      <t>SQL Server must enforce access control policies to restrict the Create availability group permission to only authorized roles.</t>
    </r>
  </si>
  <si>
    <r>
      <rPr>
        <sz val="11"/>
        <color rgb="FF000000"/>
        <rFont val="Calibri"/>
      </rPr>
      <t>Remove the 'Create availability group' permission access from the role that is not authorized by executing the following query:</t>
    </r>
    <r>
      <rPr>
        <sz val="11"/>
        <color rgb="FF000000"/>
        <rFont val="Calibri"/>
      </rPr>
      <t xml:space="preserve">
</t>
    </r>
    <r>
      <rPr>
        <sz val="11"/>
        <color rgb="FF000000"/>
        <rFont val="Calibri"/>
      </rPr>
      <t>REVOKE Create availability group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</si>
  <si>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'Create availability group' permission is a high server-level privilege that must only be granted to individual administration accounts through roles, and users who have access must require this privilege to accomplish the organizational missions and/or functions. If the 'Create availability group'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</si>
  <si>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'Create availability group'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availability group'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</si>
  <si>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V-41260</t>
  </si>
  <si>
    <r>
      <rPr>
        <sz val="11"/>
        <rFont val="Calibri"/>
      </rPr>
      <t>SQL Server must enforce access control policies to restrict the Alter any server audit permission to only authorized roles.</t>
    </r>
  </si>
  <si>
    <r>
      <rPr>
        <sz val="11"/>
        <color rgb="FF000000"/>
        <rFont val="Calibri"/>
      </rPr>
      <t>Remove the 'Alter any server audit' permission access from the role that is not authorized  by executing the following query:</t>
    </r>
    <r>
      <rPr>
        <sz val="11"/>
        <color rgb="FF000000"/>
        <rFont val="Calibri"/>
      </rPr>
      <t xml:space="preserve">
</t>
    </r>
    <r>
      <rPr>
        <sz val="11"/>
        <color rgb="FF000000"/>
        <rFont val="Calibri"/>
      </rPr>
      <t>REVOKE Alter any server audit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</si>
  <si>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server audit' permission is a high server-level privilege that must only be granted to individual administration accounts through roles. If the 'Alter any server audit'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</si>
  <si>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server audit'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server audit'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</si>
  <si>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V-41261</t>
  </si>
  <si>
    <r>
      <rPr>
        <sz val="11"/>
        <rFont val="Calibri"/>
      </rPr>
      <t>SQL Server must enforce access control policies to restrict the View any definition permission to only authorized roles.</t>
    </r>
  </si>
  <si>
    <r>
      <rPr>
        <sz val="11"/>
        <color rgb="FF000000"/>
        <rFont val="Calibri"/>
      </rPr>
      <t>Remove the 'View any definition' permission access from the role that is not authorized by executing the following query:</t>
    </r>
    <r>
      <rPr>
        <sz val="11"/>
        <color rgb="FF000000"/>
        <rFont val="Calibri"/>
      </rPr>
      <t xml:space="preserve">
</t>
    </r>
    <r>
      <rPr>
        <sz val="11"/>
        <color rgb="FF000000"/>
        <rFont val="Calibri"/>
      </rPr>
      <t>REVOKE View any definition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</si>
  <si>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'View any definition' permission is a high server-level privilege that must only be granted to individual administration accounts through roles, and users who have access must require this privilege to accomplish the organizational missions and/or functions. If the 'View any definition'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</si>
  <si>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'View any definition'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'View any definition'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</si>
  <si>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V-41262</t>
  </si>
  <si>
    <r>
      <rPr>
        <sz val="11"/>
        <rFont val="Calibri"/>
      </rPr>
      <t>SQL Server must not grant users direct access to the Authenticate server permission.</t>
    </r>
  </si>
  <si>
    <r>
      <rPr>
        <sz val="11"/>
        <color rgb="FF000000"/>
        <rFont val="Calibri"/>
      </rPr>
      <t>Remove the 'Authenticate Server'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AUTHENTICATE SERVER FROM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</si>
  <si>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'Authenticate Server'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</si>
  <si>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'Authenticate Server'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'AUTHENTICATE SERVER'</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'Authenticate Server'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</si>
  <si>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V-41263</t>
  </si>
  <si>
    <r>
      <rPr>
        <sz val="11"/>
        <rFont val="Calibri"/>
      </rPr>
      <t>SQL Server must not grant users direct access to the Administer bulk operations permission.</t>
    </r>
  </si>
  <si>
    <r>
      <rPr>
        <sz val="11"/>
        <color rgb="FF000000"/>
        <rFont val="Calibri"/>
      </rPr>
      <t>Remove the 'Administer bulk operations'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ADMINISTER BULK OPERATIONS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</si>
  <si>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'Administer bulk operations'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</si>
  <si>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'Administer bulk operations'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'Administer bulk operations'</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'Administer bulk operations'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</si>
  <si>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V-41264</t>
  </si>
  <si>
    <r>
      <rPr>
        <sz val="11"/>
        <rFont val="Calibri"/>
      </rPr>
      <t>SQL Server must not grant users direct access to the Create endpoint permission.</t>
    </r>
  </si>
  <si>
    <r>
      <rPr>
        <sz val="11"/>
        <color rgb="FF000000"/>
        <rFont val="Calibri"/>
      </rPr>
      <t>Remove the 'Create endpoint'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CREATE ENDPOINT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</si>
  <si>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'Create endpoint'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</si>
  <si>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'Create endpoint'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endpoint'</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'Create endpoint'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</si>
  <si>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V-41265</t>
  </si>
  <si>
    <r>
      <rPr>
        <sz val="11"/>
        <rFont val="Calibri"/>
      </rPr>
      <t>SQL Server must not grant users direct access to the Create DDL event notification permission.</t>
    </r>
  </si>
  <si>
    <r>
      <rPr>
        <sz val="11"/>
        <color rgb="FF000000"/>
        <rFont val="Calibri"/>
      </rPr>
      <t>Remove the 'Create DDL event notification'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CREATE DDL EVENT NOTIFICATION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</si>
  <si>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'Create DDL event notification'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</si>
  <si>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'Create DDL Event Notification' by running the following query:</t>
    </r>
    <r>
      <rPr>
        <sz val="11"/>
        <color rgb="FF000000"/>
        <rFont val="Calibri"/>
      </rPr>
      <t xml:space="preserve">
</t>
    </r>
    <r>
      <rPr>
        <sz val="11"/>
        <color rgb="FF000000"/>
        <rFont val="Calibri"/>
      </rPr>
      <t>SELECT</t>
    </r>
    <r>
      <rPr>
        <sz val="11"/>
        <color rgb="FF000000"/>
        <rFont val="Calibri"/>
      </rPr>
      <t xml:space="preserve">
</t>
    </r>
    <r>
      <rPr>
        <sz val="11"/>
        <color rgb="FF000000"/>
        <rFont val="Calibri"/>
      </rPr>
      <t>who.name AS [Principal Name],</t>
    </r>
    <r>
      <rPr>
        <sz val="11"/>
        <color rgb="FF000000"/>
        <rFont val="Calibri"/>
      </rPr>
      <t xml:space="preserve">
</t>
    </r>
    <r>
      <rPr>
        <sz val="11"/>
        <color rgb="FF000000"/>
        <rFont val="Calibri"/>
      </rPr>
      <t>who.type_desc AS [Principal Type],</t>
    </r>
    <r>
      <rPr>
        <sz val="11"/>
        <color rgb="FF000000"/>
        <rFont val="Calibri"/>
      </rPr>
      <t xml:space="preserve">
</t>
    </r>
    <r>
      <rPr>
        <sz val="11"/>
        <color rgb="FF000000"/>
        <rFont val="Calibri"/>
      </rPr>
      <t>who.is_disabled AS [Principal Is Disabled],</t>
    </r>
    <r>
      <rPr>
        <sz val="11"/>
        <color rgb="FF000000"/>
        <rFont val="Calibri"/>
      </rPr>
      <t xml:space="preserve">
</t>
    </r>
    <r>
      <rPr>
        <sz val="11"/>
        <color rgb="FF000000"/>
        <rFont val="Calibri"/>
      </rPr>
      <t>what.state_desc AS [Permission State],</t>
    </r>
    <r>
      <rPr>
        <sz val="11"/>
        <color rgb="FF000000"/>
        <rFont val="Calibri"/>
      </rPr>
      <t xml:space="preserve">
</t>
    </r>
    <r>
      <rPr>
        <sz val="11"/>
        <color rgb="FF000000"/>
        <rFont val="Calibri"/>
      </rPr>
      <t>what.permission_name AS [Permission Name]</t>
    </r>
    <r>
      <rPr>
        <sz val="11"/>
        <color rgb="FF000000"/>
        <rFont val="Calibri"/>
      </rPr>
      <t xml:space="preserve">
</t>
    </r>
    <r>
      <rPr>
        <sz val="11"/>
        <color rgb="FF000000"/>
        <rFont val="Calibri"/>
      </rPr>
      <t>FROM</t>
    </r>
    <r>
      <rPr>
        <sz val="11"/>
        <color rgb="FF000000"/>
        <rFont val="Calibri"/>
      </rPr>
      <t xml:space="preserve">
</t>
    </r>
    <r>
      <rPr>
        <sz val="11"/>
        <color rgb="FF000000"/>
        <rFont val="Calibri"/>
      </rPr>
      <t>sys.server_permissions what</t>
    </r>
    <r>
      <rPr>
        <sz val="11"/>
        <color rgb="FF000000"/>
        <rFont val="Calibri"/>
      </rPr>
      <t xml:space="preserve">
</t>
    </r>
    <r>
      <rPr>
        <sz val="11"/>
        <color rgb="FF000000"/>
        <rFont val="Calibri"/>
      </rPr>
      <t>INNER JOIN sys.server_principals who</t>
    </r>
    <r>
      <rPr>
        <sz val="11"/>
        <color rgb="FF000000"/>
        <rFont val="Calibri"/>
      </rPr>
      <t xml:space="preserve">
</t>
    </r>
    <r>
      <rPr>
        <sz val="11"/>
        <color rgb="FF000000"/>
        <rFont val="Calibri"/>
      </rPr>
      <t>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what.permission_name = 'Create DDL Event Notification'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'Create DDL Event Notification'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</si>
  <si>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V-41266</t>
  </si>
  <si>
    <r>
      <rPr>
        <sz val="11"/>
        <rFont val="Calibri"/>
      </rPr>
      <t>SQL Server must not grant users direct access to the Create availability group permission.</t>
    </r>
  </si>
  <si>
    <r>
      <rPr>
        <sz val="11"/>
        <color rgb="FF000000"/>
        <rFont val="Calibri"/>
      </rPr>
      <t>Remove the 'Create availability group'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CREATE AVAILABILITY GROUP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</si>
  <si>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'Create availability group'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</si>
  <si>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'Create availability group'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availability group'</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'Create availability group'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</si>
  <si>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V-41267</t>
  </si>
  <si>
    <r>
      <rPr>
        <sz val="11"/>
        <rFont val="Calibri"/>
      </rPr>
      <t>SQL Server must not grant users direct access to the Create any database permission.</t>
    </r>
  </si>
  <si>
    <r>
      <rPr>
        <sz val="11"/>
        <color rgb="FF000000"/>
        <rFont val="Calibri"/>
      </rPr>
      <t>Remove the 'Create any database'"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CREATE ANY DATABASE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</si>
  <si>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'Create any database'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</si>
  <si>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'Create any database'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any database'</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'Create any database'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</si>
  <si>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V-41268</t>
  </si>
  <si>
    <r>
      <rPr>
        <sz val="11"/>
        <rFont val="Calibri"/>
      </rPr>
      <t>SQL Server must not grant users direct access to the Control server permission.</t>
    </r>
  </si>
  <si>
    <r>
      <rPr>
        <sz val="11"/>
        <color rgb="FF000000"/>
        <rFont val="Calibri"/>
      </rPr>
      <t>Remove the 'Control server'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CONTROL SERVER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</si>
  <si>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'Control server'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</si>
  <si>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'Control server'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'Control server'</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'Control server'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</si>
  <si>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V-41269</t>
  </si>
  <si>
    <r>
      <rPr>
        <sz val="11"/>
        <rFont val="Calibri"/>
      </rPr>
      <t>SQL Server must enforce access control policies to restrict the Administer bulk operations permission to only authorized roles.</t>
    </r>
  </si>
  <si>
    <r>
      <rPr>
        <sz val="11"/>
        <color rgb="FF000000"/>
        <rFont val="Calibri"/>
      </rPr>
      <t>Remove the 'Administer bulk operations' permission access from the role that is not authorized by executing the following query:</t>
    </r>
    <r>
      <rPr>
        <sz val="11"/>
        <color rgb="FF000000"/>
        <rFont val="Calibri"/>
      </rPr>
      <t xml:space="preserve">
</t>
    </r>
    <r>
      <rPr>
        <sz val="11"/>
        <color rgb="FF000000"/>
        <rFont val="Calibri"/>
      </rPr>
      <t>REVOKE Administer bulk operations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</si>
  <si>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'Administer bulk operations' permission is a high server-level privilege that must only be granted to individual administration accounts through roles, and users who have access must require this privilege to accomplish the organizational missions and/or functions. If the 'Administer bulk operations'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</si>
  <si>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'Administer bulk operations' permission and what 'Grant', 'Grant With', and/or 'Deny' privilege is authorized.</t>
    </r>
    <r>
      <rPr>
        <sz val="11"/>
        <color rgb="FF000000"/>
        <rFont val="Calibri"/>
      </rPr>
      <t xml:space="preserve">
</t>
    </r>
    <r>
      <rPr>
        <sz val="11"/>
        <color rgb="FF000000"/>
        <rFont val="Calibri"/>
      </rPr>
      <t>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'Administer bulk operations'</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</si>
  <si>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V-41270</t>
  </si>
  <si>
    <r>
      <rPr>
        <sz val="11"/>
        <rFont val="Calibri"/>
      </rPr>
      <t>SQL Server must enforce access control policies to restrict the Alter resources permission to only authorized roles.</t>
    </r>
  </si>
  <si>
    <r>
      <rPr>
        <sz val="11"/>
        <color rgb="FF000000"/>
        <rFont val="Calibri"/>
      </rPr>
      <t>Remove the 'Alter resources' permission access from the role that is not authorized by executing the following query:</t>
    </r>
    <r>
      <rPr>
        <sz val="11"/>
        <color rgb="FF000000"/>
        <rFont val="Calibri"/>
      </rPr>
      <t xml:space="preserve">
</t>
    </r>
    <r>
      <rPr>
        <sz val="11"/>
        <color rgb="FF000000"/>
        <rFont val="Calibri"/>
      </rPr>
      <t>REVOKE Alter resources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</si>
  <si>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resources' permission is a high server-level privilege that must only be granted to individual administration accounts through roles, and users who have access must require this privilege to accomplish the organizational missions and/or functions. If the 'Alter resources'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</si>
  <si>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resources'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resources'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</si>
  <si>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V-41271</t>
  </si>
  <si>
    <r>
      <rPr>
        <sz val="11"/>
        <rFont val="Calibri"/>
      </rPr>
      <t>SQL Server must not grant users direct access to the Alter any linked server permission.</t>
    </r>
  </si>
  <si>
    <r>
      <rPr>
        <sz val="11"/>
        <color rgb="FF000000"/>
        <rFont val="Calibri"/>
      </rPr>
      <t>Remove the 'Alter any linked server'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LINKED SERVER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</si>
  <si>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linked server'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</si>
  <si>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linked server'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linked server'</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linked server'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</si>
  <si>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V-41273</t>
  </si>
  <si>
    <r>
      <rPr>
        <sz val="11"/>
        <rFont val="Calibri"/>
      </rPr>
      <t>SQL Server must not grant users direct control to the Alter any event session permission.</t>
    </r>
  </si>
  <si>
    <r>
      <rPr>
        <sz val="11"/>
        <color rgb="FF000000"/>
        <rFont val="Calibri"/>
      </rPr>
      <t>Remove the 'Alter any event session'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EVENT SESSION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</si>
  <si>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event session'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</si>
  <si>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event session'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event session'</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event session'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</si>
  <si>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V-41274</t>
  </si>
  <si>
    <r>
      <rPr>
        <sz val="11"/>
        <rFont val="Calibri"/>
      </rPr>
      <t>SQL Server must not grant users direct access to the Alter trace permission.</t>
    </r>
  </si>
  <si>
    <r>
      <rPr>
        <sz val="11"/>
        <color rgb="FF000000"/>
        <rFont val="Calibri"/>
      </rPr>
      <t>Remove the 'Alter trace'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TRACE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</si>
  <si>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trace'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</si>
  <si>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trace'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trace'</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trace'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</si>
  <si>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V-41275</t>
  </si>
  <si>
    <r>
      <rPr>
        <sz val="11"/>
        <rFont val="Calibri"/>
      </rPr>
      <t>SQL Server must not grant users direct access to the Alter Settings permission.</t>
    </r>
  </si>
  <si>
    <r>
      <rPr>
        <sz val="11"/>
        <color rgb="FF000000"/>
        <rFont val="Calibri"/>
      </rPr>
      <t>Remove the 'Alter Settings'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SETTINGS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</si>
  <si>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Settings'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</si>
  <si>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Settings'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Settings'</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Settings'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</si>
  <si>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V-41276</t>
  </si>
  <si>
    <r>
      <rPr>
        <sz val="11"/>
        <rFont val="Calibri"/>
      </rPr>
      <t>SQL Server must not grant users direct access to the Create trace event notification permission.</t>
    </r>
  </si>
  <si>
    <r>
      <rPr>
        <sz val="11"/>
        <color rgb="FF000000"/>
        <rFont val="Calibri"/>
      </rPr>
      <t>Remove the 'Create trace event notification'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CREATE TRACE EVENT NOTIFICATION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</si>
  <si>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'Create trace event notification'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</si>
  <si>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'Create trace event notification'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trace event notification'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'Create trace event notification'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</si>
  <si>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V-41277</t>
  </si>
  <si>
    <r>
      <rPr>
        <sz val="11"/>
        <rFont val="Calibri"/>
      </rPr>
      <t>SQL Server must not grant users direct access to the Alter resources permission.</t>
    </r>
  </si>
  <si>
    <r>
      <rPr>
        <sz val="11"/>
        <color rgb="FF000000"/>
        <rFont val="Calibri"/>
      </rPr>
      <t>Remove the 'Alter resources'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RESOURCES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</si>
  <si>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resources'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</si>
  <si>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resources'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resources'</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resources'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</si>
  <si>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V-41278</t>
  </si>
  <si>
    <r>
      <rPr>
        <sz val="11"/>
        <rFont val="Calibri"/>
      </rPr>
      <t>SQL Server must not grant users direct access to the External access assembly permission.</t>
    </r>
  </si>
  <si>
    <r>
      <rPr>
        <sz val="11"/>
        <color rgb="FF000000"/>
        <rFont val="Calibri"/>
      </rPr>
      <t>Remove the 'External access assembly'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EXTERNAL ACCESS ASSEMBLY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</si>
  <si>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'External access assembly'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</si>
  <si>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'External access assembly'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'External access assembly'</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'External access assembly'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</si>
  <si>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V-41279</t>
  </si>
  <si>
    <r>
      <rPr>
        <sz val="11"/>
        <rFont val="Calibri"/>
      </rPr>
      <t>SQL Server must not grant users direct access to the Alter any login permission.</t>
    </r>
  </si>
  <si>
    <r>
      <rPr>
        <sz val="11"/>
        <color rgb="FF000000"/>
        <rFont val="Calibri"/>
      </rPr>
      <t>Remove the 'Alter any login'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LOGIN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</si>
  <si>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login'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</si>
  <si>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login'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login'</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login'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</si>
  <si>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V-41280</t>
  </si>
  <si>
    <r>
      <rPr>
        <sz val="11"/>
        <rFont val="Calibri"/>
      </rPr>
      <t>SQL Server must enforce access control policies to restrict the Alter any availability group permission to only authorized roles.</t>
    </r>
  </si>
  <si>
    <r>
      <rPr>
        <sz val="11"/>
        <color rgb="FF000000"/>
        <rFont val="Calibri"/>
      </rPr>
      <t>Remove the 'Alter any availability group' permission access from the role that is not authorized  by executing the following query:</t>
    </r>
    <r>
      <rPr>
        <sz val="11"/>
        <color rgb="FF000000"/>
        <rFont val="Calibri"/>
      </rPr>
      <t xml:space="preserve">
</t>
    </r>
    <r>
      <rPr>
        <sz val="11"/>
        <color rgb="FF000000"/>
        <rFont val="Calibri"/>
      </rPr>
      <t>REVOKE Alter any availability group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</si>
  <si>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availability group' permission is a high server-level privilege that must only be granted to individual administration accounts through roles and users. If the 'Alter any availability group'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</si>
  <si>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availability group'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availability group'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</si>
  <si>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V-41281</t>
  </si>
  <si>
    <r>
      <rPr>
        <sz val="11"/>
        <rFont val="Calibri"/>
      </rPr>
      <t>SQL Server must enforce access control policies to restrict the Alter any login permission to only authorized roles.</t>
    </r>
  </si>
  <si>
    <r>
      <rPr>
        <sz val="11"/>
        <color rgb="FF000000"/>
        <rFont val="Calibri"/>
      </rPr>
      <t>Remove the 'Alter any login' permission access from the role that is not authorized  by executing the following query:</t>
    </r>
    <r>
      <rPr>
        <sz val="11"/>
        <color rgb="FF000000"/>
        <rFont val="Calibri"/>
      </rPr>
      <t xml:space="preserve">
</t>
    </r>
    <r>
      <rPr>
        <sz val="11"/>
        <color rgb="FF000000"/>
        <rFont val="Calibri"/>
      </rPr>
      <t>REVOKE Alter any login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</si>
  <si>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login' permission is a high server-level privilege that must only be granted to individual administration accounts through roles. If the 'Alter any login'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</si>
  <si>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login'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login'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</si>
  <si>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V-41283</t>
  </si>
  <si>
    <r>
      <rPr>
        <sz val="11"/>
        <rFont val="Calibri"/>
      </rPr>
      <t>SQL Server must enforce access control policies to restrict the Alter any linked server permission to only authorized roles.</t>
    </r>
  </si>
  <si>
    <r>
      <rPr>
        <sz val="11"/>
        <color rgb="FF000000"/>
        <rFont val="Calibri"/>
      </rPr>
      <t>Remove the 'Alter any linked server' permission access from the role that is not authorized  by executing the following query:</t>
    </r>
    <r>
      <rPr>
        <sz val="11"/>
        <color rgb="FF000000"/>
        <rFont val="Calibri"/>
      </rPr>
      <t xml:space="preserve">
</t>
    </r>
    <r>
      <rPr>
        <sz val="11"/>
        <color rgb="FF000000"/>
        <rFont val="Calibri"/>
      </rPr>
      <t>REVOKE Alter any linked server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</si>
  <si>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linked server' permission is a high server-level privilege that must only be granted to individual administration accounts through roles. If the 'Alter any linked server'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</si>
  <si>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linked server'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linked server'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</si>
  <si>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V-41284</t>
  </si>
  <si>
    <r>
      <rPr>
        <sz val="11"/>
        <rFont val="Calibri"/>
      </rPr>
      <t>SQL Server must not grant users direct access control to the Shutdown permission.</t>
    </r>
  </si>
  <si>
    <r>
      <rPr>
        <sz val="11"/>
        <color rgb="FF000000"/>
        <rFont val="Calibri"/>
      </rPr>
      <t>Remove the 'Shutdown'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SHUTDOWN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</si>
  <si>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'Shutdown' permission is a high server-level privilege that must only be granted to individual administration accounts through roles. This administrative privilege must not be assigned directly to administrative user accounts. If administrative user accounts have direct access to administrative roles,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</si>
  <si>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'Shutdown'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'Shutdown'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'Shutdown'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</si>
  <si>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V-41285</t>
  </si>
  <si>
    <r>
      <rPr>
        <sz val="11"/>
        <rFont val="Calibri"/>
      </rPr>
      <t>SQL Server must enforce access control policies to restrict the View server state permission to only authorized roles.</t>
    </r>
  </si>
  <si>
    <r>
      <rPr>
        <sz val="11"/>
        <color rgb="FF000000"/>
        <rFont val="Calibri"/>
      </rPr>
      <t>Remove the 'View server state' permission access from the role that is not authorized by executing the following query:</t>
    </r>
    <r>
      <rPr>
        <sz val="11"/>
        <color rgb="FF000000"/>
        <rFont val="Calibri"/>
      </rPr>
      <t xml:space="preserve">
</t>
    </r>
    <r>
      <rPr>
        <sz val="11"/>
        <color rgb="FF000000"/>
        <rFont val="Calibri"/>
      </rPr>
      <t>REVOKE View server state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</si>
  <si>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'View server state' permission is a high server-level privilege that must only granted to individual administration accounts through roles, and users who have access must require this privilege to accomplish the organizational missions and/or functions. If the 'View server state'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</si>
  <si>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'View server state'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'View server state'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</si>
  <si>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V-41286</t>
  </si>
  <si>
    <r>
      <rPr>
        <sz val="11"/>
        <rFont val="Calibri"/>
      </rPr>
      <t>SQL Server must enforce access control policies to restrict the Alter trace permission to only authorized roles.</t>
    </r>
  </si>
  <si>
    <r>
      <rPr>
        <sz val="11"/>
        <color rgb="FF000000"/>
        <rFont val="Calibri"/>
      </rPr>
      <t>Remove the 'Alter trace' permission access from the role that is not authorized by executing the following query:</t>
    </r>
    <r>
      <rPr>
        <sz val="11"/>
        <color rgb="FF000000"/>
        <rFont val="Calibri"/>
      </rPr>
      <t xml:space="preserve">
</t>
    </r>
    <r>
      <rPr>
        <sz val="11"/>
        <color rgb="FF000000"/>
        <rFont val="Calibri"/>
      </rPr>
      <t>REVOKE Alter trace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</si>
  <si>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trace' permission is a high server-level privilege that must only be granted to individual administration accounts through roles, and users who have access must require this privilege to accomplish the organizational missions and/or functions. If the 'Alter trace'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</si>
  <si>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trace'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trace'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</si>
  <si>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V-41287</t>
  </si>
  <si>
    <r>
      <rPr>
        <sz val="11"/>
        <rFont val="Calibri"/>
      </rPr>
      <t>SQL Server must not grant users direct access to the Unsafe assembly permission.</t>
    </r>
  </si>
  <si>
    <r>
      <rPr>
        <sz val="11"/>
        <color rgb="FF000000"/>
        <rFont val="Calibri"/>
      </rPr>
      <t>Remove the 'Unsafe assembly'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UNSAFE ASSEMBLY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</si>
  <si>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'Unsafe assembly'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</si>
  <si>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'Unsafe assembly'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'Unsafe assembly'</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'Unsafe assembly'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</si>
  <si>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V-41288</t>
  </si>
  <si>
    <r>
      <rPr>
        <sz val="11"/>
        <rFont val="Calibri"/>
      </rPr>
      <t>SQL Server must enforce access control policies to restrict the Control server permission to only authorized roles.</t>
    </r>
  </si>
  <si>
    <r>
      <rPr>
        <sz val="11"/>
        <color rgb="FF000000"/>
        <rFont val="Calibri"/>
      </rPr>
      <t>Remove the 'Control server' permission access from the role that is not authorized by executing the following query:</t>
    </r>
    <r>
      <rPr>
        <sz val="11"/>
        <color rgb="FF000000"/>
        <rFont val="Calibri"/>
      </rPr>
      <t xml:space="preserve">
</t>
    </r>
    <r>
      <rPr>
        <sz val="11"/>
        <color rgb="FF000000"/>
        <rFont val="Calibri"/>
      </rPr>
      <t>REVOKE Control server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</si>
  <si>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'Control server' permission is a high server-level privilege that must only be granted to individual administration accounts through roles, and users who have access must require this privilege to accomplish the organizational missions and/or functions. If the 'Control server'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</si>
  <si>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'Control server'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'Control server'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</si>
  <si>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V-41289</t>
  </si>
  <si>
    <r>
      <rPr>
        <sz val="11"/>
        <rFont val="Calibri"/>
      </rPr>
      <t>SQL Server must not grant users direct access to the Create server role permission.</t>
    </r>
  </si>
  <si>
    <r>
      <rPr>
        <sz val="11"/>
        <color rgb="FF000000"/>
        <rFont val="Calibri"/>
      </rPr>
      <t>Remove the 'Create server role'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CREATE SERVER ROLE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</si>
  <si>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'Create server role'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</si>
  <si>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'Create server role'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server role'</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'Create server role'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</si>
  <si>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V-41290</t>
  </si>
  <si>
    <r>
      <rPr>
        <sz val="11"/>
        <rFont val="Calibri"/>
      </rPr>
      <t>SQL Server must enforce access control policies to restrict the Alter any server role permission to only authorized roles.</t>
    </r>
  </si>
  <si>
    <r>
      <rPr>
        <sz val="11"/>
        <color rgb="FF000000"/>
        <rFont val="Calibri"/>
      </rPr>
      <t>Remove the 'Alter any server role' permission access from the role that is not authorized by executing the following query:</t>
    </r>
    <r>
      <rPr>
        <sz val="11"/>
        <color rgb="FF000000"/>
        <rFont val="Calibri"/>
      </rPr>
      <t xml:space="preserve">
</t>
    </r>
    <r>
      <rPr>
        <sz val="11"/>
        <color rgb="FF000000"/>
        <rFont val="Calibri"/>
      </rPr>
      <t>REVOKE Alter any server role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</si>
  <si>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server role' permission is a high server-level privilege that must only be granted to individual administration accounts through roles. If the 'Alter any server role'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</si>
  <si>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server role'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server role'</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</si>
  <si>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V-41291</t>
  </si>
  <si>
    <r>
      <rPr>
        <sz val="11"/>
        <rFont val="Calibri"/>
      </rPr>
      <t>SQL Server must enforce access control policies to restrict the Alter Settings permission to only authorized roles.</t>
    </r>
  </si>
  <si>
    <r>
      <rPr>
        <sz val="11"/>
        <color rgb="FF000000"/>
        <rFont val="Calibri"/>
      </rPr>
      <t>Remove the 'Alter Settings' permission access from the role that is not authorized by executing the following query:</t>
    </r>
    <r>
      <rPr>
        <sz val="11"/>
        <color rgb="FF000000"/>
        <rFont val="Calibri"/>
      </rPr>
      <t xml:space="preserve">
</t>
    </r>
    <r>
      <rPr>
        <sz val="11"/>
        <color rgb="FF000000"/>
        <rFont val="Calibri"/>
      </rPr>
      <t>REVOKE Alter Settings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</si>
  <si>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Settings' permission is a high server-level privilege that must only be granted to individual administration accounts through roles, and users who have access must require this privilege to accomplish the organizational missions and/or functions. If the 'Alter Settings'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</si>
  <si>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Settings'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Settings'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</si>
  <si>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V-41292</t>
  </si>
  <si>
    <r>
      <rPr>
        <sz val="11"/>
        <rFont val="Calibri"/>
      </rPr>
      <t>SQL Server must enforce access control policies to restrict the Authenticate server permission to only authorized roles.</t>
    </r>
  </si>
  <si>
    <r>
      <rPr>
        <sz val="11"/>
        <color rgb="FF000000"/>
        <rFont val="Calibri"/>
      </rPr>
      <t>Remove the 'Authenticate server' permission access from the role that is not authorized by executing the following query:</t>
    </r>
    <r>
      <rPr>
        <sz val="11"/>
        <color rgb="FF000000"/>
        <rFont val="Calibri"/>
      </rPr>
      <t xml:space="preserve">
</t>
    </r>
    <r>
      <rPr>
        <sz val="11"/>
        <color rgb="FF000000"/>
        <rFont val="Calibri"/>
      </rPr>
      <t>REVOKE Authenticate server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</si>
  <si>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'Authenticate server' permission is a high server-level privilege that must only be granted to individual administration accounts through roles. If the 'Authenticate server'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</si>
  <si>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'Authenticate server'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'Authenticate server'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</si>
  <si>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V-41293</t>
  </si>
  <si>
    <r>
      <rPr>
        <sz val="11"/>
        <rFont val="Calibri"/>
      </rPr>
      <t>SQL Server must enforce access control policies to restrict the Create any database permission to only authorized roles.</t>
    </r>
  </si>
  <si>
    <r>
      <rPr>
        <sz val="11"/>
        <color rgb="FF000000"/>
        <rFont val="Calibri"/>
      </rPr>
      <t>Remove the 'Create any database' permission access from the role that is not authorized by executing the following query:</t>
    </r>
    <r>
      <rPr>
        <sz val="11"/>
        <color rgb="FF000000"/>
        <rFont val="Calibri"/>
      </rPr>
      <t xml:space="preserve">
</t>
    </r>
    <r>
      <rPr>
        <sz val="11"/>
        <color rgb="FF000000"/>
        <rFont val="Calibri"/>
      </rPr>
      <t>REVOKE Create any database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</si>
  <si>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'Create any database' permission is a high server-level privilege that must only be granted to individual administration accounts through roles, and users who have access must require this privilege to accomplish the organizational missions and/or functions. If the 'Create any database'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</si>
  <si>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'Create any database'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'Create any database'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</si>
  <si>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V-41294</t>
  </si>
  <si>
    <r>
      <rPr>
        <sz val="11"/>
        <rFont val="Calibri"/>
      </rPr>
      <t>SQL Server must not grant users direct access to the View server state permission.</t>
    </r>
  </si>
  <si>
    <r>
      <rPr>
        <sz val="11"/>
        <color rgb="FF000000"/>
        <rFont val="Calibri"/>
      </rPr>
      <t>Document any necessary exceptions, and obtain the appropriate approval.</t>
    </r>
    <r>
      <rPr>
        <sz val="11"/>
        <color rgb="FF000000"/>
        <rFont val="Calibri"/>
      </rPr>
      <t xml:space="preserve">
</t>
    </r>
    <r>
      <rPr>
        <sz val="11"/>
        <color rgb="FF000000"/>
        <rFont val="Calibri"/>
      </rPr>
      <t>Remove the 'View server state' permission access from an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VIEW SERVER STATE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</si>
  <si>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'View server state'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</si>
  <si>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'View server state'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'View server state'</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 has direct access to the 'View server state' permission, and the need for this has not been documented and approved,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</si>
  <si>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V-41295</t>
  </si>
  <si>
    <r>
      <rPr>
        <sz val="11"/>
        <rFont val="Calibri"/>
      </rPr>
      <t>SQL Server must not grant users direct access to the Alter any server role permission.</t>
    </r>
  </si>
  <si>
    <r>
      <rPr>
        <sz val="11"/>
        <color rgb="FF000000"/>
        <rFont val="Calibri"/>
      </rPr>
      <t>Remove the 'Alter any server role'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ALTER ANY SERVER ROLE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</si>
  <si>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'Alter any server role'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</si>
  <si>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'Alter any server role'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server role'</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'Alter any server role'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</si>
  <si>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V-41296</t>
  </si>
  <si>
    <r>
      <rPr>
        <sz val="11"/>
        <rFont val="Calibri"/>
      </rPr>
      <t>SQL Server must not grant users direct access to the View any definition permission.</t>
    </r>
  </si>
  <si>
    <r>
      <rPr>
        <sz val="11"/>
        <color rgb="FF000000"/>
        <rFont val="Calibri"/>
      </rPr>
      <t>Remove the 'View any definition'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VIEW ANY DEFINITION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</si>
  <si>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'View any definition'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</si>
  <si>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'View any definition'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'View any definition'</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'View any definition'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</si>
  <si>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V-41297</t>
  </si>
  <si>
    <r>
      <rPr>
        <sz val="11"/>
        <rFont val="Calibri"/>
      </rPr>
      <t>SQL Server must enforce access control policies to restrict the Alter any connection permission to only authorized roles.</t>
    </r>
  </si>
  <si>
    <r>
      <rPr>
        <sz val="11"/>
        <color rgb="FF000000"/>
        <rFont val="Calibri"/>
      </rPr>
      <t>Remove the 'Alter any connection' permission access from the role that is not authorized by executing the following query:</t>
    </r>
    <r>
      <rPr>
        <sz val="11"/>
        <color rgb="FF000000"/>
        <rFont val="Calibri"/>
      </rPr>
      <t xml:space="preserve">
</t>
    </r>
    <r>
      <rPr>
        <sz val="11"/>
        <color rgb="FF000000"/>
        <rFont val="Calibri"/>
      </rPr>
      <t>REVOKE Alter any connection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</si>
  <si>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connection' permission is a high server-level privilege that must only be granted to individual administration accounts through roles. If the 'Alter any connection'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</si>
  <si>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connection'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connection'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</si>
  <si>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V-41298</t>
  </si>
  <si>
    <r>
      <rPr>
        <sz val="11"/>
        <rFont val="Calibri"/>
      </rPr>
      <t>SQL Server must enforce access control policies to restrict the Alter any credential permission to only authorized roles.</t>
    </r>
  </si>
  <si>
    <r>
      <rPr>
        <sz val="11"/>
        <color rgb="FF000000"/>
        <rFont val="Calibri"/>
      </rPr>
      <t>Remove the 'Alter any credential' permission access from the role that is not authorized by executing the following query:</t>
    </r>
    <r>
      <rPr>
        <sz val="11"/>
        <color rgb="FF000000"/>
        <rFont val="Calibri"/>
      </rPr>
      <t xml:space="preserve">
</t>
    </r>
    <r>
      <rPr>
        <sz val="11"/>
        <color rgb="FF000000"/>
        <rFont val="Calibri"/>
      </rPr>
      <t>REVOKE Alter any credential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</si>
  <si>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credential' permission is a high server-level privilege that must only be granted to individual administration accounts through roles. If the 'Alter any credential'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</si>
  <si>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credential'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credential'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</si>
  <si>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V-41299</t>
  </si>
  <si>
    <r>
      <rPr>
        <sz val="11"/>
        <rFont val="Calibri"/>
      </rPr>
      <t>SQL Server must enforce access control policies to restrict the Alter any database permission to only authorized roles.</t>
    </r>
  </si>
  <si>
    <r>
      <rPr>
        <sz val="11"/>
        <color rgb="FF000000"/>
        <rFont val="Calibri"/>
      </rPr>
      <t>Remove the 'Alter any database' permission access from the role that is not authorized by executing the following query:</t>
    </r>
    <r>
      <rPr>
        <sz val="11"/>
        <color rgb="FF000000"/>
        <rFont val="Calibri"/>
      </rPr>
      <t xml:space="preserve">
</t>
    </r>
    <r>
      <rPr>
        <sz val="11"/>
        <color rgb="FF000000"/>
        <rFont val="Calibri"/>
      </rPr>
      <t>REVOKE Alter any database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</si>
  <si>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database' permission is a high server-level privilege that must only be granted to individual administration accounts through roles If the 'Alter any database'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</si>
  <si>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database'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database'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</si>
  <si>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V-41300</t>
  </si>
  <si>
    <r>
      <rPr>
        <sz val="11"/>
        <rFont val="Calibri"/>
      </rPr>
      <t>SQL Server must enforce access control policies to restrict the Alter any endpoint permission to only authorized roles.</t>
    </r>
  </si>
  <si>
    <r>
      <rPr>
        <sz val="11"/>
        <color rgb="FF000000"/>
        <rFont val="Calibri"/>
      </rPr>
      <t>Remove the 'Alter any endpoint' permission access from the role that is not authorized by executing the following query:</t>
    </r>
    <r>
      <rPr>
        <sz val="11"/>
        <color rgb="FF000000"/>
        <rFont val="Calibri"/>
      </rPr>
      <t xml:space="preserve">
</t>
    </r>
    <r>
      <rPr>
        <sz val="11"/>
        <color rgb="FF000000"/>
        <rFont val="Calibri"/>
      </rPr>
      <t>REVOKE Alter any endpoint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</si>
  <si>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endpoint' permission is a high server-level privilege that must only be granted to individual administration accounts through roles. If the 'Alter any endpoint'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</si>
  <si>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endpoint'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endpoint'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</si>
  <si>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V-41302</t>
  </si>
  <si>
    <r>
      <rPr>
        <sz val="11"/>
        <rFont val="Calibri"/>
      </rPr>
      <t>SQL Server must enforce access control policies to restrict the Alter any event session permission to only authorized roles.</t>
    </r>
  </si>
  <si>
    <r>
      <rPr>
        <sz val="11"/>
        <color rgb="FF000000"/>
        <rFont val="Calibri"/>
      </rPr>
      <t>Remove the 'Alter any event session' permission access from the role that is not authorized by executing the following query:</t>
    </r>
    <r>
      <rPr>
        <sz val="11"/>
        <color rgb="FF000000"/>
        <rFont val="Calibri"/>
      </rPr>
      <t xml:space="preserve">
</t>
    </r>
    <r>
      <rPr>
        <sz val="11"/>
        <color rgb="FF000000"/>
        <rFont val="Calibri"/>
      </rPr>
      <t>REVOKE Alter any event session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</si>
  <si>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event session' permission is a high server-level privilege that must only be granted to individual administration accounts through roles. If the 'Alter any event session'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</si>
  <si>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event session'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any event session'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</si>
  <si>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V-41303</t>
  </si>
  <si>
    <r>
      <rPr>
        <sz val="11"/>
        <rFont val="Calibri"/>
      </rPr>
      <t>SQL Server must enforce access control policies to restrict Alter server state permissions to only authorized roles.</t>
    </r>
  </si>
  <si>
    <r>
      <rPr>
        <sz val="11"/>
        <color rgb="FF000000"/>
        <rFont val="Calibri"/>
      </rPr>
      <t>Remove the 'Alter server state' permission access from the role that is not authorized by executing the following query:</t>
    </r>
    <r>
      <rPr>
        <sz val="11"/>
        <color rgb="FF000000"/>
        <rFont val="Calibri"/>
      </rPr>
      <t xml:space="preserve">
</t>
    </r>
    <r>
      <rPr>
        <sz val="11"/>
        <color rgb="FF000000"/>
        <rFont val="Calibri"/>
      </rPr>
      <t>REVOKE Alter server state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</si>
  <si>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server state' permission is a high server-level privilege that must only be granted to individual administration accounts through roles, and users who have access must require this privilege to accomplish the organizational missions and/or functions. If the 'Alter server state' permissions are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</si>
  <si>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 xml:space="preserve">Obtain the list of roles that are authorized for the SQL Server 'Alter server state' permission and what 'Grant', 'Grant With', and/or 'Deny' privilege is authorized. </t>
    </r>
    <r>
      <rPr>
        <sz val="11"/>
        <color rgb="FF000000"/>
        <rFont val="Calibri"/>
      </rPr>
      <t xml:space="preserve">
</t>
    </r>
    <r>
      <rPr>
        <sz val="11"/>
        <color rgb="FF000000"/>
        <rFont val="Calibri"/>
      </rPr>
      <t>Obtain the list of roles with that permission by running the following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what </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 'Alter server state' </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any role has 'Grant', 'With Grant' or 'Deny' privileges on this permission and users with that role are not authorized to have the permission, this is a finding.</t>
    </r>
  </si>
  <si>
    <t>V-41304</t>
  </si>
  <si>
    <r>
      <rPr>
        <sz val="11"/>
        <rFont val="Calibri"/>
      </rPr>
      <t>SQL Server must enforce non-DAC policies over users and resources where the policy rule set for each policy specifies access control information (i.e., position, nationality, age, project, time of day).</t>
    </r>
  </si>
  <si>
    <r>
      <rPr>
        <sz val="11"/>
        <color rgb="FF000000"/>
        <rFont val="Calibri"/>
      </rPr>
      <t>Add the user as a member of the user-defined server role within the system documentation.</t>
    </r>
    <r>
      <rPr>
        <sz val="11"/>
        <color rgb="FF000000"/>
        <rFont val="Calibri"/>
      </rPr>
      <t xml:space="preserve">
</t>
    </r>
    <r>
      <rPr>
        <sz val="11"/>
        <color rgb="FF000000"/>
        <rFont val="Calibri"/>
      </rPr>
      <t>Remove the user from direct access to server permission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permission name'&gt; TO &lt;'account name'&gt; CASCADE</t>
    </r>
    <r>
      <rPr>
        <sz val="11"/>
        <color rgb="FF000000"/>
        <rFont val="Calibri"/>
      </rPr>
      <t xml:space="preserve">
</t>
    </r>
    <r>
      <rPr>
        <sz val="11"/>
        <color rgb="FF000000"/>
        <rFont val="Calibri"/>
      </rPr>
      <t>Remove the user from user-defined role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[&lt;'server role name'&gt;] DROP MEMBER &lt;'user name'&gt;</t>
    </r>
  </si>
  <si>
    <r>
      <rPr>
        <sz val="11"/>
        <color rgb="FF000000"/>
        <rFont val="Calibri"/>
      </rPr>
      <t>Non-DAC controls are determined by policy makers and are managed centrally or by a central authority. These controls must not be changed at the discretion of ordinary application users. Data protection requirements may result in a non-DAC policy being specified as part of the application design. Non-DACs are employed at the application level to restrict and control access to application data, thereby providing increased information security for the organization.</t>
    </r>
    <r>
      <rPr>
        <sz val="11"/>
        <color rgb="FF000000"/>
        <rFont val="Calibri"/>
      </rPr>
      <t xml:space="preserve">
</t>
    </r>
    <r>
      <rPr>
        <sz val="11"/>
        <color rgb="FF000000"/>
        <rFont val="Calibri"/>
      </rPr>
      <t>SQL Server Non-DAC is maintained through the use of Roles. Roles are set up within SQL Server to grant user accounts read and/or write permissions to system objects: databases, tables, columns, etc. After a role is created, user accounts can be assigned to a role granting them permissions of that role.</t>
    </r>
    <r>
      <rPr>
        <sz val="11"/>
        <color rgb="FF000000"/>
        <rFont val="Calibri"/>
      </rPr>
      <t xml:space="preserve">
</t>
    </r>
    <r>
      <rPr>
        <sz val="11"/>
        <color rgb="FF000000"/>
        <rFont val="Calibri"/>
      </rPr>
      <t>If users have permissions to database objects that they are not authorized to have, the user account that has access to the unauthorized database object must be removed from the role that grants that access. Policy rule sets would be developed to establish that each user receives only the information to which the user is authorized.</t>
    </r>
    <r>
      <rPr>
        <sz val="11"/>
        <color rgb="FF000000"/>
        <rFont val="Calibri"/>
      </rPr>
      <t xml:space="preserve">
</t>
    </r>
    <r>
      <rPr>
        <sz val="11"/>
        <color rgb="FF000000"/>
        <rFont val="Calibri"/>
      </rPr>
      <t>Frequently, roles grant access to multiple privileges; if a user is authorized and determined to need access to authorized privilege granted by a role, and unauthorized for other privileges of that same role, it may be necessary to split the privileges of one role into two roles.</t>
    </r>
  </si>
  <si>
    <r>
      <rPr>
        <sz val="11"/>
        <color rgb="FF000000"/>
        <rFont val="Calibri"/>
      </rPr>
      <t>Check for direct user assignment to server permissions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LIST ALL DIRECT SERVER PERMISSIONS TO ANY ACCOUNT EXCEPT</t>
    </r>
    <r>
      <rPr>
        <sz val="11"/>
        <color rgb="FF000000"/>
        <rFont val="Calibri"/>
      </rPr>
      <t xml:space="preserve">
</t>
    </r>
    <r>
      <rPr>
        <sz val="11"/>
        <color rgb="FF000000"/>
        <rFont val="Calibri"/>
      </rPr>
      <t>SYSTEM ADMINISTRATOR ACCOUNTS.  DO NOT LIST ROLES.</t>
    </r>
    <r>
      <rPr>
        <sz val="11"/>
        <color rgb="FF000000"/>
        <rFont val="Calibri"/>
      </rPr>
      <t xml:space="preserve">
</t>
    </r>
    <r>
      <rPr>
        <sz val="11"/>
        <color rgb="FF000000"/>
        <rFont val="Calibri"/>
      </rPr>
      <t>***********************************************************************************/</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administrator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pr.type AS 'Grantee_Type'</t>
    </r>
    <r>
      <rPr>
        <sz val="11"/>
        <color rgb="FF000000"/>
        <rFont val="Calibri"/>
      </rPr>
      <t xml:space="preserve">
</t>
    </r>
    <r>
      <rPr>
        <sz val="11"/>
        <color rgb="FF000000"/>
        <rFont val="Calibri"/>
      </rPr>
      <t>, pr.name AS 'Grantee_Name'</t>
    </r>
    <r>
      <rPr>
        <sz val="11"/>
        <color rgb="FF000000"/>
        <rFont val="Calibri"/>
      </rPr>
      <t xml:space="preserve">
</t>
    </r>
    <r>
      <rPr>
        <sz val="11"/>
        <color rgb="FF000000"/>
        <rFont val="Calibri"/>
      </rPr>
      <t>, pe.type</t>
    </r>
    <r>
      <rPr>
        <sz val="11"/>
        <color rgb="FF000000"/>
        <rFont val="Calibri"/>
      </rPr>
      <t xml:space="preserve">
</t>
    </r>
    <r>
      <rPr>
        <sz val="11"/>
        <color rgb="FF000000"/>
        <rFont val="Calibri"/>
      </rPr>
      <t>, pe.permission_name</t>
    </r>
    <r>
      <rPr>
        <sz val="11"/>
        <color rgb="FF000000"/>
        <rFont val="Calibri"/>
      </rPr>
      <t xml:space="preserve">
</t>
    </r>
    <r>
      <rPr>
        <sz val="11"/>
        <color rgb="FF000000"/>
        <rFont val="Calibri"/>
      </rPr>
      <t>, pe.state</t>
    </r>
    <r>
      <rPr>
        <sz val="11"/>
        <color rgb="FF000000"/>
        <rFont val="Calibri"/>
      </rPr>
      <t xml:space="preserve">
</t>
    </r>
    <r>
      <rPr>
        <sz val="11"/>
        <color rgb="FF000000"/>
        <rFont val="Calibri"/>
      </rPr>
      <t>, pe.state_desc</t>
    </r>
    <r>
      <rPr>
        <sz val="11"/>
        <color rgb="FF000000"/>
        <rFont val="Calibri"/>
      </rPr>
      <t xml:space="preserve">
</t>
    </r>
    <r>
      <rPr>
        <sz val="11"/>
        <color rgb="FF000000"/>
        <rFont val="Calibri"/>
      </rPr>
      <t>FROM sys.server_permissions pe</t>
    </r>
    <r>
      <rPr>
        <sz val="11"/>
        <color rgb="FF000000"/>
        <rFont val="Calibri"/>
      </rPr>
      <t xml:space="preserve">
</t>
    </r>
    <r>
      <rPr>
        <sz val="11"/>
        <color rgb="FF000000"/>
        <rFont val="Calibri"/>
      </rPr>
      <t>JOIN sys.server_principals pr</t>
    </r>
    <r>
      <rPr>
        <sz val="11"/>
        <color rgb="FF000000"/>
        <rFont val="Calibri"/>
      </rPr>
      <t xml:space="preserve">
</t>
    </r>
    <r>
      <rPr>
        <sz val="11"/>
        <color rgb="FF000000"/>
        <rFont val="Calibri"/>
      </rPr>
      <t>ON pe.grantee_principal_id = pr.principal_id</t>
    </r>
    <r>
      <rPr>
        <sz val="11"/>
        <color rgb="FF000000"/>
        <rFont val="Calibri"/>
      </rPr>
      <t xml:space="preserve">
</t>
    </r>
    <r>
      <rPr>
        <sz val="11"/>
        <color rgb="FF000000"/>
        <rFont val="Calibri"/>
      </rPr>
      <t>JOIN sys.server_principals ps</t>
    </r>
    <r>
      <rPr>
        <sz val="11"/>
        <color rgb="FF000000"/>
        <rFont val="Calibri"/>
      </rPr>
      <t xml:space="preserve">
</t>
    </r>
    <r>
      <rPr>
        <sz val="11"/>
        <color rgb="FF000000"/>
        <rFont val="Calibri"/>
      </rPr>
      <t>ON pe.grantor_principal_id = ps.principal_id</t>
    </r>
    <r>
      <rPr>
        <sz val="11"/>
        <color rgb="FF000000"/>
        <rFont val="Calibri"/>
      </rPr>
      <t xml:space="preserve">
</t>
    </r>
    <r>
      <rPr>
        <sz val="11"/>
        <color rgb="FF000000"/>
        <rFont val="Calibri"/>
      </rPr>
      <t>LEFT JOIN sys.server_principals us</t>
    </r>
    <r>
      <rPr>
        <sz val="11"/>
        <color rgb="FF000000"/>
        <rFont val="Calibri"/>
      </rPr>
      <t xml:space="preserve">
</t>
    </r>
    <r>
      <rPr>
        <sz val="11"/>
        <color rgb="FF000000"/>
        <rFont val="Calibri"/>
      </rPr>
      <t>ON us.principal_id = pe.major_id</t>
    </r>
    <r>
      <rPr>
        <sz val="11"/>
        <color rgb="FF000000"/>
        <rFont val="Calibri"/>
      </rPr>
      <t xml:space="preserve">
</t>
    </r>
    <r>
      <rPr>
        <sz val="11"/>
        <color rgb="FF000000"/>
        <rFont val="Calibri"/>
      </rPr>
      <t>WHERE pr.type IN ('K', 'S', 'U')</t>
    </r>
    <r>
      <rPr>
        <sz val="11"/>
        <color rgb="FF000000"/>
        <rFont val="Calibri"/>
      </rPr>
      <t xml:space="preserve">
</t>
    </r>
    <r>
      <rPr>
        <sz val="11"/>
        <color rgb="FF000000"/>
        <rFont val="Calibri"/>
      </rPr>
      <t>AND pe.grantee_principal_id &gt; 10</t>
    </r>
    <r>
      <rPr>
        <sz val="11"/>
        <color rgb="FF000000"/>
        <rFont val="Calibri"/>
      </rPr>
      <t xml:space="preserve">
</t>
    </r>
    <r>
      <rPr>
        <sz val="11"/>
        <color rgb="FF000000"/>
        <rFont val="Calibri"/>
      </rPr>
      <t>AND NOT pr.name IN ('##MS_PolicyEventProcessingLogin##', '##MS_PolicyTsqlExecutionLogin##',</t>
    </r>
    <r>
      <rPr>
        <sz val="11"/>
        <color rgb="FF000000"/>
        <rFont val="Calibri"/>
      </rPr>
      <t xml:space="preserve">
</t>
    </r>
    <r>
      <rPr>
        <sz val="11"/>
        <color rgb="FF000000"/>
        <rFont val="Calibri"/>
      </rPr>
      <t>'NT AUTHORITY\NETWORK SERVICE', 'NT AUTHORITY\SYSTEM', 'NT SERVICE\MSSQLSERVER',</t>
    </r>
    <r>
      <rPr>
        <sz val="11"/>
        <color rgb="FF000000"/>
        <rFont val="Calibri"/>
      </rPr>
      <t xml:space="preserve">
</t>
    </r>
    <r>
      <rPr>
        <sz val="11"/>
        <color rgb="FF000000"/>
        <rFont val="Calibri"/>
      </rPr>
      <t>'NT SERVICE\SQLSERVERAGENT', 'NT SERVICE\SQLWriter', 'NT SERVICE\Winmgmt')</t>
    </r>
    <r>
      <rPr>
        <sz val="11"/>
        <color rgb="FF000000"/>
        <rFont val="Calibri"/>
      </rPr>
      <t xml:space="preserve">
</t>
    </r>
    <r>
      <rPr>
        <sz val="11"/>
        <color rgb="FF000000"/>
        <rFont val="Calibri"/>
      </rPr>
      <t>AND NOT pr.name = @admin_Account_name</t>
    </r>
    <r>
      <rPr>
        <sz val="11"/>
        <color rgb="FF000000"/>
        <rFont val="Calibri"/>
      </rPr>
      <t xml:space="preserve">
</t>
    </r>
    <r>
      <rPr>
        <sz val="11"/>
        <color rgb="FF000000"/>
        <rFont val="Calibri"/>
      </rPr>
      <t>AND NOT pe.permission_name = 'connect sql'</t>
    </r>
    <r>
      <rPr>
        <sz val="11"/>
        <color rgb="FF000000"/>
        <rFont val="Calibri"/>
      </rPr>
      <t xml:space="preserve">
</t>
    </r>
    <r>
      <rPr>
        <sz val="11"/>
        <color rgb="FF000000"/>
        <rFont val="Calibri"/>
      </rPr>
      <t>ORDER BY CASE pr.type</t>
    </r>
    <r>
      <rPr>
        <sz val="11"/>
        <color rgb="FF000000"/>
        <rFont val="Calibri"/>
      </rPr>
      <t xml:space="preserve">
</t>
    </r>
    <r>
      <rPr>
        <sz val="11"/>
        <color rgb="FF000000"/>
        <rFont val="Calibri"/>
      </rPr>
      <t>WHEN 'K' THEN 1</t>
    </r>
    <r>
      <rPr>
        <sz val="11"/>
        <color rgb="FF000000"/>
        <rFont val="Calibri"/>
      </rPr>
      <t xml:space="preserve">
</t>
    </r>
    <r>
      <rPr>
        <sz val="11"/>
        <color rgb="FF000000"/>
        <rFont val="Calibri"/>
      </rPr>
      <t>WHEN 'S' THEN 2</t>
    </r>
    <r>
      <rPr>
        <sz val="11"/>
        <color rgb="FF000000"/>
        <rFont val="Calibri"/>
      </rPr>
      <t xml:space="preserve">
</t>
    </r>
    <r>
      <rPr>
        <sz val="11"/>
        <color rgb="FF000000"/>
        <rFont val="Calibri"/>
      </rPr>
      <t>WHEN 'U' THEN 3</t>
    </r>
    <r>
      <rPr>
        <sz val="11"/>
        <color rgb="FF000000"/>
        <rFont val="Calibri"/>
      </rPr>
      <t xml:space="preserve">
</t>
    </r>
    <r>
      <rPr>
        <sz val="11"/>
        <color rgb="FF000000"/>
        <rFont val="Calibri"/>
      </rPr>
      <t>ELSE 4</t>
    </r>
    <r>
      <rPr>
        <sz val="11"/>
        <color rgb="FF000000"/>
        <rFont val="Calibri"/>
      </rPr>
      <t xml:space="preserve">
</t>
    </r>
    <r>
      <rPr>
        <sz val="11"/>
        <color rgb="FF000000"/>
        <rFont val="Calibri"/>
      </rPr>
      <t>END;</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 listed indicates direct access to any server permission, this is a finding.</t>
    </r>
    <r>
      <rPr>
        <sz val="11"/>
        <color rgb="FF000000"/>
        <rFont val="Calibri"/>
      </rPr>
      <t xml:space="preserve">
</t>
    </r>
    <r>
      <rPr>
        <sz val="11"/>
        <color rgb="FF000000"/>
        <rFont val="Calibri"/>
      </rPr>
      <t>Obtain the list of available user-defined server roles from system documentation.</t>
    </r>
    <r>
      <rPr>
        <sz val="11"/>
        <color rgb="FF000000"/>
        <rFont val="Calibri"/>
      </rPr>
      <t xml:space="preserve">
</t>
    </r>
    <r>
      <rPr>
        <sz val="11"/>
        <color rgb="FF000000"/>
        <rFont val="Calibri"/>
      </rPr>
      <t>Obtain the list of available user-defined server roles from the SQL Server system by running the following script: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 ALL INDIRECT (via ROLES) ACCESS TO THE SERVER PERMISSION.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DECLARE @admin_Account_name sysname</t>
    </r>
    <r>
      <rPr>
        <sz val="11"/>
        <color rgb="FF000000"/>
        <rFont val="Calibri"/>
      </rPr>
      <t xml:space="preserve">
</t>
    </r>
    <r>
      <rPr>
        <sz val="11"/>
        <color rgb="FF000000"/>
        <rFont val="Calibri"/>
      </rPr>
      <t>SET @admin_Account_name = 'NO admin ACCOUNT found'</t>
    </r>
    <r>
      <rPr>
        <sz val="11"/>
        <color rgb="FF000000"/>
        <rFont val="Calibri"/>
      </rPr>
      <t xml:space="preserve">
</t>
    </r>
    <r>
      <rPr>
        <sz val="11"/>
        <color rgb="FF000000"/>
        <rFont val="Calibri"/>
      </rPr>
      <t>DECLARE @server_name sysname</t>
    </r>
    <r>
      <rPr>
        <sz val="11"/>
        <color rgb="FF000000"/>
        <rFont val="Calibri"/>
      </rPr>
      <t xml:space="preserve">
</t>
    </r>
    <r>
      <rPr>
        <sz val="11"/>
        <color rgb="FF000000"/>
        <rFont val="Calibri"/>
      </rPr>
      <t>SET @server_name = 'NO Server found'</t>
    </r>
    <r>
      <rPr>
        <sz val="11"/>
        <color rgb="FF000000"/>
        <rFont val="Calibri"/>
      </rPr>
      <t xml:space="preserve">
</t>
    </r>
    <r>
      <rPr>
        <sz val="11"/>
        <color rgb="FF000000"/>
        <rFont val="Calibri"/>
      </rPr>
      <t>SELECT @server_name = name FROM sys.servers</t>
    </r>
    <r>
      <rPr>
        <sz val="11"/>
        <color rgb="FF000000"/>
        <rFont val="Calibri"/>
      </rPr>
      <t xml:space="preserve">
</t>
    </r>
    <r>
      <rPr>
        <sz val="11"/>
        <color rgb="FF000000"/>
        <rFont val="Calibri"/>
      </rPr>
      <t>WHERE server_id = 0</t>
    </r>
    <r>
      <rPr>
        <sz val="11"/>
        <color rgb="FF000000"/>
        <rFont val="Calibri"/>
      </rPr>
      <t xml:space="preserve">
</t>
    </r>
    <r>
      <rPr>
        <sz val="11"/>
        <color rgb="FF000000"/>
        <rFont val="Calibri"/>
      </rPr>
      <t>SET @admin_Account_name = @server_name + '\Administrator'</t>
    </r>
    <r>
      <rPr>
        <sz val="11"/>
        <color rgb="FF000000"/>
        <rFont val="Calibri"/>
      </rPr>
      <t xml:space="preserve">
</t>
    </r>
    <r>
      <rPr>
        <sz val="11"/>
        <color rgb="FF000000"/>
        <rFont val="Calibri"/>
      </rPr>
      <t>SELECT pe.grantee_principal_id</t>
    </r>
    <r>
      <rPr>
        <sz val="11"/>
        <color rgb="FF000000"/>
        <rFont val="Calibri"/>
      </rPr>
      <t xml:space="preserve">
</t>
    </r>
    <r>
      <rPr>
        <sz val="11"/>
        <color rgb="FF000000"/>
        <rFont val="Calibri"/>
      </rPr>
      <t>, pr.type AS 'Grantee_Type'</t>
    </r>
    <r>
      <rPr>
        <sz val="11"/>
        <color rgb="FF000000"/>
        <rFont val="Calibri"/>
      </rPr>
      <t xml:space="preserve">
</t>
    </r>
    <r>
      <rPr>
        <sz val="11"/>
        <color rgb="FF000000"/>
        <rFont val="Calibri"/>
      </rPr>
      <t>, pr.name AS 'Grantee_Name'</t>
    </r>
    <r>
      <rPr>
        <sz val="11"/>
        <color rgb="FF000000"/>
        <rFont val="Calibri"/>
      </rPr>
      <t xml:space="preserve">
</t>
    </r>
    <r>
      <rPr>
        <sz val="11"/>
        <color rgb="FF000000"/>
        <rFont val="Calibri"/>
      </rPr>
      <t>, pe.type</t>
    </r>
    <r>
      <rPr>
        <sz val="11"/>
        <color rgb="FF000000"/>
        <rFont val="Calibri"/>
      </rPr>
      <t xml:space="preserve">
</t>
    </r>
    <r>
      <rPr>
        <sz val="11"/>
        <color rgb="FF000000"/>
        <rFont val="Calibri"/>
      </rPr>
      <t>, pe.permission_name</t>
    </r>
    <r>
      <rPr>
        <sz val="11"/>
        <color rgb="FF000000"/>
        <rFont val="Calibri"/>
      </rPr>
      <t xml:space="preserve">
</t>
    </r>
    <r>
      <rPr>
        <sz val="11"/>
        <color rgb="FF000000"/>
        <rFont val="Calibri"/>
      </rPr>
      <t>, pe.state</t>
    </r>
    <r>
      <rPr>
        <sz val="11"/>
        <color rgb="FF000000"/>
        <rFont val="Calibri"/>
      </rPr>
      <t xml:space="preserve">
</t>
    </r>
    <r>
      <rPr>
        <sz val="11"/>
        <color rgb="FF000000"/>
        <rFont val="Calibri"/>
      </rPr>
      <t>, pe.state_desc</t>
    </r>
    <r>
      <rPr>
        <sz val="11"/>
        <color rgb="FF000000"/>
        <rFont val="Calibri"/>
      </rPr>
      <t xml:space="preserve">
</t>
    </r>
    <r>
      <rPr>
        <sz val="11"/>
        <color rgb="FF000000"/>
        <rFont val="Calibri"/>
      </rPr>
      <t>FROM sys.server_permissions pe</t>
    </r>
    <r>
      <rPr>
        <sz val="11"/>
        <color rgb="FF000000"/>
        <rFont val="Calibri"/>
      </rPr>
      <t xml:space="preserve">
</t>
    </r>
    <r>
      <rPr>
        <sz val="11"/>
        <color rgb="FF000000"/>
        <rFont val="Calibri"/>
      </rPr>
      <t>JOIN sys.server_principals pr</t>
    </r>
    <r>
      <rPr>
        <sz val="11"/>
        <color rgb="FF000000"/>
        <rFont val="Calibri"/>
      </rPr>
      <t xml:space="preserve">
</t>
    </r>
    <r>
      <rPr>
        <sz val="11"/>
        <color rgb="FF000000"/>
        <rFont val="Calibri"/>
      </rPr>
      <t>ON pe.grantee_principal_id = pr.principal_id</t>
    </r>
    <r>
      <rPr>
        <sz val="11"/>
        <color rgb="FF000000"/>
        <rFont val="Calibri"/>
      </rPr>
      <t xml:space="preserve">
</t>
    </r>
    <r>
      <rPr>
        <sz val="11"/>
        <color rgb="FF000000"/>
        <rFont val="Calibri"/>
      </rPr>
      <t>JOIN sys.server_principals ps</t>
    </r>
    <r>
      <rPr>
        <sz val="11"/>
        <color rgb="FF000000"/>
        <rFont val="Calibri"/>
      </rPr>
      <t xml:space="preserve">
</t>
    </r>
    <r>
      <rPr>
        <sz val="11"/>
        <color rgb="FF000000"/>
        <rFont val="Calibri"/>
      </rPr>
      <t>ON pe.grantor_principal_id = ps.principal_id</t>
    </r>
    <r>
      <rPr>
        <sz val="11"/>
        <color rgb="FF000000"/>
        <rFont val="Calibri"/>
      </rPr>
      <t xml:space="preserve">
</t>
    </r>
    <r>
      <rPr>
        <sz val="11"/>
        <color rgb="FF000000"/>
        <rFont val="Calibri"/>
      </rPr>
      <t>LEFT JOIN sys.server_principals us</t>
    </r>
    <r>
      <rPr>
        <sz val="11"/>
        <color rgb="FF000000"/>
        <rFont val="Calibri"/>
      </rPr>
      <t xml:space="preserve">
</t>
    </r>
    <r>
      <rPr>
        <sz val="11"/>
        <color rgb="FF000000"/>
        <rFont val="Calibri"/>
      </rPr>
      <t>ON us.principal_id = pe.major_id</t>
    </r>
    <r>
      <rPr>
        <sz val="11"/>
        <color rgb="FF000000"/>
        <rFont val="Calibri"/>
      </rPr>
      <t xml:space="preserve">
</t>
    </r>
    <r>
      <rPr>
        <sz val="11"/>
        <color rgb="FF000000"/>
        <rFont val="Calibri"/>
      </rPr>
      <t>WHERE pr.type IN ('R')</t>
    </r>
    <r>
      <rPr>
        <sz val="11"/>
        <color rgb="FF000000"/>
        <rFont val="Calibri"/>
      </rPr>
      <t xml:space="preserve">
</t>
    </r>
    <r>
      <rPr>
        <sz val="11"/>
        <color rgb="FF000000"/>
        <rFont val="Calibri"/>
      </rPr>
      <t>AND pe.grantee_principal_id &gt; 10</t>
    </r>
    <r>
      <rPr>
        <sz val="11"/>
        <color rgb="FF000000"/>
        <rFont val="Calibri"/>
      </rPr>
      <t xml:space="preserve">
</t>
    </r>
    <r>
      <rPr>
        <sz val="11"/>
        <color rgb="FF000000"/>
        <rFont val="Calibri"/>
      </rPr>
      <t>AND NOT pr.name IN ('##MS_PolicyEventProcessingLogin##', '##MS_PolicyTsqlExecutionLogin##',</t>
    </r>
    <r>
      <rPr>
        <sz val="11"/>
        <color rgb="FF000000"/>
        <rFont val="Calibri"/>
      </rPr>
      <t xml:space="preserve">
</t>
    </r>
    <r>
      <rPr>
        <sz val="11"/>
        <color rgb="FF000000"/>
        <rFont val="Calibri"/>
      </rPr>
      <t>'NT AUTHORITY\NETWORK SERVICE', 'NT AUTHORITY\SYSTEM', 'NT SERVICE\MSSQLSERVER',</t>
    </r>
    <r>
      <rPr>
        <sz val="11"/>
        <color rgb="FF000000"/>
        <rFont val="Calibri"/>
      </rPr>
      <t xml:space="preserve">
</t>
    </r>
    <r>
      <rPr>
        <sz val="11"/>
        <color rgb="FF000000"/>
        <rFont val="Calibri"/>
      </rPr>
      <t>'NT SERVICE\SQLSERVERAGENT', 'NT SERVICE\SQLWriter', 'NT SERVICE\Winmgmt')</t>
    </r>
    <r>
      <rPr>
        <sz val="11"/>
        <color rgb="FF000000"/>
        <rFont val="Calibri"/>
      </rPr>
      <t xml:space="preserve">
</t>
    </r>
    <r>
      <rPr>
        <sz val="11"/>
        <color rgb="FF000000"/>
        <rFont val="Calibri"/>
      </rPr>
      <t>AND NOT pr.name = @admin_Account_name</t>
    </r>
    <r>
      <rPr>
        <sz val="11"/>
        <color rgb="FF000000"/>
        <rFont val="Calibri"/>
      </rPr>
      <t xml:space="preserve">
</t>
    </r>
    <r>
      <rPr>
        <sz val="11"/>
        <color rgb="FF000000"/>
        <rFont val="Calibri"/>
      </rPr>
      <t>AND NOT pe.permission_name = 'connect sql'</t>
    </r>
    <r>
      <rPr>
        <sz val="11"/>
        <color rgb="FF000000"/>
        <rFont val="Calibri"/>
      </rPr>
      <t xml:space="preserve">
</t>
    </r>
    <r>
      <rPr>
        <sz val="11"/>
        <color rgb="FF000000"/>
        <rFont val="Calibri"/>
      </rPr>
      <t>ORDER BY CASE pe.state</t>
    </r>
    <r>
      <rPr>
        <sz val="11"/>
        <color rgb="FF000000"/>
        <rFont val="Calibri"/>
      </rPr>
      <t xml:space="preserve">
</t>
    </r>
    <r>
      <rPr>
        <sz val="11"/>
        <color rgb="FF000000"/>
        <rFont val="Calibri"/>
      </rPr>
      <t>WHEN 'D' THEN 1</t>
    </r>
    <r>
      <rPr>
        <sz val="11"/>
        <color rgb="FF000000"/>
        <rFont val="Calibri"/>
      </rPr>
      <t xml:space="preserve">
</t>
    </r>
    <r>
      <rPr>
        <sz val="11"/>
        <color rgb="FF000000"/>
        <rFont val="Calibri"/>
      </rPr>
      <t>WHEN 'W' THEN 2</t>
    </r>
    <r>
      <rPr>
        <sz val="11"/>
        <color rgb="FF000000"/>
        <rFont val="Calibri"/>
      </rPr>
      <t xml:space="preserve">
</t>
    </r>
    <r>
      <rPr>
        <sz val="11"/>
        <color rgb="FF000000"/>
        <rFont val="Calibri"/>
      </rPr>
      <t>WHEN 'G' THEN 3</t>
    </r>
    <r>
      <rPr>
        <sz val="11"/>
        <color rgb="FF000000"/>
        <rFont val="Calibri"/>
      </rPr>
      <t xml:space="preserve">
</t>
    </r>
    <r>
      <rPr>
        <sz val="11"/>
        <color rgb="FF000000"/>
        <rFont val="Calibri"/>
      </rPr>
      <t>ELSE 4</t>
    </r>
    <r>
      <rPr>
        <sz val="11"/>
        <color rgb="FF000000"/>
        <rFont val="Calibri"/>
      </rPr>
      <t xml:space="preserve">
</t>
    </r>
    <r>
      <rPr>
        <sz val="11"/>
        <color rgb="FF000000"/>
        <rFont val="Calibri"/>
      </rPr>
      <t>END;</t>
    </r>
    <r>
      <rPr>
        <sz val="11"/>
        <color rgb="FF000000"/>
        <rFont val="Calibri"/>
      </rPr>
      <t xml:space="preserve">
</t>
    </r>
    <r>
      <rPr>
        <sz val="11"/>
        <color rgb="FF000000"/>
        <rFont val="Calibri"/>
      </rPr>
      <t>GO</t>
    </r>
    <r>
      <rPr>
        <sz val="11"/>
        <color rgb="FF000000"/>
        <rFont val="Calibri"/>
      </rPr>
      <t xml:space="preserve">
</t>
    </r>
    <r>
      <rPr>
        <sz val="11"/>
        <color rgb="FF000000"/>
        <rFont val="Calibri"/>
      </rPr>
      <t>Obtain the list of user role assignments in the system documentation.</t>
    </r>
    <r>
      <rPr>
        <sz val="11"/>
        <color rgb="FF000000"/>
        <rFont val="Calibri"/>
      </rPr>
      <t xml:space="preserve">
</t>
    </r>
    <r>
      <rPr>
        <sz val="11"/>
        <color rgb="FF000000"/>
        <rFont val="Calibri"/>
      </rPr>
      <t>Check all SQL Server user-defined server roles for authorized and documented permission assignments. Repeat steps for each user-defined server role.</t>
    </r>
    <r>
      <rPr>
        <sz val="11"/>
        <color rgb="FF000000"/>
        <rFont val="Calibri"/>
      </rPr>
      <t xml:space="preserve">
</t>
    </r>
    <r>
      <rPr>
        <sz val="11"/>
        <color rgb="FF000000"/>
        <rFont val="Calibri"/>
      </rPr>
      <t>Navigate to SQL Server Management Studio &gt;&gt; Object Explorer &gt;&gt; &lt;'SQL Server name'&gt; &gt;&gt; Security &gt;&gt; Server Roles &gt;&gt; right click &lt;'user-defined server role name'&gt; &gt;&gt; Properties &gt;&gt; Members.</t>
    </r>
    <r>
      <rPr>
        <sz val="11"/>
        <color rgb="FF000000"/>
        <rFont val="Calibri"/>
      </rPr>
      <t xml:space="preserve">
</t>
    </r>
    <r>
      <rPr>
        <sz val="11"/>
        <color rgb="FF000000"/>
        <rFont val="Calibri"/>
      </rPr>
      <t>If both user-defined role(s) and user(s) are listed as "Member of this role", this is a propagation of access rights, and this is a finding.</t>
    </r>
  </si>
  <si>
    <t>V-41305</t>
  </si>
  <si>
    <r>
      <rPr>
        <sz val="11"/>
        <rFont val="Calibri"/>
      </rPr>
      <t>SQL Server must notify appropriate individuals when accounts are modified.</t>
    </r>
  </si>
  <si>
    <r>
      <rPr>
        <sz val="11"/>
        <color rgb="FF000000"/>
        <rFont val="Calibri"/>
      </rPr>
      <t>Once an attacker establishes initial access to a system, they often attempt to create a persistent method of re-establishing access. One way to accomplish this is for the attacker to modify an existing account for later use.</t>
    </r>
    <r>
      <rPr>
        <sz val="11"/>
        <color rgb="FF000000"/>
        <rFont val="Calibri"/>
      </rPr>
      <t xml:space="preserve">
</t>
    </r>
    <r>
      <rPr>
        <sz val="11"/>
        <color rgb="FF000000"/>
        <rFont val="Calibri"/>
      </rPr>
      <t>Notification of account creation is one method and best practice for mitigating this risk. A comprehensive account management process will ensure an audit trail which documents the creation of application user accounts and notifies administrators and/or application owners exist.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the multitude of policy based access requirements, many application developers choose to integrate their applications with enterprise level authentication/access mechanisms that meet or exceed access control policy requirements. Such integration allows the application developer to off-load those access control functions and focus on core application features and functionality.</t>
    </r>
  </si>
  <si>
    <t>V-41306</t>
  </si>
  <si>
    <r>
      <rPr>
        <sz val="11"/>
        <rFont val="Calibri"/>
      </rPr>
      <t>SQL Server must automatically audit account modification.</t>
    </r>
  </si>
  <si>
    <r>
      <rPr>
        <sz val="11"/>
        <color rgb="FF000000"/>
        <rFont val="Calibri"/>
      </rPr>
      <t xml:space="preserve">Once an attacker establishes initial access to a system, they often attempt to create a persistent method of re-establishing access. One way to accomplish this is for the attacker to simply modify an existing account. </t>
    </r>
    <r>
      <rPr>
        <sz val="11"/>
        <color rgb="FF000000"/>
        <rFont val="Calibri"/>
      </rPr>
      <t xml:space="preserve">
</t>
    </r>
    <r>
      <rPr>
        <sz val="11"/>
        <color rgb="FF000000"/>
        <rFont val="Calibri"/>
      </rPr>
      <t>Auditing of account modification is one method and best practice for mitigating this risk. A comprehensive application account management process ensures an audit trail automatically documents the modification of application user accounts and, as required, notifies administrators, application owners, and/or appropriate individuals. Applications must provide this capability directly, leverage complimentary technology providing this capability, or a combination thereof.</t>
    </r>
    <r>
      <rPr>
        <sz val="11"/>
        <color rgb="FF000000"/>
        <rFont val="Calibri"/>
      </rPr>
      <t xml:space="preserve">
</t>
    </r>
    <r>
      <rPr>
        <sz val="11"/>
        <color rgb="FF000000"/>
        <rFont val="Calibri"/>
      </rPr>
      <t xml:space="preserve">Automated account-auditing processes greatly reduce the risk that accounts will be surreptitiously modified, and provides logging that can be used for forensic purposes.  </t>
    </r>
    <r>
      <rPr>
        <sz val="11"/>
        <color rgb="FF000000"/>
        <rFont val="Calibri"/>
      </rPr>
      <t xml:space="preserve">
</t>
    </r>
    <r>
      <rPr>
        <sz val="11"/>
        <color rgb="FF000000"/>
        <rFont val="Calibri"/>
      </rPr>
      <t>To address the multitude of policy based access requirements, many application developers choose to integrate their applications with enterprise-level authentication/access mechanisms meeting or exceeding access control policy requirements.  Such integration allows the application developer to off-load those access control functions and focus on core application features and functionality.</t>
    </r>
  </si>
  <si>
    <t>V-41307</t>
  </si>
  <si>
    <r>
      <rPr>
        <sz val="11"/>
        <rFont val="Calibri"/>
      </rPr>
      <t>SQL Server must ensure that remote sessions that access an organization-defined list of security functions and security-relevant information are audited.</t>
    </r>
  </si>
  <si>
    <r>
      <rPr>
        <sz val="11"/>
        <color rgb="FF000000"/>
        <rFont val="Calibri"/>
      </rPr>
      <t>Remote access is any access to an organizational information system by a user (or an information system) communicating through an external, non-organization-controlled network (e.g., the Internet). Examples of remote access methods include dial-up, broadband, and wireless.</t>
    </r>
    <r>
      <rPr>
        <sz val="11"/>
        <color rgb="FF000000"/>
        <rFont val="Calibri"/>
      </rPr>
      <t xml:space="preserve">
</t>
    </r>
    <r>
      <rPr>
        <sz val="11"/>
        <color rgb="FF000000"/>
        <rFont val="Calibri"/>
      </rPr>
      <t>Remote network and system access is accomplished by leveraging common communication protocols to establish a remote connection. These connections will typically originate over either the public Internet or the Public Switched Telephone Network (PSTN). Neither of these internetworking mechanisms is private or secure, and they do not by default restrict access to networked resources once connectivity is established.</t>
    </r>
    <r>
      <rPr>
        <sz val="11"/>
        <color rgb="FF000000"/>
        <rFont val="Calibri"/>
      </rPr>
      <t xml:space="preserve">
</t>
    </r>
    <r>
      <rPr>
        <sz val="11"/>
        <color rgb="FF000000"/>
        <rFont val="Calibri"/>
      </rPr>
      <t>Numerous best practices are employed to protect remote connections, such as utilizing encryption to protect data sessions and firewalls to restrict and control network connectivity. In addition to these protections, auditing must also be utilized in order to track system activity, assist in diagnosing system issues, and provide evidence needed for forensic investigations post security incident.</t>
    </r>
  </si>
  <si>
    <t>V-41311</t>
  </si>
  <si>
    <r>
      <rPr>
        <sz val="11"/>
        <rFont val="Calibri"/>
      </rPr>
      <t>The number of concurrent SQL Server sessions for each system account must be limited.</t>
    </r>
  </si>
  <si>
    <r>
      <rPr>
        <sz val="11"/>
        <color rgb="FF000000"/>
        <rFont val="Calibri"/>
      </rPr>
      <t>Establish the limit(s) appropriate to the type(s) of user account accessing the SQL Server instance, and record them in the system documentation.</t>
    </r>
    <r>
      <rPr>
        <sz val="11"/>
        <color rgb="FF000000"/>
        <rFont val="Calibri"/>
      </rPr>
      <t xml:space="preserve">
</t>
    </r>
    <r>
      <rPr>
        <sz val="11"/>
        <color rgb="FF000000"/>
        <rFont val="Calibri"/>
      </rPr>
      <t>Implement one or more logon triggers to enforce the limit(s), without exposing the dynamic management views to general users.</t>
    </r>
  </si>
  <si>
    <r>
      <rPr>
        <sz val="11"/>
        <color rgb="FF000000"/>
        <rFont val="Calibri"/>
      </rPr>
      <t>A variety of technologies exist to limit or, in some cases, eliminate the effects of DoS attacks. For example, boundary protection devices can filter certain types of packets to protect devices on an organization’s internal network from being directly affected by DoS attacks.</t>
    </r>
    <r>
      <rPr>
        <sz val="11"/>
        <color rgb="FF000000"/>
        <rFont val="Calibri"/>
      </rPr>
      <t xml:space="preserve">
</t>
    </r>
    <r>
      <rPr>
        <sz val="11"/>
        <color rgb="FF000000"/>
        <rFont val="Calibri"/>
      </rPr>
      <t>One way SQL Server can limit exposure to DoS attacks is to restrict the number of connections that can be opened by a single user. SQL Server supports this through the use of logon triggers.  (Note, however, that this need not be the only, or even the principal, means for satisfying this requirement.  Depending on the architecture and capabilities of the network and application, a network device or an application may be more suitable for providing this protection.)</t>
    </r>
    <r>
      <rPr>
        <sz val="11"/>
        <color rgb="FF000000"/>
        <rFont val="Calibri"/>
      </rPr>
      <t xml:space="preserve">
</t>
    </r>
    <r>
      <rPr>
        <sz val="11"/>
        <color rgb="FF000000"/>
        <rFont val="Calibri"/>
      </rPr>
      <t>When determining the appropriate values for this limit, take the characteristics of the various kinds of user into account, and bear in mind that some applications and some users may need to have multiple sessions open.  For example, while a standard account using a simple application may never need more than, say, five connections, a database administrator using SQL Server Management Studio may need significantly more, because each tab in that application counts as a distinct session.</t>
    </r>
    <r>
      <rPr>
        <sz val="11"/>
        <color rgb="FF000000"/>
        <rFont val="Calibri"/>
      </rPr>
      <t xml:space="preserve">
</t>
    </r>
    <r>
      <rPr>
        <sz val="11"/>
        <color rgb="FF000000"/>
        <rFont val="Calibri"/>
      </rPr>
      <t>Architectural note:  In SQL Server, a count of active sessions by user can be obtained from one of the dynamic management views.   For example:</t>
    </r>
    <r>
      <rPr>
        <sz val="11"/>
        <color rgb="FF000000"/>
        <rFont val="Calibri"/>
      </rPr>
      <t xml:space="preserve">
</t>
    </r>
    <r>
      <rPr>
        <sz val="11"/>
        <color rgb="FF000000"/>
        <rFont val="Calibri"/>
      </rPr>
      <t xml:space="preserve">	SELECT original_login_name, count(*) </t>
    </r>
    <r>
      <rPr>
        <sz val="11"/>
        <color rgb="FF000000"/>
        <rFont val="Calibri"/>
      </rPr>
      <t xml:space="preserve">
</t>
    </r>
    <r>
      <rPr>
        <sz val="11"/>
        <color rgb="FF000000"/>
        <rFont val="Calibri"/>
      </rPr>
      <t xml:space="preserve">	FROM sys.dm_exec_sessions</t>
    </r>
    <r>
      <rPr>
        <sz val="11"/>
        <color rgb="FF000000"/>
        <rFont val="Calibri"/>
      </rPr>
      <t xml:space="preserve">
</t>
    </r>
    <r>
      <rPr>
        <sz val="11"/>
        <color rgb="FF000000"/>
        <rFont val="Calibri"/>
      </rPr>
      <t xml:space="preserve">	WHERE is_user_process = 1</t>
    </r>
    <r>
      <rPr>
        <sz val="11"/>
        <color rgb="FF000000"/>
        <rFont val="Calibri"/>
      </rPr>
      <t xml:space="preserve">
</t>
    </r>
    <r>
      <rPr>
        <sz val="11"/>
        <color rgb="FF000000"/>
        <rFont val="Calibri"/>
      </rPr>
      <t xml:space="preserve">	GROUP BY original_login_name;</t>
    </r>
    <r>
      <rPr>
        <sz val="11"/>
        <color rgb="FF000000"/>
        <rFont val="Calibri"/>
      </rPr>
      <t xml:space="preserve">
</t>
    </r>
    <r>
      <rPr>
        <sz val="11"/>
        <color rgb="FF000000"/>
        <rFont val="Calibri"/>
      </rPr>
      <t>However, for this to return an accurate count in a logon trigger, the user would have to have the View Server State privilege.  (Without this privilege, the trigger sees information only about the current session, so would always return a count of one.)  View Server State would give that user access to a wide swath of information about the server, violating SQL2-00-004100.  One way to avoid this exposure is to create a summary table, and a view of that table that restricts each user to seeing his/her own count, and establish a frequently-run background job to refresh the table (using the above query or similar).  The logon trigger then queries the view to obtain a count that is accurate enough for most purposes.</t>
    </r>
  </si>
  <si>
    <r>
      <rPr>
        <sz val="11"/>
        <color rgb="FF000000"/>
        <rFont val="Calibri"/>
      </rPr>
      <t>Review the system documentation to determine whether any limits have been defined.  If not, this is a finding.</t>
    </r>
    <r>
      <rPr>
        <sz val="11"/>
        <color rgb="FF000000"/>
        <rFont val="Calibri"/>
      </rPr>
      <t xml:space="preserve">
</t>
    </r>
    <r>
      <rPr>
        <sz val="11"/>
        <color rgb="FF000000"/>
        <rFont val="Calibri"/>
      </rPr>
      <t>If one limit has been defined but is not applied to all users, including privileged administrative accounts, this is a finding.</t>
    </r>
    <r>
      <rPr>
        <sz val="11"/>
        <color rgb="FF000000"/>
        <rFont val="Calibri"/>
      </rPr>
      <t xml:space="preserve">
</t>
    </r>
    <r>
      <rPr>
        <sz val="11"/>
        <color rgb="FF000000"/>
        <rFont val="Calibri"/>
      </rPr>
      <t xml:space="preserve">If multiple limits have been defined, to accommodate different types of user, verify that together they cover all users.  If not, this is a finding. </t>
    </r>
    <r>
      <rPr>
        <sz val="11"/>
        <color rgb="FF000000"/>
        <rFont val="Calibri"/>
      </rPr>
      <t xml:space="preserve">
</t>
    </r>
    <r>
      <rPr>
        <sz val="11"/>
        <color rgb="FF000000"/>
        <rFont val="Calibri"/>
      </rPr>
      <t>If a mechanism other than a logon trigger is used, verify its correct operation by the appropriate means.  If it does not work correctly, this is a finding.</t>
    </r>
    <r>
      <rPr>
        <sz val="11"/>
        <color rgb="FF000000"/>
        <rFont val="Calibri"/>
      </rPr>
      <t xml:space="preserve">
</t>
    </r>
    <r>
      <rPr>
        <sz val="11"/>
        <color rgb="FF000000"/>
        <rFont val="Calibri"/>
      </rPr>
      <t>Otherwise, determine if a logon trigger exists:</t>
    </r>
    <r>
      <rPr>
        <sz val="11"/>
        <color rgb="FF000000"/>
        <rFont val="Calibri"/>
      </rPr>
      <t xml:space="preserve">
</t>
    </r>
    <r>
      <rPr>
        <sz val="11"/>
        <color rgb="FF000000"/>
        <rFont val="Calibri"/>
      </rPr>
      <t xml:space="preserve">EITHER, in SQL Server Management Studio's Object Explorer tree: </t>
    </r>
    <r>
      <rPr>
        <sz val="11"/>
        <color rgb="FF000000"/>
        <rFont val="Calibri"/>
      </rPr>
      <t xml:space="preserve">
</t>
    </r>
    <r>
      <rPr>
        <sz val="11"/>
        <color rgb="FF000000"/>
        <rFont val="Calibri"/>
      </rPr>
      <t>Expand [SQL Server Instance] &gt;&gt; Security &gt;&gt; Server Objects &gt;&gt; Triggers</t>
    </r>
    <r>
      <rPr>
        <sz val="11"/>
        <color rgb="FF000000"/>
        <rFont val="Calibri"/>
      </rPr>
      <t xml:space="preserve">
</t>
    </r>
    <r>
      <rPr>
        <sz val="11"/>
        <color rgb="FF000000"/>
        <rFont val="Calibri"/>
      </rPr>
      <t>OR run the query:</t>
    </r>
    <r>
      <rPr>
        <sz val="11"/>
        <color rgb="FF000000"/>
        <rFont val="Calibri"/>
      </rPr>
      <t xml:space="preserve">
</t>
    </r>
    <r>
      <rPr>
        <sz val="11"/>
        <color rgb="FF000000"/>
        <rFont val="Calibri"/>
      </rPr>
      <t>SELECT * FROM master.sys.server_triggers;</t>
    </r>
    <r>
      <rPr>
        <sz val="11"/>
        <color rgb="FF000000"/>
        <rFont val="Calibri"/>
      </rPr>
      <t xml:space="preserve">
</t>
    </r>
    <r>
      <rPr>
        <sz val="11"/>
        <color rgb="FF000000"/>
        <rFont val="Calibri"/>
      </rPr>
      <t>If no triggers are listed, this is a finding.</t>
    </r>
    <r>
      <rPr>
        <sz val="11"/>
        <color rgb="FF000000"/>
        <rFont val="Calibri"/>
      </rPr>
      <t xml:space="preserve">
</t>
    </r>
    <r>
      <rPr>
        <sz val="11"/>
        <color rgb="FF000000"/>
        <rFont val="Calibri"/>
      </rPr>
      <t xml:space="preserve">If triggers are listed, identify the one(s) limiting the number of concurrent sessions per user.  If none are found, this is a finding. If they are present but disabled, this is a finding.  </t>
    </r>
    <r>
      <rPr>
        <sz val="11"/>
        <color rgb="FF000000"/>
        <rFont val="Calibri"/>
      </rPr>
      <t xml:space="preserve">
</t>
    </r>
    <r>
      <rPr>
        <sz val="11"/>
        <color rgb="FF000000"/>
        <rFont val="Calibri"/>
      </rPr>
      <t>Examine the trigger source code for logical correctness and for compliance with the documented limit(s).  If errors or variances exist, this is a finding.</t>
    </r>
    <r>
      <rPr>
        <sz val="11"/>
        <color rgb="FF000000"/>
        <rFont val="Calibri"/>
      </rPr>
      <t xml:space="preserve">
</t>
    </r>
    <r>
      <rPr>
        <sz val="11"/>
        <color rgb="FF000000"/>
        <rFont val="Calibri"/>
      </rPr>
      <t>Verify that the system does execute the trigger(s) each time a user session is established.  If it does not operate correctly for all types of user, this is a finding.</t>
    </r>
  </si>
  <si>
    <t>V-41389</t>
  </si>
  <si>
    <r>
      <rPr>
        <sz val="11"/>
        <rFont val="Calibri"/>
      </rPr>
      <t>SQL Server must maintain and support organization-defined security labels on stored information.</t>
    </r>
  </si>
  <si>
    <r>
      <rPr>
        <sz val="11"/>
        <color rgb="FF000000"/>
        <rFont val="Calibri"/>
      </rPr>
      <t>Develop SQL or application code or acquire a third party tool to perform data labeling.</t>
    </r>
  </si>
  <si>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FOUO. These security attributes may be assigned manually or during data processing but, either way, it is imperative these assignments are maintained while the data is in storage. If the security attributes are lost when the data is stored, there is the risk of a data compromise.</t>
    </r>
    <r>
      <rPr>
        <sz val="11"/>
        <color rgb="FF000000"/>
        <rFont val="Calibri"/>
      </rPr>
      <t xml:space="preserve">
</t>
    </r>
    <r>
      <rPr>
        <sz val="11"/>
        <color rgb="FF000000"/>
        <rFont val="Calibri"/>
      </rPr>
      <t>The sensitivity marking or labeling of stored data items promotes the correct handling and protection of data.  Without such notification, the user may unwittingly disclose sensitive data to unauthorized users.</t>
    </r>
    <r>
      <rPr>
        <sz val="11"/>
        <color rgb="FF000000"/>
        <rFont val="Calibri"/>
      </rPr>
      <t xml:space="preserve">
</t>
    </r>
    <r>
      <rPr>
        <sz val="11"/>
        <color rgb="FF000000"/>
        <rFont val="Calibri"/>
      </rPr>
      <t>(Earlier releases of this STIG suggested using the SQL Server Label Security Toolkit, from codeplex.com.  However, codeplex.com has been shut down, and it is unclear whether the Toolkit is still supported.  If the organization does have access to the Toolkit, it may still be used, provided the organization accepts responsibility for its support.)</t>
    </r>
  </si>
  <si>
    <r>
      <rPr>
        <sz val="11"/>
        <color rgb="FF000000"/>
        <rFont val="Calibri"/>
      </rPr>
      <t>Review system documentation to determine if the labeling of sensitive data is required under organization-defined guidelines.</t>
    </r>
    <r>
      <rPr>
        <sz val="11"/>
        <color rgb="FF000000"/>
        <rFont val="Calibri"/>
      </rPr>
      <t xml:space="preserve">
</t>
    </r>
    <r>
      <rPr>
        <sz val="11"/>
        <color rgb="FF000000"/>
        <rFont val="Calibri"/>
      </rPr>
      <t>If the labeling of sensitive data is not required, this is NA.</t>
    </r>
    <r>
      <rPr>
        <sz val="11"/>
        <color rgb="FF000000"/>
        <rFont val="Calibri"/>
      </rPr>
      <t xml:space="preserve">
</t>
    </r>
    <r>
      <rPr>
        <sz val="11"/>
        <color rgb="FF000000"/>
        <rFont val="Calibri"/>
      </rPr>
      <t xml:space="preserve">Obtain system configuration settings to determine how data labeling is being performed. This can be through triggers or some other SQL-developed means or via a third-party tool. Spot check data and ensure the appropriate labels have been applied to stored data.   </t>
    </r>
    <r>
      <rPr>
        <sz val="11"/>
        <color rgb="FF000000"/>
        <rFont val="Calibri"/>
      </rPr>
      <t xml:space="preserve">
</t>
    </r>
    <r>
      <rPr>
        <sz val="11"/>
        <color rgb="FF000000"/>
        <rFont val="Calibri"/>
      </rPr>
      <t>If the labeling of sensitive data is required and is not being performed, this is a finding.</t>
    </r>
  </si>
  <si>
    <t>V-41391</t>
  </si>
  <si>
    <r>
      <rPr>
        <sz val="11"/>
        <rFont val="Calibri"/>
      </rPr>
      <t>SQL Server must maintain and support organization-defined security labels on information in process.</t>
    </r>
  </si>
  <si>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application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Organizations define the security attributes of their data (e.g., classified, FOUO). Applications generating and/or processing data assigned these organization-defined security attributes must maintain the binding of these attributes to the data when the data is transmitted.</t>
    </r>
    <r>
      <rPr>
        <sz val="11"/>
        <color rgb="FF000000"/>
        <rFont val="Calibri"/>
      </rPr>
      <t xml:space="preserve">
</t>
    </r>
    <r>
      <rPr>
        <sz val="11"/>
        <color rgb="FF000000"/>
        <rFont val="Calibri"/>
      </rPr>
      <t>If the application does not maintain the data security attributes when it transmits the data, there is a risk of data compromise.</t>
    </r>
    <r>
      <rPr>
        <sz val="11"/>
        <color rgb="FF000000"/>
        <rFont val="Calibri"/>
      </rPr>
      <t xml:space="preserve">
</t>
    </r>
    <r>
      <rPr>
        <sz val="11"/>
        <color rgb="FF000000"/>
        <rFont val="Calibri"/>
      </rPr>
      <t>The sensitivity marking or labeling of data items promotes the correct handling and protection of data. Without such notification, the user may unwittingly disclose sensitive data to unauthorized users. Security labels must be correctly maintained throughout transmission.</t>
    </r>
    <r>
      <rPr>
        <sz val="11"/>
        <color rgb="FF000000"/>
        <rFont val="Calibri"/>
      </rPr>
      <t xml:space="preserve">
</t>
    </r>
    <r>
      <rPr>
        <sz val="11"/>
        <color rgb="FF000000"/>
        <rFont val="Calibri"/>
      </rPr>
      <t>(Earlier releases of this STIG suggested using the SQL Server Label Security Toolkit, from codeplex.com.  However, codeplex.com has been shut down, and it is unclear whether the Toolkit is still supported.  If the organization does have access to the Toolkit, it may still be used, provided the organization accepts responsibility for its support.)</t>
    </r>
  </si>
  <si>
    <r>
      <rPr>
        <sz val="11"/>
        <color rgb="FF000000"/>
        <rFont val="Calibri"/>
      </rPr>
      <t>Review system documentation to determine if the labeling of sensitive data is required under organization-defined guidelines.</t>
    </r>
    <r>
      <rPr>
        <sz val="11"/>
        <color rgb="FF000000"/>
        <rFont val="Calibri"/>
      </rPr>
      <t xml:space="preserve">
</t>
    </r>
    <r>
      <rPr>
        <sz val="11"/>
        <color rgb="FF000000"/>
        <rFont val="Calibri"/>
      </rPr>
      <t>If the labeling of sensitive data is not required, this is NA.</t>
    </r>
    <r>
      <rPr>
        <sz val="11"/>
        <color rgb="FF000000"/>
        <rFont val="Calibri"/>
      </rPr>
      <t xml:space="preserve">
</t>
    </r>
    <r>
      <rPr>
        <sz val="11"/>
        <color rgb="FF000000"/>
        <rFont val="Calibri"/>
      </rPr>
      <t xml:space="preserve">Obtain system configuration settings to determine how data labeling is being performed. This can be through triggers or some other SQL-developed means or via a third-party tool.  </t>
    </r>
    <r>
      <rPr>
        <sz val="11"/>
        <color rgb="FF000000"/>
        <rFont val="Calibri"/>
      </rPr>
      <t xml:space="preserve">
</t>
    </r>
    <r>
      <rPr>
        <sz val="11"/>
        <color rgb="FF000000"/>
        <rFont val="Calibri"/>
      </rPr>
      <t>If the labeling of sensitive information in process is not being performed, this is a finding.</t>
    </r>
  </si>
  <si>
    <t>V-41392</t>
  </si>
  <si>
    <r>
      <rPr>
        <sz val="11"/>
        <rFont val="Calibri"/>
      </rPr>
      <t>SQL Server must maintain and support organization-defined security labels on data in transmission.</t>
    </r>
  </si>
  <si>
    <r>
      <rPr>
        <sz val="11"/>
        <color rgb="FF000000"/>
        <rFont val="Calibri"/>
      </rPr>
      <t>Review system documentation to determine if the labeling of sensitive data is required under organization-defined guidelines.</t>
    </r>
    <r>
      <rPr>
        <sz val="11"/>
        <color rgb="FF000000"/>
        <rFont val="Calibri"/>
      </rPr>
      <t xml:space="preserve">
</t>
    </r>
    <r>
      <rPr>
        <sz val="11"/>
        <color rgb="FF000000"/>
        <rFont val="Calibri"/>
      </rPr>
      <t>If the labeling of sensitive data is not required, this is NA.</t>
    </r>
    <r>
      <rPr>
        <sz val="11"/>
        <color rgb="FF000000"/>
        <rFont val="Calibri"/>
      </rPr>
      <t xml:space="preserve">
</t>
    </r>
    <r>
      <rPr>
        <sz val="11"/>
        <color rgb="FF000000"/>
        <rFont val="Calibri"/>
      </rPr>
      <t xml:space="preserve">Obtain system configuration settings to determine how data labeling is being performed. This can be through triggers or some other SQL-developed means or via a third-party tool.  </t>
    </r>
    <r>
      <rPr>
        <sz val="11"/>
        <color rgb="FF000000"/>
        <rFont val="Calibri"/>
      </rPr>
      <t xml:space="preserve">
</t>
    </r>
    <r>
      <rPr>
        <sz val="11"/>
        <color rgb="FF000000"/>
        <rFont val="Calibri"/>
      </rPr>
      <t>If the labeling of sensitive data in transmission is not being performed, this is a finding.</t>
    </r>
  </si>
  <si>
    <t>V-41393</t>
  </si>
  <si>
    <r>
      <rPr>
        <sz val="11"/>
        <rFont val="Calibri"/>
      </rPr>
      <t>SQL Server must allow authorized users to associate security labels to information in the database.</t>
    </r>
  </si>
  <si>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Examples of application security attributes are classified, FOUO, sensitive, etc.</t>
    </r>
    <r>
      <rPr>
        <sz val="11"/>
        <color rgb="FF000000"/>
        <rFont val="Calibri"/>
      </rPr>
      <t xml:space="preserve">
</t>
    </r>
    <r>
      <rPr>
        <sz val="11"/>
        <color rgb="FF000000"/>
        <rFont val="Calibri"/>
      </rPr>
      <t>Throughout the course of normal usage, authorized users of applications that handle sensitive data will have the need to associate security attributes with information. Applications that maintain the binding of organization-defined security attributes to data must ensure authorized users can associate security attributes with information. For databases, this is accomplished via labeling.</t>
    </r>
  </si>
  <si>
    <r>
      <rPr>
        <sz val="11"/>
        <color rgb="FF000000"/>
        <rFont val="Calibri"/>
      </rPr>
      <t>Review system documentation to determine if the labeling of sensitive data is required under organization-defined guidelines.</t>
    </r>
    <r>
      <rPr>
        <sz val="11"/>
        <color rgb="FF000000"/>
        <rFont val="Calibri"/>
      </rPr>
      <t xml:space="preserve">
</t>
    </r>
    <r>
      <rPr>
        <sz val="11"/>
        <color rgb="FF000000"/>
        <rFont val="Calibri"/>
      </rPr>
      <t>If the labeling of sensitive data is not required, this is NA.</t>
    </r>
    <r>
      <rPr>
        <sz val="11"/>
        <color rgb="FF000000"/>
        <rFont val="Calibri"/>
      </rPr>
      <t xml:space="preserve">
</t>
    </r>
    <r>
      <rPr>
        <sz val="11"/>
        <color rgb="FF000000"/>
        <rFont val="Calibri"/>
      </rPr>
      <t>Obtain system configuration setting to determine how data labeling is being performed. This can be through triggers or some other SQL-developed means or via a third-party tool. Determine how authorized users associate security information to data. If authorized users are not able to associate security labels to data, this is a finding.</t>
    </r>
  </si>
  <si>
    <t>V-41394</t>
  </si>
  <si>
    <r>
      <rPr>
        <sz val="11"/>
        <color rgb="FF000000"/>
        <rFont val="Calibri"/>
      </rPr>
      <t>Document and obtain approval for each GRANT_WITH_GRANT_OPTION that is required.</t>
    </r>
    <r>
      <rPr>
        <sz val="11"/>
        <color rgb="FF000000"/>
        <rFont val="Calibri"/>
      </rPr>
      <t xml:space="preserve">
</t>
    </r>
    <r>
      <rPr>
        <sz val="11"/>
        <color rgb="FF000000"/>
        <rFont val="Calibri"/>
      </rPr>
      <t>Correct each unapproved GRANT_WITH_GRANT_OPTION with REVOKE and GRANT statements of the form (replacing "UPDATE" with the actual permission at issue):</t>
    </r>
    <r>
      <rPr>
        <sz val="11"/>
        <color rgb="FF000000"/>
        <rFont val="Calibri"/>
      </rPr>
      <t xml:space="preserve">
</t>
    </r>
    <r>
      <rPr>
        <sz val="11"/>
        <color rgb="FF000000"/>
        <rFont val="Calibri"/>
      </rPr>
      <t>REVOKE UPDATE ON SampleTable FROM SampleUserOrRole CASCADE;</t>
    </r>
    <r>
      <rPr>
        <sz val="11"/>
        <color rgb="FF000000"/>
        <rFont val="Calibri"/>
      </rPr>
      <t xml:space="preserve">
</t>
    </r>
    <r>
      <rPr>
        <sz val="11"/>
        <color rgb="FF000000"/>
        <rFont val="Calibri"/>
      </rPr>
      <t>GRANT UPDATE ON SampleTable TO SampleRole;  -- Note, no WITH GRANT OPTION clause here.</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</si>
  <si>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said objects.</t>
    </r>
    <r>
      <rPr>
        <sz val="11"/>
        <color rgb="FF000000"/>
        <rFont val="Calibri"/>
      </rPr>
      <t xml:space="preserve">
</t>
    </r>
    <r>
      <rPr>
        <sz val="11"/>
        <color rgb="FF000000"/>
        <rFont val="Calibri"/>
      </rPr>
      <t>When applications provide a discretionary access control mechanism, the application must be able to limit the propagation of those access rights.</t>
    </r>
    <r>
      <rPr>
        <sz val="11"/>
        <color rgb="FF000000"/>
        <rFont val="Calibri"/>
      </rPr>
      <t xml:space="preserve">
</t>
    </r>
    <r>
      <rPr>
        <sz val="11"/>
        <color rgb="FF000000"/>
        <rFont val="Calibri"/>
      </rPr>
      <t>The DBMS must ensure the recipient of object permissions possesses only the access intended. The database must enforce the ability to limit unauthorized rights propagation. If propagation is not prevented, users can continue to grant rights to other users without limit.</t>
    </r>
  </si>
  <si>
    <r>
      <rPr>
        <sz val="11"/>
        <color rgb="FF000000"/>
        <rFont val="Calibri"/>
      </rPr>
      <t>Check for rights propagation assignment to database permissions by running the following query:</t>
    </r>
    <r>
      <rPr>
        <sz val="11"/>
        <color rgb="FF000000"/>
        <rFont val="Calibri"/>
      </rPr>
      <t xml:space="preserve">
</t>
    </r>
    <r>
      <rPr>
        <sz val="11"/>
        <color rgb="FF000000"/>
        <rFont val="Calibri"/>
      </rPr>
      <t>USE &lt;name of database being reviewed&gt;;</t>
    </r>
    <r>
      <rPr>
        <sz val="11"/>
        <color rgb="FF000000"/>
        <rFont val="Calibri"/>
      </rPr>
      <t xml:space="preserve">
</t>
    </r>
    <r>
      <rPr>
        <sz val="11"/>
        <color rgb="FF000000"/>
        <rFont val="Calibri"/>
      </rPr>
      <t xml:space="preserve">SELECT * </t>
    </r>
    <r>
      <rPr>
        <sz val="11"/>
        <color rgb="FF000000"/>
        <rFont val="Calibri"/>
      </rPr>
      <t xml:space="preserve">
</t>
    </r>
    <r>
      <rPr>
        <sz val="11"/>
        <color rgb="FF000000"/>
        <rFont val="Calibri"/>
      </rPr>
      <t>FROM sys.database_permissions</t>
    </r>
    <r>
      <rPr>
        <sz val="11"/>
        <color rgb="FF000000"/>
        <rFont val="Calibri"/>
      </rPr>
      <t xml:space="preserve">
</t>
    </r>
    <r>
      <rPr>
        <sz val="11"/>
        <color rgb="FF000000"/>
        <rFont val="Calibri"/>
      </rPr>
      <t>WHERE state_desc = 'GRANT_WITH_GRANT_OPTION';</t>
    </r>
    <r>
      <rPr>
        <sz val="11"/>
        <color rgb="FF000000"/>
        <rFont val="Calibri"/>
      </rPr>
      <t xml:space="preserve">
</t>
    </r>
    <r>
      <rPr>
        <sz val="11"/>
        <color rgb="FF000000"/>
        <rFont val="Calibri"/>
      </rPr>
      <t>If any of the permissions listed have not been documented and approved as requiring GRANT_WITH_GRANT_OPTION, this is a finding.</t>
    </r>
  </si>
  <si>
    <t>V-41395</t>
  </si>
  <si>
    <r>
      <rPr>
        <sz val="11"/>
        <rFont val="Calibri"/>
      </rPr>
      <t>SQL Server must be protected from unauthorized access by developers.</t>
    </r>
  </si>
  <si>
    <r>
      <rPr>
        <sz val="11"/>
        <color rgb="FF000000"/>
        <rFont val="Calibri"/>
      </rPr>
      <t>Remove unnecessary developer accounts from SQL Server instances hosting only production databases, by running the following SQL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DROP LOGIN &lt;'account name'&gt;</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</si>
  <si>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production databases can affect the operation and/or security of the database system. Operating system and database privileges assigned to developers on production systems should not be allowed.</t>
    </r>
  </si>
  <si>
    <r>
      <rPr>
        <sz val="11"/>
        <color rgb="FF000000"/>
        <rFont val="Calibri"/>
      </rPr>
      <t>Check the list of SQL Server users against the list of developer accounts by running the following SQL Server query:</t>
    </r>
    <r>
      <rPr>
        <sz val="11"/>
        <color rgb="FF000000"/>
        <rFont val="Calibri"/>
      </rPr>
      <t xml:space="preserve">
</t>
    </r>
    <r>
      <rPr>
        <sz val="11"/>
        <color rgb="FF000000"/>
        <rFont val="Calibri"/>
      </rPr>
      <t>SELECT name AS 'Account Name'</t>
    </r>
    <r>
      <rPr>
        <sz val="11"/>
        <color rgb="FF000000"/>
        <rFont val="Calibri"/>
      </rPr>
      <t xml:space="preserve">
</t>
    </r>
    <r>
      <rPr>
        <sz val="11"/>
        <color rgb="FF000000"/>
        <rFont val="Calibri"/>
      </rPr>
      <t xml:space="preserve">     , create_date AS 'Account Create Date'</t>
    </r>
    <r>
      <rPr>
        <sz val="11"/>
        <color rgb="FF000000"/>
        <rFont val="Calibri"/>
      </rPr>
      <t xml:space="preserve">
</t>
    </r>
    <r>
      <rPr>
        <sz val="11"/>
        <color rgb="FF000000"/>
        <rFont val="Calibri"/>
      </rPr>
      <t xml:space="preserve">     , LOGINPROPERTY(name, 'PasswordLastSetTime') AS 'Password Last Set on'</t>
    </r>
    <r>
      <rPr>
        <sz val="11"/>
        <color rgb="FF000000"/>
        <rFont val="Calibri"/>
      </rPr>
      <t xml:space="preserve">
</t>
    </r>
    <r>
      <rPr>
        <sz val="11"/>
        <color rgb="FF000000"/>
        <rFont val="Calibri"/>
      </rPr>
      <t>FROM sys.server_principals</t>
    </r>
    <r>
      <rPr>
        <sz val="11"/>
        <color rgb="FF000000"/>
        <rFont val="Calibri"/>
      </rPr>
      <t xml:space="preserve">
</t>
    </r>
    <r>
      <rPr>
        <sz val="11"/>
        <color rgb="FF000000"/>
        <rFont val="Calibri"/>
      </rPr>
      <t xml:space="preserve">WHERE NOT TYPE IN ('C', 'R', 'U') </t>
    </r>
    <r>
      <rPr>
        <sz val="11"/>
        <color rgb="FF000000"/>
        <rFont val="Calibri"/>
      </rPr>
      <t xml:space="preserve">
</t>
    </r>
    <r>
      <rPr>
        <sz val="11"/>
        <color rgb="FF000000"/>
        <rFont val="Calibri"/>
      </rPr>
      <t>AND NOT name IN ('##MS_PolicyEventProcessingLogin##', '##MS_PolicyTsqlExecutionLogin##')</t>
    </r>
    <r>
      <rPr>
        <sz val="11"/>
        <color rgb="FF000000"/>
        <rFont val="Calibri"/>
      </rPr>
      <t xml:space="preserve">
</t>
    </r>
    <r>
      <rPr>
        <sz val="11"/>
        <color rgb="FF000000"/>
        <rFont val="Calibri"/>
      </rPr>
      <t>AND sid &lt;&gt; CONVERT(VARBINARY(85), 0x01) -- no 'sa' account</t>
    </r>
    <r>
      <rPr>
        <sz val="11"/>
        <color rgb="FF000000"/>
        <rFont val="Calibri"/>
      </rPr>
      <t xml:space="preserve">
</t>
    </r>
    <r>
      <rPr>
        <sz val="11"/>
        <color rgb="FF000000"/>
        <rFont val="Calibri"/>
      </rPr>
      <t>AND is_disabled &lt;&gt; 1</t>
    </r>
    <r>
      <rPr>
        <sz val="11"/>
        <color rgb="FF000000"/>
        <rFont val="Calibri"/>
      </rPr>
      <t xml:space="preserve">
</t>
    </r>
    <r>
      <rPr>
        <sz val="11"/>
        <color rgb="FF000000"/>
        <rFont val="Calibri"/>
      </rPr>
      <t xml:space="preserve">ORDER BY name; </t>
    </r>
    <r>
      <rPr>
        <sz val="11"/>
        <color rgb="FF000000"/>
        <rFont val="Calibri"/>
      </rPr>
      <t xml:space="preserve">
</t>
    </r>
    <r>
      <rPr>
        <sz val="11"/>
        <color rgb="FF000000"/>
        <rFont val="Calibri"/>
      </rPr>
      <t>For each developer account found on a production machine, verify if the developer account can change or alter database objects or data in the production database. If any developer account can change or alter database objects or data in a production database, this is a finding.</t>
    </r>
  </si>
  <si>
    <t>V-41396</t>
  </si>
  <si>
    <r>
      <rPr>
        <sz val="11"/>
        <rFont val="Calibri"/>
      </rPr>
      <t>SQL Server must be protected from unauthorized access by developers on shared production/development host systems.</t>
    </r>
  </si>
  <si>
    <r>
      <rPr>
        <sz val="11"/>
        <color rgb="FF000000"/>
        <rFont val="Calibri"/>
      </rPr>
      <t>Within the system documentation, clearly identify if SQL Server is hosting both development and production databases.</t>
    </r>
    <r>
      <rPr>
        <sz val="11"/>
        <color rgb="FF000000"/>
        <rFont val="Calibri"/>
      </rPr>
      <t xml:space="preserve">
</t>
    </r>
    <r>
      <rPr>
        <sz val="11"/>
        <color rgb="FF000000"/>
        <rFont val="Calibri"/>
      </rPr>
      <t>Restrict developer privileges to production objects to only objects and data where those privileges are required and authorized by running the following scripts as needed:</t>
    </r>
    <r>
      <rPr>
        <sz val="11"/>
        <color rgb="FF000000"/>
        <rFont val="Calibri"/>
      </rPr>
      <t xml:space="preserve">
</t>
    </r>
    <r>
      <rPr>
        <sz val="11"/>
        <color rgb="FF000000"/>
        <rFont val="Calibri"/>
      </rPr>
      <t>Remove the user from direct access to server permission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&lt;'server permission name'&gt; TO &lt;'account name'&gt; CASCADE</t>
    </r>
    <r>
      <rPr>
        <sz val="11"/>
        <color rgb="FF000000"/>
        <rFont val="Calibri"/>
      </rPr>
      <t xml:space="preserve">
</t>
    </r>
    <r>
      <rPr>
        <sz val="11"/>
        <color rgb="FF000000"/>
        <rFont val="Calibri"/>
      </rPr>
      <t>Remove the user from user-defined role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ALTER SERVER ROLE [&lt;'server role name'&gt;] DROP MEMBER &lt;'user name'&gt;</t>
    </r>
    <r>
      <rPr>
        <sz val="11"/>
        <color rgb="FF000000"/>
        <rFont val="Calibri"/>
      </rPr>
      <t xml:space="preserve">
</t>
    </r>
    <r>
      <rPr>
        <sz val="11"/>
        <color rgb="FF000000"/>
        <rFont val="Calibri"/>
      </rPr>
      <t>Remove permissions from developer user accounts that grant permissions beyond the development database.</t>
    </r>
    <r>
      <rPr>
        <sz val="11"/>
        <color rgb="FF000000"/>
        <rFont val="Calibri"/>
      </rPr>
      <t xml:space="preserve">
</t>
    </r>
    <r>
      <rPr>
        <sz val="11"/>
        <color rgb="FF000000"/>
        <rFont val="Calibri"/>
      </rPr>
      <t>Navigate to SQL Server Management Studio &gt;&gt; Object Explorer &gt;&gt; &lt;'SQL Server name'&gt; &gt;&gt; Security &gt;&gt; Logins &gt;&gt; right click &lt;'administrator account name'&gt; &gt;&gt; Properties &gt;&gt; User &gt;&gt; Securables.</t>
    </r>
    <r>
      <rPr>
        <sz val="11"/>
        <color rgb="FF000000"/>
        <rFont val="Calibri"/>
      </rPr>
      <t xml:space="preserve">
</t>
    </r>
    <r>
      <rPr>
        <sz val="11"/>
        <color rgb="FF000000"/>
        <rFont val="Calibri"/>
      </rPr>
      <t>Remove 'Securables' permissions from accounts that are beyond what is required.</t>
    </r>
    <r>
      <rPr>
        <sz val="11"/>
        <color rgb="FF000000"/>
        <rFont val="Calibri"/>
      </rPr>
      <t xml:space="preserve">
</t>
    </r>
    <r>
      <rPr>
        <sz val="11"/>
        <color rgb="FF000000"/>
        <rFont val="Calibri"/>
      </rPr>
      <t>Navigate from 'Securables' to 'Server Roles'.</t>
    </r>
    <r>
      <rPr>
        <sz val="11"/>
        <color rgb="FF000000"/>
        <rFont val="Calibri"/>
      </rPr>
      <t xml:space="preserve">
</t>
    </r>
    <r>
      <rPr>
        <sz val="11"/>
        <color rgb="FF000000"/>
        <rFont val="Calibri"/>
      </rPr>
      <t>Remove 'Server Roles' permissions from accounts that are beyond what is required.</t>
    </r>
    <r>
      <rPr>
        <sz val="11"/>
        <color rgb="FF000000"/>
        <rFont val="Calibri"/>
      </rPr>
      <t xml:space="preserve">
</t>
    </r>
    <r>
      <rPr>
        <sz val="11"/>
        <color rgb="FF000000"/>
        <rFont val="Calibri"/>
      </rPr>
      <t>Navigate from 'Server Roles' to 'Users mapped to the login'.</t>
    </r>
    <r>
      <rPr>
        <sz val="11"/>
        <color rgb="FF000000"/>
        <rFont val="Calibri"/>
      </rPr>
      <t xml:space="preserve">
</t>
    </r>
    <r>
      <rPr>
        <sz val="11"/>
        <color rgb="FF000000"/>
        <rFont val="Calibri"/>
      </rPr>
      <t>Remove 'Users mapped to the login' permissions from accounts that are beyond what is required.</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</si>
  <si>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systems that support both development and production databases can affect the operation and/or security of the production database system. Operating system and database privileges assigned to developers on shared development and production systems must be restricted.</t>
    </r>
  </si>
  <si>
    <r>
      <rPr>
        <sz val="11"/>
        <color rgb="FF000000"/>
        <rFont val="Calibri"/>
      </rPr>
      <t>Identify whether SQL Server contains both development and production databases from the system documentation.</t>
    </r>
    <r>
      <rPr>
        <sz val="11"/>
        <color rgb="FF000000"/>
        <rFont val="Calibri"/>
      </rPr>
      <t xml:space="preserve">
</t>
    </r>
    <r>
      <rPr>
        <sz val="11"/>
        <color rgb="FF000000"/>
        <rFont val="Calibri"/>
      </rPr>
      <t>If SQL Server is not hosting both production and development databases, this is NA.</t>
    </r>
    <r>
      <rPr>
        <sz val="11"/>
        <color rgb="FF000000"/>
        <rFont val="Calibri"/>
      </rPr>
      <t xml:space="preserve">
</t>
    </r>
    <r>
      <rPr>
        <sz val="11"/>
        <color rgb="FF000000"/>
        <rFont val="Calibri"/>
      </rPr>
      <t>If SQL Server is hosting both development and production databases, but this is not clearly documented in the system documentation, this is a finding.</t>
    </r>
    <r>
      <rPr>
        <sz val="11"/>
        <color rgb="FF000000"/>
        <rFont val="Calibri"/>
      </rPr>
      <t xml:space="preserve">
</t>
    </r>
    <r>
      <rPr>
        <sz val="11"/>
        <color rgb="FF000000"/>
        <rFont val="Calibri"/>
      </rPr>
      <t>Check the list of SQL Server users against the list of developer accounts by running the following SQL Server query:</t>
    </r>
    <r>
      <rPr>
        <sz val="11"/>
        <color rgb="FF000000"/>
        <rFont val="Calibri"/>
      </rPr>
      <t xml:space="preserve">
</t>
    </r>
    <r>
      <rPr>
        <sz val="11"/>
        <color rgb="FF000000"/>
        <rFont val="Calibri"/>
      </rPr>
      <t>SELECT name AS 'Account Name'</t>
    </r>
    <r>
      <rPr>
        <sz val="11"/>
        <color rgb="FF000000"/>
        <rFont val="Calibri"/>
      </rPr>
      <t xml:space="preserve">
</t>
    </r>
    <r>
      <rPr>
        <sz val="11"/>
        <color rgb="FF000000"/>
        <rFont val="Calibri"/>
      </rPr>
      <t xml:space="preserve">     , create_date AS 'Account Create Date'</t>
    </r>
    <r>
      <rPr>
        <sz val="11"/>
        <color rgb="FF000000"/>
        <rFont val="Calibri"/>
      </rPr>
      <t xml:space="preserve">
</t>
    </r>
    <r>
      <rPr>
        <sz val="11"/>
        <color rgb="FF000000"/>
        <rFont val="Calibri"/>
      </rPr>
      <t xml:space="preserve">     , LOGINPROPERTY(name, 'PasswordLastSetTime') AS 'Password Last Set on'</t>
    </r>
    <r>
      <rPr>
        <sz val="11"/>
        <color rgb="FF000000"/>
        <rFont val="Calibri"/>
      </rPr>
      <t xml:space="preserve">
</t>
    </r>
    <r>
      <rPr>
        <sz val="11"/>
        <color rgb="FF000000"/>
        <rFont val="Calibri"/>
      </rPr>
      <t xml:space="preserve">  FROM sys.server_principals</t>
    </r>
    <r>
      <rPr>
        <sz val="11"/>
        <color rgb="FF000000"/>
        <rFont val="Calibri"/>
      </rPr>
      <t xml:space="preserve">
</t>
    </r>
    <r>
      <rPr>
        <sz val="11"/>
        <color rgb="FF000000"/>
        <rFont val="Calibri"/>
      </rPr>
      <t xml:space="preserve"> WHERE NOT TYPE IN ('C', 'R', 'U') -- ('C', 'G', 'K', 'R', 'S', 'U')</t>
    </r>
    <r>
      <rPr>
        <sz val="11"/>
        <color rgb="FF000000"/>
        <rFont val="Calibri"/>
      </rPr>
      <t xml:space="preserve">
</t>
    </r>
    <r>
      <rPr>
        <sz val="11"/>
        <color rgb="FF000000"/>
        <rFont val="Calibri"/>
      </rPr>
      <t xml:space="preserve">  AND NOT name IN ('##MS_PolicyEventProcessingLogin##', '##MS_PolicyTsqlExecutionLogin##')</t>
    </r>
    <r>
      <rPr>
        <sz val="11"/>
        <color rgb="FF000000"/>
        <rFont val="Calibri"/>
      </rPr>
      <t xml:space="preserve">
</t>
    </r>
    <r>
      <rPr>
        <sz val="11"/>
        <color rgb="FF000000"/>
        <rFont val="Calibri"/>
      </rPr>
      <t xml:space="preserve">  AND sid &lt;&gt; CONVERT(VARBINARY(85), 0x01) -- no 'sa' account</t>
    </r>
    <r>
      <rPr>
        <sz val="11"/>
        <color rgb="FF000000"/>
        <rFont val="Calibri"/>
      </rPr>
      <t xml:space="preserve">
</t>
    </r>
    <r>
      <rPr>
        <sz val="11"/>
        <color rgb="FF000000"/>
        <rFont val="Calibri"/>
      </rPr>
      <t xml:space="preserve">  AND is_disabled &lt;&gt; 1</t>
    </r>
    <r>
      <rPr>
        <sz val="11"/>
        <color rgb="FF000000"/>
        <rFont val="Calibri"/>
      </rPr>
      <t xml:space="preserve">
</t>
    </r>
    <r>
      <rPr>
        <sz val="11"/>
        <color rgb="FF000000"/>
        <rFont val="Calibri"/>
      </rPr>
      <t xml:space="preserve"> ORDER BY name</t>
    </r>
    <r>
      <rPr>
        <sz val="11"/>
        <color rgb="FF000000"/>
        <rFont val="Calibri"/>
      </rPr>
      <t xml:space="preserve">
</t>
    </r>
    <r>
      <rPr>
        <sz val="11"/>
        <color rgb="FF000000"/>
        <rFont val="Calibri"/>
      </rPr>
      <t>If no developer user account is listed, this is not a finding.</t>
    </r>
    <r>
      <rPr>
        <sz val="11"/>
        <color rgb="FF000000"/>
        <rFont val="Calibri"/>
      </rPr>
      <t xml:space="preserve">
</t>
    </r>
    <r>
      <rPr>
        <sz val="11"/>
        <color rgb="FF000000"/>
        <rFont val="Calibri"/>
      </rPr>
      <t>Check each developer user account privilege listed above.</t>
    </r>
    <r>
      <rPr>
        <sz val="11"/>
        <color rgb="FF000000"/>
        <rFont val="Calibri"/>
      </rPr>
      <t xml:space="preserve">
</t>
    </r>
    <r>
      <rPr>
        <sz val="11"/>
        <color rgb="FF000000"/>
        <rFont val="Calibri"/>
      </rPr>
      <t>Navigate to SQL Server Management Studio &gt;&gt; Object Explorer &gt;&gt; &lt;'SQL Server name'&gt; &gt;&gt; Security &gt;&gt; Logins &gt;&gt; right click &lt;'developer account name'&gt; &gt;&gt; Properties &gt;&gt; User &gt;&gt; Securables.</t>
    </r>
    <r>
      <rPr>
        <sz val="11"/>
        <color rgb="FF000000"/>
        <rFont val="Calibri"/>
      </rPr>
      <t xml:space="preserve">
</t>
    </r>
    <r>
      <rPr>
        <sz val="11"/>
        <color rgb="FF000000"/>
        <rFont val="Calibri"/>
      </rPr>
      <t>If any item in the 'Permission' listing, for each highlighted item that exists in the 'Securables' listing, grants production privileges, this is a finding.</t>
    </r>
    <r>
      <rPr>
        <sz val="11"/>
        <color rgb="FF000000"/>
        <rFont val="Calibri"/>
      </rPr>
      <t xml:space="preserve">
</t>
    </r>
    <r>
      <rPr>
        <sz val="11"/>
        <color rgb="FF000000"/>
        <rFont val="Calibri"/>
      </rPr>
      <t>Navigate from 'Securables' to 'Server Roles'.</t>
    </r>
    <r>
      <rPr>
        <sz val="11"/>
        <color rgb="FF000000"/>
        <rFont val="Calibri"/>
      </rPr>
      <t xml:space="preserve">
</t>
    </r>
    <r>
      <rPr>
        <sz val="11"/>
        <color rgb="FF000000"/>
        <rFont val="Calibri"/>
      </rPr>
      <t>If any 'Server roles' are checked that grant production privileges, this is a finding.</t>
    </r>
    <r>
      <rPr>
        <sz val="11"/>
        <color rgb="FF000000"/>
        <rFont val="Calibri"/>
      </rPr>
      <t xml:space="preserve">
</t>
    </r>
    <r>
      <rPr>
        <sz val="11"/>
        <color rgb="FF000000"/>
        <rFont val="Calibri"/>
      </rPr>
      <t>Navigate from 'Server Roles' to 'Users mapped to the login'.</t>
    </r>
    <r>
      <rPr>
        <sz val="11"/>
        <color rgb="FF000000"/>
        <rFont val="Calibri"/>
      </rPr>
      <t xml:space="preserve">
</t>
    </r>
    <r>
      <rPr>
        <sz val="11"/>
        <color rgb="FF000000"/>
        <rFont val="Calibri"/>
      </rPr>
      <t>If any checked 'Database role membership' of each highlighted and checked 'Database' are determined to be granting production privileges, this is a finding.</t>
    </r>
  </si>
  <si>
    <t>V-41397</t>
  </si>
  <si>
    <r>
      <rPr>
        <sz val="11"/>
        <rFont val="Calibri"/>
      </rPr>
      <t>Administrative privileges, built-in server roles and built-in database roles must be assigned to the DBMS login accounts that require them via custom roles, and not directly.</t>
    </r>
  </si>
  <si>
    <r>
      <rPr>
        <sz val="11"/>
        <color rgb="FF000000"/>
        <rFont val="Calibri"/>
      </rPr>
      <t>Navigate to SQL Server Management Studio &gt;&gt; Object Explorer &gt;&gt; &lt;'SQL Server name'&gt; &gt;&gt; Security &gt;&gt; Logins &gt;&gt; right click &lt;'administrator account name'&gt; &gt;&gt; Properties &gt;&gt; User Mapping &gt;&gt; &lt;'highlight the database'&gt; &gt;&gt; review 'Database role membership' each database.</t>
    </r>
    <r>
      <rPr>
        <sz val="11"/>
        <color rgb="FF000000"/>
        <rFont val="Calibri"/>
      </rPr>
      <t xml:space="preserve">
</t>
    </r>
    <r>
      <rPr>
        <sz val="11"/>
        <color rgb="FF000000"/>
        <rFont val="Calibri"/>
      </rPr>
      <t>Remove 'Database role membership' by clicking the appropriate check box.</t>
    </r>
    <r>
      <rPr>
        <sz val="11"/>
        <color rgb="FF000000"/>
        <rFont val="Calibri"/>
      </rPr>
      <t xml:space="preserve">
</t>
    </r>
    <r>
      <rPr>
        <sz val="11"/>
        <color rgb="FF000000"/>
        <rFont val="Calibri"/>
      </rPr>
      <t>Navigate to SQL Server Management Studio &gt;&gt; Object Explorer &gt;&gt; &lt;'SQL Server name'&gt; &gt;&gt; Security &gt;&gt; Logins &gt;&gt; right click &lt;'administrator account name'&gt; &gt;&gt; Properties &gt;&gt; Server Roles.</t>
    </r>
    <r>
      <rPr>
        <sz val="11"/>
        <color rgb="FF000000"/>
        <rFont val="Calibri"/>
      </rPr>
      <t xml:space="preserve">
</t>
    </r>
    <r>
      <rPr>
        <sz val="11"/>
        <color rgb="FF000000"/>
        <rFont val="Calibri"/>
      </rPr>
      <t>Remove 'Server roles' by clicking the appropriate check box.</t>
    </r>
    <r>
      <rPr>
        <sz val="11"/>
        <color rgb="FF000000"/>
        <rFont val="Calibri"/>
      </rPr>
      <t xml:space="preserve">
</t>
    </r>
    <r>
      <rPr>
        <sz val="11"/>
        <color rgb="FF000000"/>
        <rFont val="Calibri"/>
      </rPr>
      <t>The special database principal [dbo] is an exception.  It is mapped to the server login that is the database owner.  Some roles cannot be mapped to it or unmapped from it.</t>
    </r>
    <r>
      <rPr>
        <sz val="11"/>
        <color rgb="FF000000"/>
        <rFont val="Calibri"/>
      </rPr>
      <t xml:space="preserve">
</t>
    </r>
    <r>
      <rPr>
        <sz val="11"/>
        <color rgb="FF000000"/>
        <rFont val="Calibri"/>
      </rPr>
      <t>The built-in server role "sysadmin" is a partial exception.  See the Vulnerability Discussion.</t>
    </r>
  </si>
  <si>
    <r>
      <rPr>
        <sz val="11"/>
        <color rgb="FF000000"/>
        <rFont val="Calibri"/>
      </rPr>
      <t>SQL Server must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Privileges granted outside the role of the application user job function are more likely to go unmanaged or without oversight for authorization.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 built-in administrative privileges, built-in server roles and built-in database roles must not be assigned directly to administrative user accounts (that is, server logins and database users). If administrative user accounts have direct access to administrative roles, this access must be removed, with the exception of administrative roles that the DBMS assigns to the special database principal [dbo], and will not allow to be altered.</t>
    </r>
    <r>
      <rPr>
        <sz val="11"/>
        <color rgb="FF000000"/>
        <rFont val="Calibri"/>
      </rPr>
      <t xml:space="preserve">
</t>
    </r>
    <r>
      <rPr>
        <sz val="11"/>
        <color rgb="FF000000"/>
        <rFont val="Calibri"/>
      </rPr>
      <t>The built-in server role "sysadmin" is a partial exception. This cannot be granted to a user-defined role, only to a login account. Most (not necessarily all) database administrators will need to be members of sysadmin. Without this, most DBCC commands and the system stored procedures/functions listed below are unavailable. The users who require such access must be documented and approved.</t>
    </r>
  </si>
  <si>
    <r>
      <rPr>
        <sz val="11"/>
        <color rgb="FF000000"/>
        <rFont val="Calibri"/>
      </rPr>
      <t>Check administrative accounts for direct database role membership:</t>
    </r>
    <r>
      <rPr>
        <sz val="11"/>
        <color rgb="FF000000"/>
        <rFont val="Calibri"/>
      </rPr>
      <t xml:space="preserve">
</t>
    </r>
    <r>
      <rPr>
        <sz val="11"/>
        <color rgb="FF000000"/>
        <rFont val="Calibri"/>
      </rPr>
      <t>Navigate to SQL Server Management Studio &gt;&gt; Object Explorer &gt;&gt; &lt;'SQL Server name'&gt; &gt;&gt; Security &gt;&gt; Logins &gt;&gt; right click &lt;'administrator account name'&gt; &gt;&gt; Properties &gt;&gt; User Mapping &gt;&gt; &lt;'highlight database'&gt; &gt;&gt; review 'Database role membership' for each database.</t>
    </r>
    <r>
      <rPr>
        <sz val="11"/>
        <color rgb="FF000000"/>
        <rFont val="Calibri"/>
      </rPr>
      <t xml:space="preserve">
</t>
    </r>
    <r>
      <rPr>
        <sz val="11"/>
        <color rgb="FF000000"/>
        <rFont val="Calibri"/>
      </rPr>
      <t>If any administration accounts have a direct privilege to any 'Database role membership' that is part of the SQL Server system, this is a finding.</t>
    </r>
    <r>
      <rPr>
        <sz val="11"/>
        <color rgb="FF000000"/>
        <rFont val="Calibri"/>
      </rPr>
      <t xml:space="preserve">
</t>
    </r>
    <r>
      <rPr>
        <sz val="11"/>
        <color rgb="FF000000"/>
        <rFont val="Calibri"/>
      </rPr>
      <t>Check administrative accounts for direct server role membership:</t>
    </r>
    <r>
      <rPr>
        <sz val="11"/>
        <color rgb="FF000000"/>
        <rFont val="Calibri"/>
      </rPr>
      <t xml:space="preserve">
</t>
    </r>
    <r>
      <rPr>
        <sz val="11"/>
        <color rgb="FF000000"/>
        <rFont val="Calibri"/>
      </rPr>
      <t>Navigate to SQL Server Management Studio &gt;&gt; Object Explorer &gt;&gt; &lt;'SQL Server name'&gt; &gt;&gt; Security &gt;&gt; Logins &gt;&gt; right click &lt;'administrator account name'&gt; &gt;&gt; Properties &gt;&gt; Server Roles.</t>
    </r>
    <r>
      <rPr>
        <sz val="11"/>
        <color rgb="FF000000"/>
        <rFont val="Calibri"/>
      </rPr>
      <t xml:space="preserve">
</t>
    </r>
    <r>
      <rPr>
        <sz val="11"/>
        <color rgb="FF000000"/>
        <rFont val="Calibri"/>
      </rPr>
      <t>If any administration accounts have direct access to any 'Server roles' privilege that is part of the SQL Server system, this is a finding.</t>
    </r>
    <r>
      <rPr>
        <sz val="11"/>
        <color rgb="FF000000"/>
        <rFont val="Calibri"/>
      </rPr>
      <t xml:space="preserve">
</t>
    </r>
    <r>
      <rPr>
        <sz val="11"/>
        <color rgb="FF000000"/>
        <rFont val="Calibri"/>
      </rPr>
      <t>The special database principal [dbo] is an exception.  It is mapped to the server login that is the database owner.  Some roles cannot be mapped to it or unmapped from it.  These role assignments are not a finding.</t>
    </r>
    <r>
      <rPr>
        <sz val="11"/>
        <color rgb="FF000000"/>
        <rFont val="Calibri"/>
      </rPr>
      <t xml:space="preserve">
</t>
    </r>
    <r>
      <rPr>
        <sz val="11"/>
        <color rgb="FF000000"/>
        <rFont val="Calibri"/>
      </rPr>
      <t>The built-in server role "sysadmin" is a partial exception.  See the Vulnerability Discussion.</t>
    </r>
  </si>
  <si>
    <t>V-41399</t>
  </si>
  <si>
    <r>
      <rPr>
        <sz val="11"/>
        <rFont val="Calibri"/>
      </rPr>
      <t>SQL Server job/batch queues must be reviewed regularly to detect unauthorized SQL Server job submissions.</t>
    </r>
  </si>
  <si>
    <r>
      <rPr>
        <sz val="11"/>
        <color rgb="FF000000"/>
        <rFont val="Calibri"/>
      </rPr>
      <t>Document procedures, within the system documentation, that detect for unauthorized SQL Server job submissions.</t>
    </r>
    <r>
      <rPr>
        <sz val="11"/>
        <color rgb="FF000000"/>
        <rFont val="Calibri"/>
      </rPr>
      <t xml:space="preserve">
</t>
    </r>
    <r>
      <rPr>
        <sz val="11"/>
        <color rgb="FF000000"/>
        <rFont val="Calibri"/>
      </rPr>
      <t>Develop and implement procedures to detect for unauthorized SQL Server job submissions of Stored Procedures that are automatically executed and Agent jobs that are enabled.</t>
    </r>
  </si>
  <si>
    <r>
      <rPr>
        <sz val="11"/>
        <color rgb="FF000000"/>
        <rFont val="Calibri"/>
      </rPr>
      <t>When dealing with unauthorized SQL Server job submissions, it should be noted any unauthorized job submissions to SQL Server job/batch queues can potentially have significant effects on the overall security of the system.</t>
    </r>
    <r>
      <rPr>
        <sz val="11"/>
        <color rgb="FF000000"/>
        <rFont val="Calibri"/>
      </rPr>
      <t xml:space="preserve">
</t>
    </r>
    <r>
      <rPr>
        <sz val="11"/>
        <color rgb="FF000000"/>
        <rFont val="Calibri"/>
      </rPr>
      <t>If SQL Server were to allow any user to make SQL Server job/batch queue submissions, then those submissions might lead to a compromise of system integrity and/or data. This requirement is contingent upon the SQL Server job/batch queue being review regularly for unauthorized submissions.</t>
    </r>
    <r>
      <rPr>
        <sz val="11"/>
        <color rgb="FF000000"/>
        <rFont val="Calibri"/>
      </rPr>
      <t xml:space="preserve">
</t>
    </r>
    <r>
      <rPr>
        <sz val="11"/>
        <color rgb="FF000000"/>
        <rFont val="Calibri"/>
      </rPr>
      <t xml:space="preserve">Accordingly, only qualified and authorized individuals shall be allowed to obtain access to submit SQL Server jobs. Job/batch queue submissions must adhere to an organization-defined job submission process. </t>
    </r>
    <r>
      <rPr>
        <sz val="11"/>
        <color rgb="FF000000"/>
        <rFont val="Calibri"/>
      </rPr>
      <t xml:space="preserve">
</t>
    </r>
    <r>
      <rPr>
        <sz val="11"/>
        <color rgb="FF000000"/>
        <rFont val="Calibri"/>
      </rPr>
      <t>Unmanaged changes that occur to SQL Server job/batch queues can lead to a compromised system.</t>
    </r>
  </si>
  <si>
    <r>
      <rPr>
        <sz val="11"/>
        <color rgb="FF000000"/>
        <rFont val="Calibri"/>
      </rPr>
      <t>Check system documentation for procedures that are regularly implemented in an effort to detect unauthorized SQL Server job submissions.</t>
    </r>
    <r>
      <rPr>
        <sz val="11"/>
        <color rgb="FF000000"/>
        <rFont val="Calibri"/>
      </rPr>
      <t xml:space="preserve">
</t>
    </r>
    <r>
      <rPr>
        <sz val="11"/>
        <color rgb="FF000000"/>
        <rFont val="Calibri"/>
      </rPr>
      <t>If procedures that are regularly implemented are not documented in the system documentation, this is a finding.</t>
    </r>
    <r>
      <rPr>
        <sz val="11"/>
        <color rgb="FF000000"/>
        <rFont val="Calibri"/>
      </rPr>
      <t xml:space="preserve">
</t>
    </r>
    <r>
      <rPr>
        <sz val="11"/>
        <color rgb="FF000000"/>
        <rFont val="Calibri"/>
      </rPr>
      <t>If the procedures are not implemented regularly or do not detect for unauthorized SQL Server job submissions, this is a finding.</t>
    </r>
    <r>
      <rPr>
        <sz val="11"/>
        <color rgb="FF000000"/>
        <rFont val="Calibri"/>
      </rPr>
      <t xml:space="preserve">
</t>
    </r>
    <r>
      <rPr>
        <sz val="11"/>
        <color rgb="FF000000"/>
        <rFont val="Calibri"/>
      </rPr>
      <t>Review Stored Procedures that are able to automatically execute jobs scheduled to start automatically at system startup by running the following query:</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 xml:space="preserve">  FROM master.sys.procedures</t>
    </r>
    <r>
      <rPr>
        <sz val="11"/>
        <color rgb="FF000000"/>
        <rFont val="Calibri"/>
      </rPr>
      <t xml:space="preserve">
</t>
    </r>
    <r>
      <rPr>
        <sz val="11"/>
        <color rgb="FF000000"/>
        <rFont val="Calibri"/>
      </rPr>
      <t xml:space="preserve"> WHERE is_auto_executed = 1</t>
    </r>
    <r>
      <rPr>
        <sz val="11"/>
        <color rgb="FF000000"/>
        <rFont val="Calibri"/>
      </rPr>
      <t xml:space="preserve">
</t>
    </r>
    <r>
      <rPr>
        <sz val="11"/>
        <color rgb="FF000000"/>
        <rFont val="Calibri"/>
      </rPr>
      <t xml:space="preserve">If any Stored Procedures listed are not documented as authorized, this is a finding.  </t>
    </r>
    <r>
      <rPr>
        <sz val="11"/>
        <color rgb="FF000000"/>
        <rFont val="Calibri"/>
      </rPr>
      <t xml:space="preserve">
</t>
    </r>
    <r>
      <rPr>
        <sz val="11"/>
        <color rgb="FF000000"/>
        <rFont val="Calibri"/>
      </rPr>
      <t>Review the SQL Server job history by running the following query:</t>
    </r>
    <r>
      <rPr>
        <sz val="11"/>
        <color rgb="FF000000"/>
        <rFont val="Calibri"/>
      </rPr>
      <t xml:space="preserve">
</t>
    </r>
    <r>
      <rPr>
        <sz val="11"/>
        <color rgb="FF000000"/>
        <rFont val="Calibri"/>
      </rPr>
      <t xml:space="preserve">SELECT *   FROM msdb.dbo.sysjobhistory </t>
    </r>
    <r>
      <rPr>
        <sz val="11"/>
        <color rgb="FF000000"/>
        <rFont val="Calibri"/>
      </rPr>
      <t xml:space="preserve">
</t>
    </r>
    <r>
      <rPr>
        <sz val="11"/>
        <color rgb="FF000000"/>
        <rFont val="Calibri"/>
      </rPr>
      <t>If any jobs listed are not documented as authorized, this is a finding.</t>
    </r>
  </si>
  <si>
    <t>V-41402</t>
  </si>
  <si>
    <r>
      <rPr>
        <sz val="11"/>
        <rFont val="Calibri"/>
      </rPr>
      <t>SQL Server must provide audit record generation capability for organization-defined auditable events within the database.</t>
    </r>
  </si>
  <si>
    <r>
      <rPr>
        <sz val="11"/>
        <color rgb="FF000000"/>
        <rFont val="Calibri"/>
      </rPr>
      <t>Audit records can be generated from various components within the information system (e.g., network interface, hard disk, modem,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Examples are auditable events,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 xml:space="preserve">Organizations define which application components shall provide auditable events. </t>
    </r>
    <r>
      <rPr>
        <sz val="11"/>
        <color rgb="FF000000"/>
        <rFont val="Calibri"/>
      </rPr>
      <t xml:space="preserve">
</t>
    </r>
    <r>
      <rPr>
        <sz val="11"/>
        <color rgb="FF000000"/>
        <rFont val="Calibri"/>
      </rPr>
      <t>The DBMS must provide auditing for the list of events defined by the organization or risk negatively impacting forensic investigations into malicious behavior in the information system.</t>
    </r>
  </si>
  <si>
    <t>V-41403</t>
  </si>
  <si>
    <r>
      <rPr>
        <sz val="11"/>
        <rFont val="Calibri"/>
      </rPr>
      <t>SQL Server must be monitored to discover unauthorized changes to functions.</t>
    </r>
  </si>
  <si>
    <r>
      <rPr>
        <sz val="11"/>
        <color rgb="FF000000"/>
        <rFont val="Calibri"/>
      </rPr>
      <t xml:space="preserve">Configure a SQL Server timed job that automatically checks all system and user-defined Functions for being modified. </t>
    </r>
    <r>
      <rPr>
        <sz val="11"/>
        <color rgb="FF000000"/>
        <rFont val="Calibri"/>
      </rPr>
      <t xml:space="preserve">
</t>
    </r>
    <r>
      <rPr>
        <sz val="11"/>
        <color rgb="FF000000"/>
        <rFont val="Calibri"/>
      </rPr>
      <t>(The supplemental file Track.sql, provided with this STIG, can be used to establish a monitoring job.  This should be supplemented with a process for informing the appropriate personnel.  Other techniques for achieving the same ends, such as the use of DDL triggers, are acceptable.)</t>
    </r>
  </si>
  <si>
    <r>
      <rPr>
        <sz val="11"/>
        <color rgb="FF000000"/>
        <rFont val="Calibri"/>
      </rPr>
      <t>When dealing with change control issues, it should be noted, any changes to the hardware, software, and/or firmware components of SQL Server and/or application can potentially have significant effects on the overall security of the system.</t>
    </r>
    <r>
      <rPr>
        <sz val="11"/>
        <color rgb="FF000000"/>
        <rFont val="Calibri"/>
      </rPr>
      <t xml:space="preserve">
</t>
    </r>
    <r>
      <rPr>
        <sz val="11"/>
        <color rgb="FF000000"/>
        <rFont val="Calibri"/>
      </rPr>
      <t>If SQL Server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SQL Server components for purposes of initiating changes, including upgrades and modifications.</t>
    </r>
    <r>
      <rPr>
        <sz val="11"/>
        <color rgb="FF000000"/>
        <rFont val="Calibri"/>
      </rPr>
      <t xml:space="preserve">
</t>
    </r>
    <r>
      <rPr>
        <sz val="11"/>
        <color rgb="FF000000"/>
        <rFont val="Calibri"/>
      </rPr>
      <t>Unmanaged changes that occur to the SQL Server software libraries or configuration, such as Functions, can lead to unauthorized or compromised installations.</t>
    </r>
  </si>
  <si>
    <r>
      <rPr>
        <sz val="11"/>
        <color rgb="FF000000"/>
        <rFont val="Calibri"/>
      </rPr>
      <t>Check the SQL Server configuration for a timed job that automatically checks all system and user-defined Functions for being modified by running the following SQL Server query:</t>
    </r>
    <r>
      <rPr>
        <sz val="11"/>
        <color rgb="FF000000"/>
        <rFont val="Calibri"/>
      </rPr>
      <t xml:space="preserve">
</t>
    </r>
    <r>
      <rPr>
        <sz val="11"/>
        <color rgb="FF000000"/>
        <rFont val="Calibri"/>
      </rPr>
      <t>EXEC msdb.dbo.sp_help_job  @job_name = '&lt;enter . . . job name&gt;';</t>
    </r>
    <r>
      <rPr>
        <sz val="11"/>
        <color rgb="FF000000"/>
        <rFont val="Calibri"/>
      </rPr>
      <t xml:space="preserve">
</t>
    </r>
    <r>
      <rPr>
        <sz val="11"/>
        <color rgb="FF000000"/>
        <rFont val="Calibri"/>
      </rPr>
      <t>(Alternatively, in SQL Server Management Studio, navigate to SQL Server Agent and examine the job from there.)</t>
    </r>
    <r>
      <rPr>
        <sz val="11"/>
        <color rgb="FF000000"/>
        <rFont val="Calibri"/>
      </rPr>
      <t xml:space="preserve">
</t>
    </r>
    <r>
      <rPr>
        <sz val="11"/>
        <color rgb="FF000000"/>
        <rFont val="Calibri"/>
      </rPr>
      <t>If a timed job or some other method is not implemented to check for Functions being modified, this is a finding.</t>
    </r>
  </si>
  <si>
    <t>V-41404</t>
  </si>
  <si>
    <r>
      <rPr>
        <sz val="11"/>
        <rFont val="Calibri"/>
      </rPr>
      <t>SQL Server must be monitored to discover unauthorized changes to triggers.</t>
    </r>
  </si>
  <si>
    <r>
      <rPr>
        <sz val="11"/>
        <color rgb="FF000000"/>
        <rFont val="Calibri"/>
      </rPr>
      <t>Configure a SQL Server timed job that automatically checks all system and user-defined Triggers for modification.</t>
    </r>
    <r>
      <rPr>
        <sz val="11"/>
        <color rgb="FF000000"/>
        <rFont val="Calibri"/>
      </rPr>
      <t xml:space="preserve">
</t>
    </r>
    <r>
      <rPr>
        <sz val="11"/>
        <color rgb="FF000000"/>
        <rFont val="Calibri"/>
      </rPr>
      <t>(The supplemental file Track.sql, provided with this STIG, can be used to establish a monitoring job.  This should be supplemented with a process for informing the appropriate personnel.  Other techniques for achieving the same ends, such as the use of DDL triggers, are acceptable.)</t>
    </r>
  </si>
  <si>
    <r>
      <rPr>
        <sz val="11"/>
        <color rgb="FF000000"/>
        <rFont val="Calibri"/>
      </rPr>
      <t>When dealing with change control issues, it should be noted, any changes to the hardware, software, and/or firmware components of SQL Server and/or application can potentially have significant effects on the overall security of the system.</t>
    </r>
    <r>
      <rPr>
        <sz val="11"/>
        <color rgb="FF000000"/>
        <rFont val="Calibri"/>
      </rPr>
      <t xml:space="preserve">
</t>
    </r>
    <r>
      <rPr>
        <sz val="11"/>
        <color rgb="FF000000"/>
        <rFont val="Calibri"/>
      </rPr>
      <t>If SQL Server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SQL Server components for purposes of initiating changes, including upgrades and modifications.</t>
    </r>
    <r>
      <rPr>
        <sz val="11"/>
        <color rgb="FF000000"/>
        <rFont val="Calibri"/>
      </rPr>
      <t xml:space="preserve">
</t>
    </r>
    <r>
      <rPr>
        <sz val="11"/>
        <color rgb="FF000000"/>
        <rFont val="Calibri"/>
      </rPr>
      <t>Unmanaged changes that occur to the SQL Server software libraries or configuration, such as Triggers, can lead to unauthorized or compromised installations.</t>
    </r>
  </si>
  <si>
    <r>
      <rPr>
        <sz val="11"/>
        <color rgb="FF000000"/>
        <rFont val="Calibri"/>
      </rPr>
      <t>Check the SQL Server configuration for the timed job that automatically checks all system and user-defined Triggers for being modified by running the following SQL Server query:</t>
    </r>
    <r>
      <rPr>
        <sz val="11"/>
        <color rgb="FF000000"/>
        <rFont val="Calibri"/>
      </rPr>
      <t xml:space="preserve">
</t>
    </r>
    <r>
      <rPr>
        <sz val="11"/>
        <color rgb="FF000000"/>
        <rFont val="Calibri"/>
      </rPr>
      <t>EXEC msdb.dbo.sp_help_job  @job_name = '&lt;enter . . . job name&gt;';</t>
    </r>
    <r>
      <rPr>
        <sz val="11"/>
        <color rgb="FF000000"/>
        <rFont val="Calibri"/>
      </rPr>
      <t xml:space="preserve">
</t>
    </r>
    <r>
      <rPr>
        <sz val="11"/>
        <color rgb="FF000000"/>
        <rFont val="Calibri"/>
      </rPr>
      <t>(Alternatively, in SQL Server Management Studio, navigate to SQL Server Agent and examine the job from there.)</t>
    </r>
    <r>
      <rPr>
        <sz val="11"/>
        <color rgb="FF000000"/>
        <rFont val="Calibri"/>
      </rPr>
      <t xml:space="preserve">
</t>
    </r>
    <r>
      <rPr>
        <sz val="11"/>
        <color rgb="FF000000"/>
        <rFont val="Calibri"/>
      </rPr>
      <t>If such a job, or an alternative method of monitoring triggers for modification, does not exist, this is a finding.</t>
    </r>
  </si>
  <si>
    <t>V-41406</t>
  </si>
  <si>
    <r>
      <rPr>
        <sz val="11"/>
        <rFont val="Calibri"/>
      </rPr>
      <t>SQL Server must be monitored to discover unauthorized changes to stored procedures.</t>
    </r>
  </si>
  <si>
    <r>
      <rPr>
        <sz val="11"/>
        <color rgb="FF000000"/>
        <rFont val="Calibri"/>
      </rPr>
      <t xml:space="preserve">Configure a SQL Server timed job that automatically checks all system and user-defined Stored Procedures for modification.  </t>
    </r>
    <r>
      <rPr>
        <sz val="11"/>
        <color rgb="FF000000"/>
        <rFont val="Calibri"/>
      </rPr>
      <t xml:space="preserve">
</t>
    </r>
    <r>
      <rPr>
        <sz val="11"/>
        <color rgb="FF000000"/>
        <rFont val="Calibri"/>
      </rPr>
      <t>(The supplemental file Track.sql, provided with this STIG, can be used to establish a monitoring job.  This should be supplemented with a process for informing the appropriate personnel.  Other techniques for achieving the same ends, such as the use of DDL triggers, are acceptable.)</t>
    </r>
  </si>
  <si>
    <r>
      <rPr>
        <sz val="11"/>
        <color rgb="FF000000"/>
        <rFont val="Calibri"/>
      </rPr>
      <t>When dealing with change control issues, it should be noted, any changes to the hardware, software, and/or firmware components of SQL Server and/or application can potentially have significant effects on the overall security of the system.</t>
    </r>
    <r>
      <rPr>
        <sz val="11"/>
        <color rgb="FF000000"/>
        <rFont val="Calibri"/>
      </rPr>
      <t xml:space="preserve">
</t>
    </r>
    <r>
      <rPr>
        <sz val="11"/>
        <color rgb="FF000000"/>
        <rFont val="Calibri"/>
      </rPr>
      <t>If SQL Server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SQL Server components for purposes of initiating changes, including upgrades and modifications.</t>
    </r>
    <r>
      <rPr>
        <sz val="11"/>
        <color rgb="FF000000"/>
        <rFont val="Calibri"/>
      </rPr>
      <t xml:space="preserve">
</t>
    </r>
    <r>
      <rPr>
        <sz val="11"/>
        <color rgb="FF000000"/>
        <rFont val="Calibri"/>
      </rPr>
      <t>Unmanaged changes that occur to the SQL Server software libraries or configuration, such as Stored Procedures, can lead to unauthorized or compromised installations.</t>
    </r>
  </si>
  <si>
    <r>
      <rPr>
        <sz val="11"/>
        <color rgb="FF000000"/>
        <rFont val="Calibri"/>
      </rPr>
      <t>Check for the existence of a job to monitor for changes to stored procedures:</t>
    </r>
    <r>
      <rPr>
        <sz val="11"/>
        <color rgb="FF000000"/>
        <rFont val="Calibri"/>
      </rPr>
      <t xml:space="preserve">
</t>
    </r>
    <r>
      <rPr>
        <sz val="11"/>
        <color rgb="FF000000"/>
        <rFont val="Calibri"/>
      </rPr>
      <t>EXEC msdb.dbo.sp_help_job  @job_name = '&lt;enter . . . job name&gt;';</t>
    </r>
    <r>
      <rPr>
        <sz val="11"/>
        <color rgb="FF000000"/>
        <rFont val="Calibri"/>
      </rPr>
      <t xml:space="preserve">
</t>
    </r>
    <r>
      <rPr>
        <sz val="11"/>
        <color rgb="FF000000"/>
        <rFont val="Calibri"/>
      </rPr>
      <t>(Alternatively, in SQL Server Management Studio, navigate to SQL Server Agent and examine the job from there.)</t>
    </r>
    <r>
      <rPr>
        <sz val="11"/>
        <color rgb="FF000000"/>
        <rFont val="Calibri"/>
      </rPr>
      <t xml:space="preserve">
</t>
    </r>
    <r>
      <rPr>
        <sz val="11"/>
        <color rgb="FF000000"/>
        <rFont val="Calibri"/>
      </rPr>
      <t>If such a job, or an alternative method of monitoring stored procedures for modification, does not exist, this is a finding.</t>
    </r>
  </si>
  <si>
    <t>V-41407</t>
  </si>
  <si>
    <r>
      <rPr>
        <sz val="11"/>
        <rFont val="Calibri"/>
      </rPr>
      <t>Database objects must be owned by accounts authorized for ownership.</t>
    </r>
  </si>
  <si>
    <r>
      <rPr>
        <sz val="11"/>
        <color rgb="FF000000"/>
        <rFont val="Calibri"/>
      </rPr>
      <t>Add and/or update system documentation to include any accounts authorized for object ownership and remove any account not authorized.</t>
    </r>
    <r>
      <rPr>
        <sz val="11"/>
        <color rgb="FF000000"/>
        <rFont val="Calibri"/>
      </rPr>
      <t xml:space="preserve">
</t>
    </r>
    <r>
      <rPr>
        <sz val="11"/>
        <color rgb="FF000000"/>
        <rFont val="Calibri"/>
      </rPr>
      <t>Reassign database ownership to authorized database owner account:</t>
    </r>
    <r>
      <rPr>
        <sz val="11"/>
        <color rgb="FF000000"/>
        <rFont val="Calibri"/>
      </rPr>
      <t xml:space="preserve">
</t>
    </r>
    <r>
      <rPr>
        <sz val="11"/>
        <color rgb="FF000000"/>
        <rFont val="Calibri"/>
      </rPr>
      <t>Navigate to SQL Server Management Studio &gt;&gt; Object Explorer &gt;&gt; &lt;'SQL Server name'&gt; &gt;&gt; Databases &gt;&gt; right click &lt;'database name'&gt; &gt;&gt; Properties &gt;&gt; Files.</t>
    </r>
    <r>
      <rPr>
        <sz val="11"/>
        <color rgb="FF000000"/>
        <rFont val="Calibri"/>
      </rPr>
      <t xml:space="preserve">
</t>
    </r>
    <r>
      <rPr>
        <sz val="11"/>
        <color rgb="FF000000"/>
        <rFont val="Calibri"/>
      </rPr>
      <t>Select new database "Owner":</t>
    </r>
    <r>
      <rPr>
        <sz val="11"/>
        <color rgb="FF000000"/>
        <rFont val="Calibri"/>
      </rPr>
      <t xml:space="preserve">
</t>
    </r>
    <r>
      <rPr>
        <sz val="11"/>
        <color rgb="FF000000"/>
        <rFont val="Calibri"/>
      </rPr>
      <t>Navigate to click on […] &gt;&gt; Select new Database Owner &gt;&gt; Browse… &gt;&gt; click on box to indicate account &gt;&gt; &lt;'OK'&gt; &gt;&gt; &lt;'OK'&gt; &gt;&gt; &lt;'OK'&gt;</t>
    </r>
  </si>
  <si>
    <r>
      <rPr>
        <sz val="11"/>
        <color rgb="FF000000"/>
        <rFont val="Calibri"/>
      </rPr>
      <t>SQL Server database ownership is a higher level privilege that grants full rights to everything in that database, including the right to grant privileges to others. SQL Server requires that the owner of a database object be a user, and only one user can be the assigned owner of a database object. This tends to minimize the risk that multiple users could gain unauthorized access, except the one individual who is the owner.</t>
    </r>
    <r>
      <rPr>
        <sz val="11"/>
        <color rgb="FF000000"/>
        <rFont val="Calibri"/>
      </rPr>
      <t xml:space="preserve">
</t>
    </r>
    <r>
      <rPr>
        <sz val="11"/>
        <color rgb="FF000000"/>
        <rFont val="Calibri"/>
      </rPr>
      <t>Within the database, object ownership implies full privileges to the owned object, including the privilege to assign access to the owned objects to other subjects. Unmanaged or uncontrolled ownership of databases can lead to unauthorized granting of privileges and database alterations.</t>
    </r>
  </si>
  <si>
    <r>
      <rPr>
        <sz val="11"/>
        <color rgb="FF000000"/>
        <rFont val="Calibri"/>
      </rPr>
      <t>Review system documentation to identify SQL Server accounts authorized to own database objects.</t>
    </r>
    <r>
      <rPr>
        <sz val="11"/>
        <color rgb="FF000000"/>
        <rFont val="Calibri"/>
      </rPr>
      <t xml:space="preserve">
</t>
    </r>
    <r>
      <rPr>
        <sz val="11"/>
        <color rgb="FF000000"/>
        <rFont val="Calibri"/>
      </rPr>
      <t>If the SQL Server database ownership list does not exist or needs to be updated, this is a finding.</t>
    </r>
    <r>
      <rPr>
        <sz val="11"/>
        <color rgb="FF000000"/>
        <rFont val="Calibri"/>
      </rPr>
      <t xml:space="preserve">
</t>
    </r>
    <r>
      <rPr>
        <sz val="11"/>
        <color rgb="FF000000"/>
        <rFont val="Calibri"/>
      </rPr>
      <t>Run the following SQL query to determine SQL Server ownership of all database objects:</t>
    </r>
    <r>
      <rPr>
        <sz val="11"/>
        <color rgb="FF000000"/>
        <rFont val="Calibri"/>
      </rPr>
      <t xml:space="preserve">
</t>
    </r>
    <r>
      <rPr>
        <sz val="11"/>
        <color rgb="FF000000"/>
        <rFont val="Calibri"/>
      </rPr>
      <t>SELECT name AS 'Database name'</t>
    </r>
    <r>
      <rPr>
        <sz val="11"/>
        <color rgb="FF000000"/>
        <rFont val="Calibri"/>
      </rPr>
      <t xml:space="preserve">
</t>
    </r>
    <r>
      <rPr>
        <sz val="11"/>
        <color rgb="FF000000"/>
        <rFont val="Calibri"/>
      </rPr>
      <t xml:space="preserve">     , SUSER_SNAME(owner_sid) AS 'Database Owner'</t>
    </r>
    <r>
      <rPr>
        <sz val="11"/>
        <color rgb="FF000000"/>
        <rFont val="Calibri"/>
      </rPr>
      <t xml:space="preserve">
</t>
    </r>
    <r>
      <rPr>
        <sz val="11"/>
        <color rgb="FF000000"/>
        <rFont val="Calibri"/>
      </rPr>
      <t xml:space="preserve">     , state_desc AS 'Database state'</t>
    </r>
    <r>
      <rPr>
        <sz val="11"/>
        <color rgb="FF000000"/>
        <rFont val="Calibri"/>
      </rPr>
      <t xml:space="preserve">
</t>
    </r>
    <r>
      <rPr>
        <sz val="11"/>
        <color rgb="FF000000"/>
        <rFont val="Calibri"/>
      </rPr>
      <t xml:space="preserve">  FROM sys.databases</t>
    </r>
  </si>
  <si>
    <t>V-41409</t>
  </si>
  <si>
    <r>
      <rPr>
        <sz val="11"/>
        <rFont val="Calibri"/>
      </rPr>
      <t>Unused database components and database objects must be removed.</t>
    </r>
  </si>
  <si>
    <r>
      <rPr>
        <sz val="11"/>
        <color rgb="FF000000"/>
        <rFont val="Calibri"/>
      </rPr>
      <t>If any database components or objects of SQL Server are required for operation of applications that will be accessing SQL Server data or configuration, include them in the system documentation. If any unused components or objects of SQL Server are installed, uninstall or remove unused components or objects.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</si>
  <si>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yet cannot be disabled.</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SQL Server components increase the number of available attack vectors to SQL Server by introducing additional targets for attack. By minimizing the services and applications installed on the system, the number of potential vulnerabilities is reduced.</t>
    </r>
  </si>
  <si>
    <r>
      <rPr>
        <sz val="11"/>
        <color rgb="FF000000"/>
        <rFont val="Calibri"/>
      </rPr>
      <t>Review the list of components or optional features installed with SQL Server.</t>
    </r>
    <r>
      <rPr>
        <sz val="11"/>
        <color rgb="FF000000"/>
        <rFont val="Calibri"/>
      </rPr>
      <t xml:space="preserve">
</t>
    </r>
    <r>
      <rPr>
        <sz val="11"/>
        <color rgb="FF000000"/>
        <rFont val="Calibri"/>
      </rPr>
      <t>If optional features or components are NOT installed, this is not a finding.</t>
    </r>
    <r>
      <rPr>
        <sz val="11"/>
        <color rgb="FF000000"/>
        <rFont val="Calibri"/>
      </rPr>
      <t xml:space="preserve">
</t>
    </r>
    <r>
      <rPr>
        <sz val="11"/>
        <color rgb="FF000000"/>
        <rFont val="Calibri"/>
      </rPr>
      <t>If unused components or features of SQL Server are installed, then review the system documentation to verify unused components or features are documented and authorized.</t>
    </r>
    <r>
      <rPr>
        <sz val="11"/>
        <color rgb="FF000000"/>
        <rFont val="Calibri"/>
      </rPr>
      <t xml:space="preserve">
</t>
    </r>
    <r>
      <rPr>
        <sz val="11"/>
        <color rgb="FF000000"/>
        <rFont val="Calibri"/>
      </rPr>
      <t>If any are not documented and authorized, this is a finding.</t>
    </r>
  </si>
  <si>
    <t>V-41411</t>
  </si>
  <si>
    <r>
      <rPr>
        <sz val="11"/>
        <rFont val="Calibri"/>
      </rPr>
      <t>SQL Server must encrypt information stored in the database.</t>
    </r>
  </si>
  <si>
    <r>
      <rPr>
        <sz val="11"/>
        <color rgb="FF000000"/>
        <rFont val="Calibri"/>
      </rPr>
      <t>Use third-party tools or configure SQL Server to encrypt data stored in the database. Use only NIST-certified or NSA-approved cryptography to provide encryption.</t>
    </r>
    <r>
      <rPr>
        <sz val="11"/>
        <color rgb="FF000000"/>
        <rFont val="Calibri"/>
      </rPr>
      <t xml:space="preserve">
</t>
    </r>
    <r>
      <rPr>
        <sz val="11"/>
        <color rgb="FF000000"/>
        <rFont val="Calibri"/>
      </rPr>
      <t>Run the following SQL script to create a certificate: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CREATE CERTIFICATE &lt;'certificate name'&gt;</t>
    </r>
    <r>
      <rPr>
        <sz val="11"/>
        <color rgb="FF000000"/>
        <rFont val="Calibri"/>
      </rPr>
      <t xml:space="preserve">
</t>
    </r>
    <r>
      <rPr>
        <sz val="11"/>
        <color rgb="FF000000"/>
        <rFont val="Calibri"/>
      </rPr>
      <t xml:space="preserve">   ENCRYPTION BY PASSWORD = '&lt;'password'&gt;'</t>
    </r>
    <r>
      <rPr>
        <sz val="11"/>
        <color rgb="FF000000"/>
        <rFont val="Calibri"/>
      </rPr>
      <t xml:space="preserve">
</t>
    </r>
    <r>
      <rPr>
        <sz val="11"/>
        <color rgb="FF000000"/>
        <rFont val="Calibri"/>
      </rPr>
      <t xml:space="preserve">   FROM FILE = &lt;'path/file_name'&gt;</t>
    </r>
    <r>
      <rPr>
        <sz val="11"/>
        <color rgb="FF000000"/>
        <rFont val="Calibri"/>
      </rPr>
      <t xml:space="preserve">
</t>
    </r>
    <r>
      <rPr>
        <sz val="11"/>
        <color rgb="FF000000"/>
        <rFont val="Calibri"/>
      </rPr>
      <t xml:space="preserve">   WITH SUBJECT = 'name of person creating key',</t>
    </r>
    <r>
      <rPr>
        <sz val="11"/>
        <color rgb="FF000000"/>
        <rFont val="Calibri"/>
      </rPr>
      <t xml:space="preserve">
</t>
    </r>
    <r>
      <rPr>
        <sz val="11"/>
        <color rgb="FF000000"/>
        <rFont val="Calibri"/>
      </rPr>
      <t xml:space="preserve">   EXPIRY_DATE = '&lt;'expiration date: yyyymmdd'&gt;'</t>
    </r>
    <r>
      <rPr>
        <sz val="11"/>
        <color rgb="FF000000"/>
        <rFont val="Calibri"/>
      </rPr>
      <t xml:space="preserve">
</t>
    </r>
    <r>
      <rPr>
        <sz val="11"/>
        <color rgb="FF000000"/>
        <rFont val="Calibri"/>
      </rPr>
      <t>Run the following SQL script to create a symmetric key and assign an existing certificate: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CREATE SYMMETRIC KEY &lt;'key name'&gt;</t>
    </r>
    <r>
      <rPr>
        <sz val="11"/>
        <color rgb="FF000000"/>
        <rFont val="Calibri"/>
      </rPr>
      <t xml:space="preserve">
</t>
    </r>
    <r>
      <rPr>
        <sz val="11"/>
        <color rgb="FF000000"/>
        <rFont val="Calibri"/>
      </rPr>
      <t xml:space="preserve">   WITH ALGORITHM = AES_256 </t>
    </r>
    <r>
      <rPr>
        <sz val="11"/>
        <color rgb="FF000000"/>
        <rFont val="Calibri"/>
      </rPr>
      <t xml:space="preserve">
</t>
    </r>
    <r>
      <rPr>
        <sz val="11"/>
        <color rgb="FF000000"/>
        <rFont val="Calibri"/>
      </rPr>
      <t xml:space="preserve">   ENCRYPTION BY &lt;'certificate name'&gt;</t>
    </r>
    <r>
      <rPr>
        <sz val="11"/>
        <color rgb="FF000000"/>
        <rFont val="Calibri"/>
      </rPr>
      <t xml:space="preserve">
</t>
    </r>
    <r>
      <rPr>
        <sz val="11"/>
        <color rgb="FF000000"/>
        <rFont val="Calibri"/>
      </rPr>
      <t>Set SQL Server configuration settings to encrypt databases, tables, columns, and/or data elements as required by the organization and the system owner.</t>
    </r>
    <r>
      <rPr>
        <sz val="11"/>
        <color rgb="FF000000"/>
        <rFont val="Calibri"/>
      </rPr>
      <t xml:space="preserve">
</t>
    </r>
    <r>
      <rPr>
        <sz val="11"/>
        <color rgb="FF000000"/>
        <rFont val="Calibri"/>
      </rPr>
      <t>Document all instances of acceptance of risk by the information owner where sensitive or classified data is not encrypted. Have the ISSO document assurance that the unencrypted sensitive or classified information is otherwise inaccessible to those who do not have need-to-know access to the data. Developers should consider using a record-specific encryption method to protect individual records. For example, by employing the session username or other individualized element as part of the encryption key, then decryption of a data element is only possible by that user or other data accessible only by that user. Data labeling can be helpful in implementation. Consider applying additional auditing of access to any unencrypted sensitive or classified data when accessed by users (with and/or without a need to know).</t>
    </r>
  </si>
  <si>
    <r>
      <rPr>
        <sz val="11"/>
        <color rgb="FF000000"/>
        <rFont val="Calibri"/>
      </rPr>
      <t>When data is written to digital media, such as hard drives, mobile computers, external/removable hard drives, personal digital assistants, flash/thumb drives, etc., there is risk of data loss and/or compromise.</t>
    </r>
    <r>
      <rPr>
        <sz val="11"/>
        <color rgb="FF000000"/>
        <rFont val="Calibri"/>
      </rPr>
      <t xml:space="preserve">
</t>
    </r>
    <r>
      <rPr>
        <sz val="11"/>
        <color rgb="FF000000"/>
        <rFont val="Calibri"/>
      </rPr>
      <t>An organizational assessment of risk guides the selection of media and associated information contained on that media requiring restricted access. Organizations need to document, in policy and procedures, the media requiring restricted access, individuals authorized to access the media, and the specific measures taken to restrict access.</t>
    </r>
    <r>
      <rPr>
        <sz val="11"/>
        <color rgb="FF000000"/>
        <rFont val="Calibri"/>
      </rPr>
      <t xml:space="preserve">
</t>
    </r>
    <r>
      <rPr>
        <sz val="11"/>
        <color rgb="FF000000"/>
        <rFont val="Calibri"/>
      </rPr>
      <t>Fewer protection measures are needed for media containing information determined by the organization to be in the public domain, to be publicly releasable, or to have limited or no adverse impact if accessed by other than authorized personnel. In these situations, it is assumed the physical access controls where the media resides provide adequate protection.</t>
    </r>
    <r>
      <rPr>
        <sz val="11"/>
        <color rgb="FF000000"/>
        <rFont val="Calibri"/>
      </rPr>
      <t xml:space="preserve">
</t>
    </r>
    <r>
      <rPr>
        <sz val="11"/>
        <color rgb="FF000000"/>
        <rFont val="Calibri"/>
      </rPr>
      <t>As part of a defense-in-depth strategy, the organization considers routinely encrypting information at rest on selected secondary storage devices. The decision whether to employ cryptography is the responsibility of the information owner/steward, who exercises discretion within the framework of applicable rules, policies and law. The selection of the cryptographic mechanisms used is based upon maintaining the confidentiality and integrity of the information.</t>
    </r>
    <r>
      <rPr>
        <sz val="11"/>
        <color rgb="FF000000"/>
        <rFont val="Calibri"/>
      </rPr>
      <t xml:space="preserve">
</t>
    </r>
    <r>
      <rPr>
        <sz val="11"/>
        <color rgb="FF000000"/>
        <rFont val="Calibri"/>
      </rPr>
      <t>The strength of mechanisms is commensurate with the classification and sensitivity of the information.</t>
    </r>
    <r>
      <rPr>
        <sz val="11"/>
        <color rgb="FF000000"/>
        <rFont val="Calibri"/>
      </rPr>
      <t xml:space="preserve">
</t>
    </r>
    <r>
      <rPr>
        <sz val="11"/>
        <color rgb="FF000000"/>
        <rFont val="Calibri"/>
      </rPr>
      <t>Information at rest, when not encrypted, is open to compromise from attackers who have gained unauthorized access to the data files.</t>
    </r>
  </si>
  <si>
    <r>
      <rPr>
        <sz val="11"/>
        <color rgb="FF000000"/>
        <rFont val="Calibri"/>
      </rPr>
      <t>Review SQL Server's cryptographic settings to determine whether data stored in databases is encrypted according to organizational requirements and the system owner.</t>
    </r>
    <r>
      <rPr>
        <sz val="11"/>
        <color rgb="FF000000"/>
        <rFont val="Calibri"/>
      </rPr>
      <t xml:space="preserve">
</t>
    </r>
    <r>
      <rPr>
        <sz val="11"/>
        <color rgb="FF000000"/>
        <rFont val="Calibri"/>
      </rPr>
      <t>If all of the data on SQL Server is unclassified and encryption of information is not required, this requirement is NA.</t>
    </r>
    <r>
      <rPr>
        <sz val="11"/>
        <color rgb="FF000000"/>
        <rFont val="Calibri"/>
      </rPr>
      <t xml:space="preserve">
</t>
    </r>
    <r>
      <rPr>
        <sz val="11"/>
        <color rgb="FF000000"/>
        <rFont val="Calibri"/>
      </rPr>
      <t>Ensure the data is encrypted by executing:</t>
    </r>
    <r>
      <rPr>
        <sz val="11"/>
        <color rgb="FF000000"/>
        <rFont val="Calibri"/>
      </rPr>
      <t xml:space="preserve">
</t>
    </r>
    <r>
      <rPr>
        <sz val="11"/>
        <color rgb="FF000000"/>
        <rFont val="Calibri"/>
      </rPr>
      <t>USE &lt;databse name&gt;;</t>
    </r>
    <r>
      <rPr>
        <sz val="11"/>
        <color rgb="FF000000"/>
        <rFont val="Calibri"/>
      </rPr>
      <t xml:space="preserve">
</t>
    </r>
    <r>
      <rPr>
        <sz val="11"/>
        <color rgb="FF000000"/>
        <rFont val="Calibri"/>
      </rPr>
      <t>IF NOT EXISTS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1</t>
    </r>
    <r>
      <rPr>
        <sz val="11"/>
        <color rgb="FF000000"/>
        <rFont val="Calibri"/>
      </rPr>
      <t xml:space="preserve">
</t>
    </r>
    <r>
      <rPr>
        <sz val="11"/>
        <color rgb="FF000000"/>
        <rFont val="Calibri"/>
      </rPr>
      <t xml:space="preserve">      FROM sys.dm_database_encryption_keys</t>
    </r>
    <r>
      <rPr>
        <sz val="11"/>
        <color rgb="FF000000"/>
        <rFont val="Calibri"/>
      </rPr>
      <t xml:space="preserve">
</t>
    </r>
    <r>
      <rPr>
        <sz val="11"/>
        <color rgb="FF000000"/>
        <rFont val="Calibri"/>
      </rPr>
      <t xml:space="preserve">      WHERE DB_NAME(database_id) = DB_NAME()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DB_NAME() AS [Database Name],</t>
    </r>
    <r>
      <rPr>
        <sz val="11"/>
        <color rgb="FF000000"/>
        <rFont val="Calibri"/>
      </rPr>
      <t xml:space="preserve">
</t>
    </r>
    <r>
      <rPr>
        <sz val="11"/>
        <color rgb="FF000000"/>
        <rFont val="Calibri"/>
      </rPr>
      <t xml:space="preserve">            'No database encryption key present, no encryption' AS [Encryption State]</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DB_NAME(database_id) AS [Database Name],</t>
    </r>
    <r>
      <rPr>
        <sz val="11"/>
        <color rgb="FF000000"/>
        <rFont val="Calibri"/>
      </rPr>
      <t xml:space="preserve">
</t>
    </r>
    <r>
      <rPr>
        <sz val="11"/>
        <color rgb="FF000000"/>
        <rFont val="Calibri"/>
      </rPr>
      <t xml:space="preserve">            CASE encryption_state</t>
    </r>
    <r>
      <rPr>
        <sz val="11"/>
        <color rgb="FF000000"/>
        <rFont val="Calibri"/>
      </rPr>
      <t xml:space="preserve">
</t>
    </r>
    <r>
      <rPr>
        <sz val="11"/>
        <color rgb="FF000000"/>
        <rFont val="Calibri"/>
      </rPr>
      <t xml:space="preserve">                  WHEN 0 THEN 'No database encryption key present, no encryption'</t>
    </r>
    <r>
      <rPr>
        <sz val="11"/>
        <color rgb="FF000000"/>
        <rFont val="Calibri"/>
      </rPr>
      <t xml:space="preserve">
</t>
    </r>
    <r>
      <rPr>
        <sz val="11"/>
        <color rgb="FF000000"/>
        <rFont val="Calibri"/>
      </rPr>
      <t xml:space="preserve">                  WHEN 1 THEN 'Unencrypted'</t>
    </r>
    <r>
      <rPr>
        <sz val="11"/>
        <color rgb="FF000000"/>
        <rFont val="Calibri"/>
      </rPr>
      <t xml:space="preserve">
</t>
    </r>
    <r>
      <rPr>
        <sz val="11"/>
        <color rgb="FF000000"/>
        <rFont val="Calibri"/>
      </rPr>
      <t xml:space="preserve">                  WHEN 2 THEN 'Encryption in progress'</t>
    </r>
    <r>
      <rPr>
        <sz val="11"/>
        <color rgb="FF000000"/>
        <rFont val="Calibri"/>
      </rPr>
      <t xml:space="preserve">
</t>
    </r>
    <r>
      <rPr>
        <sz val="11"/>
        <color rgb="FF000000"/>
        <rFont val="Calibri"/>
      </rPr>
      <t xml:space="preserve">                  WHEN 3 THEN 'Encrypted'</t>
    </r>
    <r>
      <rPr>
        <sz val="11"/>
        <color rgb="FF000000"/>
        <rFont val="Calibri"/>
      </rPr>
      <t xml:space="preserve">
</t>
    </r>
    <r>
      <rPr>
        <sz val="11"/>
        <color rgb="FF000000"/>
        <rFont val="Calibri"/>
      </rPr>
      <t xml:space="preserve">                  WHEN 4 THEN 'Key change in progress'</t>
    </r>
    <r>
      <rPr>
        <sz val="11"/>
        <color rgb="FF000000"/>
        <rFont val="Calibri"/>
      </rPr>
      <t xml:space="preserve">
</t>
    </r>
    <r>
      <rPr>
        <sz val="11"/>
        <color rgb="FF000000"/>
        <rFont val="Calibri"/>
      </rPr>
      <t xml:space="preserve">                  WHEN 5 THEN 'Decryption in progress'</t>
    </r>
    <r>
      <rPr>
        <sz val="11"/>
        <color rgb="FF000000"/>
        <rFont val="Calibri"/>
      </rPr>
      <t xml:space="preserve">
</t>
    </r>
    <r>
      <rPr>
        <sz val="11"/>
        <color rgb="FF000000"/>
        <rFont val="Calibri"/>
      </rPr>
      <t xml:space="preserve">                  WHEN 6 THEN 'Protection change in progress'</t>
    </r>
    <r>
      <rPr>
        <sz val="11"/>
        <color rgb="FF000000"/>
        <rFont val="Calibri"/>
      </rPr>
      <t xml:space="preserve">
</t>
    </r>
    <r>
      <rPr>
        <sz val="11"/>
        <color rgb="FF000000"/>
        <rFont val="Calibri"/>
      </rPr>
      <t xml:space="preserve">            END AS [Encryption State]</t>
    </r>
    <r>
      <rPr>
        <sz val="11"/>
        <color rgb="FF000000"/>
        <rFont val="Calibri"/>
      </rPr>
      <t xml:space="preserve">
</t>
    </r>
    <r>
      <rPr>
        <sz val="11"/>
        <color rgb="FF000000"/>
        <rFont val="Calibri"/>
      </rPr>
      <t xml:space="preserve">      FROM sys.dm_database_encryption_keys</t>
    </r>
    <r>
      <rPr>
        <sz val="11"/>
        <color rgb="FF000000"/>
        <rFont val="Calibri"/>
      </rPr>
      <t xml:space="preserve">
</t>
    </r>
    <r>
      <rPr>
        <sz val="11"/>
        <color rgb="FF000000"/>
        <rFont val="Calibri"/>
      </rPr>
      <t xml:space="preserve">      WHERE DB_NAME(database_id) = DB_NAME()</t>
    </r>
    <r>
      <rPr>
        <sz val="11"/>
        <color rgb="FF000000"/>
        <rFont val="Calibri"/>
      </rPr>
      <t xml:space="preserve">
</t>
    </r>
    <r>
      <rPr>
        <sz val="11"/>
        <color rgb="FF000000"/>
        <rFont val="Calibri"/>
      </rPr>
      <t>;</t>
    </r>
    <r>
      <rPr>
        <sz val="11"/>
        <color rgb="FF000000"/>
        <rFont val="Calibri"/>
      </rPr>
      <t xml:space="preserve">
</t>
    </r>
    <r>
      <rPr>
        <sz val="11"/>
        <color rgb="FF000000"/>
        <rFont val="Calibri"/>
      </rPr>
      <t>If any database that is supposed to have encryption enabled is not listed as such, this is a finding.</t>
    </r>
    <r>
      <rPr>
        <sz val="11"/>
        <color rgb="FF000000"/>
        <rFont val="Calibri"/>
      </rPr>
      <t xml:space="preserve">
</t>
    </r>
    <r>
      <rPr>
        <sz val="11"/>
        <color rgb="FF000000"/>
        <rFont val="Calibri"/>
      </rPr>
      <t>If encryption is required by the information owner and an approved, NIST-certified cryptography is not used to encrypt stored sensitive information, this is a finding.</t>
    </r>
    <r>
      <rPr>
        <sz val="11"/>
        <color rgb="FF000000"/>
        <rFont val="Calibri"/>
      </rPr>
      <t xml:space="preserve">
</t>
    </r>
    <r>
      <rPr>
        <sz val="11"/>
        <color rgb="FF000000"/>
        <rFont val="Calibri"/>
      </rPr>
      <t>Verify all sensitive information is encrypted: entire database, tables, columns and/or data elements, as required by the organization and the system owner.</t>
    </r>
  </si>
  <si>
    <t>V-41412</t>
  </si>
  <si>
    <r>
      <rPr>
        <sz val="11"/>
        <rFont val="Calibri"/>
      </rPr>
      <t>SQL Server must implement required cryptographic protections using cryptographic modules complying with applicable federal laws, Executive Orders, directives, policies, regulations, standards, and guidance.</t>
    </r>
  </si>
  <si>
    <r>
      <rPr>
        <sz val="11"/>
        <color rgb="FF000000"/>
        <rFont val="Calibri"/>
      </rPr>
      <t>Implement required cryptographic protections using cryptographic modules complying with applicable federal laws, Executive Orders, directives, policies, regulations, standards, and guidance.</t>
    </r>
    <r>
      <rPr>
        <sz val="11"/>
        <color rgb="FF000000"/>
        <rFont val="Calibri"/>
      </rPr>
      <t xml:space="preserve">
</t>
    </r>
    <r>
      <rPr>
        <sz val="11"/>
        <color rgb="FF000000"/>
        <rFont val="Calibri"/>
      </rPr>
      <t>Ensure the database is backed up.</t>
    </r>
    <r>
      <rPr>
        <sz val="11"/>
        <color rgb="FF000000"/>
        <rFont val="Calibri"/>
      </rPr>
      <t xml:space="preserve">
</t>
    </r>
    <r>
      <rPr>
        <sz val="11"/>
        <color rgb="FF000000"/>
        <rFont val="Calibri"/>
      </rPr>
      <t>Run the following SQL to undo encryption and drop the existing database encryption key: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DATABASE &lt;database name&gt; SET ENCRYPTION OFF;</t>
    </r>
    <r>
      <rPr>
        <sz val="11"/>
        <color rgb="FF000000"/>
        <rFont val="Calibri"/>
      </rPr>
      <t xml:space="preserve">
</t>
    </r>
    <r>
      <rPr>
        <sz val="11"/>
        <color rgb="FF000000"/>
        <rFont val="Calibri"/>
      </rPr>
      <t>GO</t>
    </r>
    <r>
      <rPr>
        <sz val="11"/>
        <color rgb="FF000000"/>
        <rFont val="Calibri"/>
      </rPr>
      <t xml:space="preserve">
</t>
    </r>
    <r>
      <rPr>
        <sz val="11"/>
        <color rgb="FF000000"/>
        <rFont val="Calibri"/>
      </rPr>
      <t>USE &lt;database name&gt; ;</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ENCRYPTION KEY;</t>
    </r>
    <r>
      <rPr>
        <sz val="11"/>
        <color rgb="FF000000"/>
        <rFont val="Calibri"/>
      </rPr>
      <t xml:space="preserve">
</t>
    </r>
    <r>
      <rPr>
        <sz val="11"/>
        <color rgb="FF000000"/>
        <rFont val="Calibri"/>
      </rPr>
      <t>GO</t>
    </r>
    <r>
      <rPr>
        <sz val="11"/>
        <color rgb="FF000000"/>
        <rFont val="Calibri"/>
      </rPr>
      <t xml:space="preserve">
</t>
    </r>
    <r>
      <rPr>
        <sz val="11"/>
        <color rgb="FF000000"/>
        <rFont val="Calibri"/>
      </rPr>
      <t>Run the following SQL to drop a server certificate from the SQL Server instance: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DROP CERTIFICATE &lt;certificate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If applicable, run the following SQL to drop a symmetric key:</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DROP SYMMETRIC KEY &lt;key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Configure encryption to use approved encryption algorithms. Existing keys are not reconfigurable to use different algorithms.</t>
    </r>
    <r>
      <rPr>
        <sz val="11"/>
        <color rgb="FF000000"/>
        <rFont val="Calibri"/>
      </rPr>
      <t xml:space="preserve">
</t>
    </r>
    <r>
      <rPr>
        <sz val="11"/>
        <color rgb="FF000000"/>
        <rFont val="Calibri"/>
      </rPr>
      <t>Run SQL along the lines of the following to import an externally-created server certificate (see Microsoft documentation for options and syntax details):</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CREATE CERTIFICATE &lt;certificate name&gt;</t>
    </r>
    <r>
      <rPr>
        <sz val="11"/>
        <color rgb="FF000000"/>
        <rFont val="Calibri"/>
      </rPr>
      <t xml:space="preserve">
</t>
    </r>
    <r>
      <rPr>
        <sz val="11"/>
        <color rgb="FF000000"/>
        <rFont val="Calibri"/>
      </rPr>
      <t xml:space="preserve">   FROM FILE = '&lt;path\file_name&gt;'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Run the following SQL to create a database encryption key and encrypt the database: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CREATE DATABASE ENCRYPTION KEY </t>
    </r>
    <r>
      <rPr>
        <sz val="11"/>
        <color rgb="FF000000"/>
        <rFont val="Calibri"/>
      </rPr>
      <t xml:space="preserve">
</t>
    </r>
    <r>
      <rPr>
        <sz val="11"/>
        <color rgb="FF000000"/>
        <rFont val="Calibri"/>
      </rPr>
      <t xml:space="preserve">   WITH ALGORITHM = AES_256 </t>
    </r>
    <r>
      <rPr>
        <sz val="11"/>
        <color rgb="FF000000"/>
        <rFont val="Calibri"/>
      </rPr>
      <t xml:space="preserve">
</t>
    </r>
    <r>
      <rPr>
        <sz val="11"/>
        <color rgb="FF000000"/>
        <rFont val="Calibri"/>
      </rPr>
      <t xml:space="preserve">   ENCRYPTION BY SERVER CERTIFICATE &lt;certificate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DATABASE &lt;database name&gt; SET ENCRYPTION ON;</t>
    </r>
    <r>
      <rPr>
        <sz val="11"/>
        <color rgb="FF000000"/>
        <rFont val="Calibri"/>
      </rPr>
      <t xml:space="preserve">
</t>
    </r>
    <r>
      <rPr>
        <sz val="11"/>
        <color rgb="FF000000"/>
        <rFont val="Calibri"/>
      </rPr>
      <t>GO</t>
    </r>
    <r>
      <rPr>
        <sz val="11"/>
        <color rgb="FF000000"/>
        <rFont val="Calibri"/>
      </rPr>
      <t xml:space="preserve">
</t>
    </r>
    <r>
      <rPr>
        <sz val="11"/>
        <color rgb="FF000000"/>
        <rFont val="Calibri"/>
      </rPr>
      <t>Note: The acceptable algorithms are: "AES 128", "AES 192", "AES 256" and "Triple DES".</t>
    </r>
    <r>
      <rPr>
        <sz val="11"/>
        <color rgb="FF000000"/>
        <rFont val="Calibri"/>
      </rPr>
      <t xml:space="preserve">
</t>
    </r>
    <r>
      <rPr>
        <sz val="11"/>
        <color rgb="FF000000"/>
        <rFont val="Calibri"/>
      </rPr>
      <t>If required, run the following SQL to create a symmetric key and assign an existing certificate: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CREATE SYMMETRIC KEY &lt;key name&gt;</t>
    </r>
    <r>
      <rPr>
        <sz val="11"/>
        <color rgb="FF000000"/>
        <rFont val="Calibri"/>
      </rPr>
      <t xml:space="preserve">
</t>
    </r>
    <r>
      <rPr>
        <sz val="11"/>
        <color rgb="FF000000"/>
        <rFont val="Calibri"/>
      </rPr>
      <t xml:space="preserve">   WITH ALGORITHM = AES_256 </t>
    </r>
    <r>
      <rPr>
        <sz val="11"/>
        <color rgb="FF000000"/>
        <rFont val="Calibri"/>
      </rPr>
      <t xml:space="preserve">
</t>
    </r>
    <r>
      <rPr>
        <sz val="11"/>
        <color rgb="FF000000"/>
        <rFont val="Calibri"/>
      </rPr>
      <t xml:space="preserve">   ENCRYPTION BY CERTIFICATE &lt;certificate name&gt;;</t>
    </r>
  </si>
  <si>
    <r>
      <rPr>
        <sz val="11"/>
        <color rgb="FF000000"/>
        <rFont val="Calibri"/>
      </rPr>
      <t>Cryptography is only as strong as the encryption modules/algorithms employed to encrypt the data.</t>
    </r>
    <r>
      <rPr>
        <sz val="11"/>
        <color rgb="FF000000"/>
        <rFont val="Calibri"/>
      </rPr>
      <t xml:space="preserve">
</t>
    </r>
    <r>
      <rPr>
        <sz val="11"/>
        <color rgb="FF000000"/>
        <rFont val="Calibri"/>
      </rPr>
      <t>Use of weak or untested encryption algorithms undermines the purposes of utilizing encryption to protect data.</t>
    </r>
    <r>
      <rPr>
        <sz val="11"/>
        <color rgb="FF000000"/>
        <rFont val="Calibri"/>
      </rPr>
      <t xml:space="preserve">
</t>
    </r>
    <r>
      <rPr>
        <sz val="11"/>
        <color rgb="FF000000"/>
        <rFont val="Calibri"/>
      </rPr>
      <t>Use of cryptography to provide confidentiality and non-repudiation is not effective unless strong methods are employed with its use. Many earlier encryption methods and modules have been broken and/or overtaken by increasing computing power. The NIST FIPS 140-2 cryptographic standards provide proven methods and strengths to employ cryptography effectively.</t>
    </r>
    <r>
      <rPr>
        <sz val="11"/>
        <color rgb="FF000000"/>
        <rFont val="Calibri"/>
      </rPr>
      <t xml:space="preserve">
</t>
    </r>
    <r>
      <rPr>
        <sz val="11"/>
        <color rgb="FF000000"/>
        <rFont val="Calibri"/>
      </rPr>
      <t>Detailed information on the NIST Cryptographic Module Validation Program (CMVP) is available at the following website:  http://csrc.nist.gov/groups/STM/cmvp/index.html.</t>
    </r>
  </si>
  <si>
    <r>
      <rPr>
        <sz val="11"/>
        <color rgb="FF000000"/>
        <rFont val="Calibri"/>
      </rPr>
      <t>If encryption is not required for this database, this is not a finding.</t>
    </r>
    <r>
      <rPr>
        <sz val="11"/>
        <color rgb="FF000000"/>
        <rFont val="Calibri"/>
      </rPr>
      <t xml:space="preserve">
</t>
    </r>
    <r>
      <rPr>
        <sz val="11"/>
        <color rgb="FF000000"/>
        <rFont val="Calibri"/>
      </rPr>
      <t>Run the following SQL queries to review SQL Server's cryptographic settings for the database:</t>
    </r>
    <r>
      <rPr>
        <sz val="11"/>
        <color rgb="FF000000"/>
        <rFont val="Calibri"/>
      </rPr>
      <t xml:space="preserve">
</t>
    </r>
    <r>
      <rPr>
        <sz val="11"/>
        <color rgb="FF000000"/>
        <rFont val="Calibri"/>
      </rPr>
      <t>USE &lt;database name&gt; ;</t>
    </r>
    <r>
      <rPr>
        <sz val="11"/>
        <color rgb="FF000000"/>
        <rFont val="Calibri"/>
      </rPr>
      <t xml:space="preserve">
</t>
    </r>
    <r>
      <rPr>
        <sz val="11"/>
        <color rgb="FF000000"/>
        <rFont val="Calibri"/>
      </rPr>
      <t>IF NOT EXISTS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1 </t>
    </r>
    <r>
      <rPr>
        <sz val="11"/>
        <color rgb="FF000000"/>
        <rFont val="Calibri"/>
      </rPr>
      <t xml:space="preserve">
</t>
    </r>
    <r>
      <rPr>
        <sz val="11"/>
        <color rgb="FF000000"/>
        <rFont val="Calibri"/>
      </rPr>
      <t xml:space="preserve">       FROM sys.dm_database_encryption_keys</t>
    </r>
    <r>
      <rPr>
        <sz val="11"/>
        <color rgb="FF000000"/>
        <rFont val="Calibri"/>
      </rPr>
      <t xml:space="preserve">
</t>
    </r>
    <r>
      <rPr>
        <sz val="11"/>
        <color rgb="FF000000"/>
        <rFont val="Calibri"/>
      </rPr>
      <t xml:space="preserve">       WHERE DB_NAME(database_id) = DB_NAME()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DB_NAME() AS [Database Name],</t>
    </r>
    <r>
      <rPr>
        <sz val="11"/>
        <color rgb="FF000000"/>
        <rFont val="Calibri"/>
      </rPr>
      <t xml:space="preserve">
</t>
    </r>
    <r>
      <rPr>
        <sz val="11"/>
        <color rgb="FF000000"/>
        <rFont val="Calibri"/>
      </rPr>
      <t xml:space="preserve">             'No database encryption key present, no encryption' AS [Encryption State],</t>
    </r>
    <r>
      <rPr>
        <sz val="11"/>
        <color rgb="FF000000"/>
        <rFont val="Calibri"/>
      </rPr>
      <t xml:space="preserve">
</t>
    </r>
    <r>
      <rPr>
        <sz val="11"/>
        <color rgb="FF000000"/>
        <rFont val="Calibri"/>
      </rPr>
      <t xml:space="preserve">                     NULL AS [Algorithm],</t>
    </r>
    <r>
      <rPr>
        <sz val="11"/>
        <color rgb="FF000000"/>
        <rFont val="Calibri"/>
      </rPr>
      <t xml:space="preserve">
</t>
    </r>
    <r>
      <rPr>
        <sz val="11"/>
        <color rgb="FF000000"/>
        <rFont val="Calibri"/>
      </rPr>
      <t xml:space="preserve">                     NULL AS [Key Length]</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DB_NAME(database_id) AS [Database Name],</t>
    </r>
    <r>
      <rPr>
        <sz val="11"/>
        <color rgb="FF000000"/>
        <rFont val="Calibri"/>
      </rPr>
      <t xml:space="preserve">
</t>
    </r>
    <r>
      <rPr>
        <sz val="11"/>
        <color rgb="FF000000"/>
        <rFont val="Calibri"/>
      </rPr>
      <t xml:space="preserve">             CASE encryption_state </t>
    </r>
    <r>
      <rPr>
        <sz val="11"/>
        <color rgb="FF000000"/>
        <rFont val="Calibri"/>
      </rPr>
      <t xml:space="preserve">
</t>
    </r>
    <r>
      <rPr>
        <sz val="11"/>
        <color rgb="FF000000"/>
        <rFont val="Calibri"/>
      </rPr>
      <t xml:space="preserve">                   WHEN 0 THEN 'No database encryption key present, no encryption' </t>
    </r>
    <r>
      <rPr>
        <sz val="11"/>
        <color rgb="FF000000"/>
        <rFont val="Calibri"/>
      </rPr>
      <t xml:space="preserve">
</t>
    </r>
    <r>
      <rPr>
        <sz val="11"/>
        <color rgb="FF000000"/>
        <rFont val="Calibri"/>
      </rPr>
      <t xml:space="preserve">                   WHEN 1 THEN 'Unencrypted' </t>
    </r>
    <r>
      <rPr>
        <sz val="11"/>
        <color rgb="FF000000"/>
        <rFont val="Calibri"/>
      </rPr>
      <t xml:space="preserve">
</t>
    </r>
    <r>
      <rPr>
        <sz val="11"/>
        <color rgb="FF000000"/>
        <rFont val="Calibri"/>
      </rPr>
      <t xml:space="preserve">                   WHEN 2 THEN 'Encryption in progress' </t>
    </r>
    <r>
      <rPr>
        <sz val="11"/>
        <color rgb="FF000000"/>
        <rFont val="Calibri"/>
      </rPr>
      <t xml:space="preserve">
</t>
    </r>
    <r>
      <rPr>
        <sz val="11"/>
        <color rgb="FF000000"/>
        <rFont val="Calibri"/>
      </rPr>
      <t xml:space="preserve">                   WHEN 3 THEN 'Encrypted' </t>
    </r>
    <r>
      <rPr>
        <sz val="11"/>
        <color rgb="FF000000"/>
        <rFont val="Calibri"/>
      </rPr>
      <t xml:space="preserve">
</t>
    </r>
    <r>
      <rPr>
        <sz val="11"/>
        <color rgb="FF000000"/>
        <rFont val="Calibri"/>
      </rPr>
      <t xml:space="preserve">                   WHEN 4 THEN 'Key change in progress' </t>
    </r>
    <r>
      <rPr>
        <sz val="11"/>
        <color rgb="FF000000"/>
        <rFont val="Calibri"/>
      </rPr>
      <t xml:space="preserve">
</t>
    </r>
    <r>
      <rPr>
        <sz val="11"/>
        <color rgb="FF000000"/>
        <rFont val="Calibri"/>
      </rPr>
      <t xml:space="preserve">                   WHEN 5 THEN 'Decryption in progress' </t>
    </r>
    <r>
      <rPr>
        <sz val="11"/>
        <color rgb="FF000000"/>
        <rFont val="Calibri"/>
      </rPr>
      <t xml:space="preserve">
</t>
    </r>
    <r>
      <rPr>
        <sz val="11"/>
        <color rgb="FF000000"/>
        <rFont val="Calibri"/>
      </rPr>
      <t xml:space="preserve">                   WHEN 6 THEN 'Protection change in progress' </t>
    </r>
    <r>
      <rPr>
        <sz val="11"/>
        <color rgb="FF000000"/>
        <rFont val="Calibri"/>
      </rPr>
      <t xml:space="preserve">
</t>
    </r>
    <r>
      <rPr>
        <sz val="11"/>
        <color rgb="FF000000"/>
        <rFont val="Calibri"/>
      </rPr>
      <t xml:space="preserve">             END AS [Encryption State],</t>
    </r>
    <r>
      <rPr>
        <sz val="11"/>
        <color rgb="FF000000"/>
        <rFont val="Calibri"/>
      </rPr>
      <t xml:space="preserve">
</t>
    </r>
    <r>
      <rPr>
        <sz val="11"/>
        <color rgb="FF000000"/>
        <rFont val="Calibri"/>
      </rPr>
      <t xml:space="preserve">                     key_algorithm AS [Algorithm],</t>
    </r>
    <r>
      <rPr>
        <sz val="11"/>
        <color rgb="FF000000"/>
        <rFont val="Calibri"/>
      </rPr>
      <t xml:space="preserve">
</t>
    </r>
    <r>
      <rPr>
        <sz val="11"/>
        <color rgb="FF000000"/>
        <rFont val="Calibri"/>
      </rPr>
      <t xml:space="preserve">                     key_length AS [Key Length]</t>
    </r>
    <r>
      <rPr>
        <sz val="11"/>
        <color rgb="FF000000"/>
        <rFont val="Calibri"/>
      </rPr>
      <t xml:space="preserve">
</t>
    </r>
    <r>
      <rPr>
        <sz val="11"/>
        <color rgb="FF000000"/>
        <rFont val="Calibri"/>
      </rPr>
      <t xml:space="preserve">       FROM sys.dm_database_encryption_keys</t>
    </r>
    <r>
      <rPr>
        <sz val="11"/>
        <color rgb="FF000000"/>
        <rFont val="Calibri"/>
      </rPr>
      <t xml:space="preserve">
</t>
    </r>
    <r>
      <rPr>
        <sz val="11"/>
        <color rgb="FF000000"/>
        <rFont val="Calibri"/>
      </rPr>
      <t xml:space="preserve">       WHERE DB_NAME(database_id) = DB_NAME()</t>
    </r>
    <r>
      <rPr>
        <sz val="11"/>
        <color rgb="FF000000"/>
        <rFont val="Calibri"/>
      </rPr>
      <t xml:space="preserve">
</t>
    </r>
    <r>
      <rPr>
        <sz val="11"/>
        <color rgb="FF000000"/>
        <rFont val="Calibri"/>
      </rPr>
      <t xml:space="preserve">SELECT DB_NAME() AS [Database], name, algorithm_desc </t>
    </r>
    <r>
      <rPr>
        <sz val="11"/>
        <color rgb="FF000000"/>
        <rFont val="Calibri"/>
      </rPr>
      <t xml:space="preserve">
</t>
    </r>
    <r>
      <rPr>
        <sz val="11"/>
        <color rgb="FF000000"/>
        <rFont val="Calibri"/>
      </rPr>
      <t xml:space="preserve">FROM sys.symmetric_keys </t>
    </r>
    <r>
      <rPr>
        <sz val="11"/>
        <color rgb="FF000000"/>
        <rFont val="Calibri"/>
      </rPr>
      <t xml:space="preserve">
</t>
    </r>
    <r>
      <rPr>
        <sz val="11"/>
        <color rgb="FF000000"/>
        <rFont val="Calibri"/>
      </rPr>
      <t>ORDER BY name, algorithm_desc;</t>
    </r>
    <r>
      <rPr>
        <sz val="11"/>
        <color rgb="FF000000"/>
        <rFont val="Calibri"/>
      </rPr>
      <t xml:space="preserve">
</t>
    </r>
    <r>
      <rPr>
        <sz val="11"/>
        <color rgb="FF000000"/>
        <rFont val="Calibri"/>
      </rPr>
      <t>Note:  The acceptable algorithms are:  "AES 128", "AES 192", "AES 256" and "Triple DES".</t>
    </r>
    <r>
      <rPr>
        <sz val="11"/>
        <color rgb="FF000000"/>
        <rFont val="Calibri"/>
      </rPr>
      <t xml:space="preserve">
</t>
    </r>
    <r>
      <rPr>
        <sz val="11"/>
        <color rgb="FF000000"/>
        <rFont val="Calibri"/>
      </rPr>
      <t>If SQL Server cryptographic algorithms are not listed or are found not to be compliant with applicable federal laws, Executive Orders, directives, policies, regulations, standards and guidance, this is a finding.</t>
    </r>
    <r>
      <rPr>
        <sz val="11"/>
        <color rgb="FF000000"/>
        <rFont val="Calibri"/>
      </rPr>
      <t xml:space="preserve">
</t>
    </r>
    <r>
      <rPr>
        <sz val="11"/>
        <color rgb="FF000000"/>
        <rFont val="Calibri"/>
      </rPr>
      <t>If the encryption state indicates that the database is unencrypted, this is a finding.</t>
    </r>
  </si>
  <si>
    <t>V-41415</t>
  </si>
  <si>
    <r>
      <rPr>
        <sz val="11"/>
        <rFont val="Calibri"/>
      </rPr>
      <t>The Database Master Key must be encrypted by the Service Master Key where required.</t>
    </r>
  </si>
  <si>
    <r>
      <rPr>
        <sz val="11"/>
        <color rgb="FF000000"/>
        <rFont val="Calibri"/>
      </rPr>
      <t>Where possible, encrypt the Database Master Key with a password known only to the application administrator.</t>
    </r>
    <r>
      <rPr>
        <sz val="11"/>
        <color rgb="FF000000"/>
        <rFont val="Calibri"/>
      </rPr>
      <t xml:space="preserve">
</t>
    </r>
    <r>
      <rPr>
        <sz val="11"/>
        <color rgb="FF000000"/>
        <rFont val="Calibri"/>
      </rPr>
      <t>Where not possible, configure additional audit events or alerts to detect unauthorized access to the Database Master Key by users not authorized to view sensitive data.</t>
    </r>
  </si>
  <si>
    <r>
      <rPr>
        <sz val="11"/>
        <color rgb="FF000000"/>
        <rFont val="Calibri"/>
      </rPr>
      <t>When not encrypted by the Service Master Key, system administrators or application administrators may access and use the Database Master Key to view sensitive data that they are not authorized to view. Where alternate encryption means are not feasible, encryption by the Service Master Key may be necessary. To help protect sensitive data from unauthorized access by DBAs, mitigations may be in order. Mitigations may include automatic alerts or other audit events when the Database Master Key is accessed outside of the application or by a DBA account.</t>
    </r>
  </si>
  <si>
    <r>
      <rPr>
        <sz val="11"/>
        <color rgb="FF000000"/>
        <rFont val="Calibri"/>
      </rPr>
      <t>From the query prompt:</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[master].sys.databases</t>
    </r>
    <r>
      <rPr>
        <sz val="11"/>
        <color rgb="FF000000"/>
        <rFont val="Calibri"/>
      </rPr>
      <t xml:space="preserve">
</t>
    </r>
    <r>
      <rPr>
        <sz val="11"/>
        <color rgb="FF000000"/>
        <rFont val="Calibri"/>
      </rPr>
      <t>WHERE is_master_key_encrypted_by_server = 1</t>
    </r>
    <r>
      <rPr>
        <sz val="11"/>
        <color rgb="FF000000"/>
        <rFont val="Calibri"/>
      </rPr>
      <t xml:space="preserve">
</t>
    </r>
    <r>
      <rPr>
        <sz val="11"/>
        <color rgb="FF000000"/>
        <rFont val="Calibri"/>
      </rPr>
      <t>AND owner_sid &lt;&gt; 1</t>
    </r>
    <r>
      <rPr>
        <sz val="11"/>
        <color rgb="FF000000"/>
        <rFont val="Calibri"/>
      </rPr>
      <t xml:space="preserve">
</t>
    </r>
    <r>
      <rPr>
        <sz val="11"/>
        <color rgb="FF000000"/>
        <rFont val="Calibri"/>
      </rPr>
      <t>AND state = 0</t>
    </r>
    <r>
      <rPr>
        <sz val="11"/>
        <color rgb="FF000000"/>
        <rFont val="Calibri"/>
      </rPr>
      <t xml:space="preserve">
</t>
    </r>
    <r>
      <rPr>
        <sz val="11"/>
        <color rgb="FF000000"/>
        <rFont val="Calibri"/>
      </rPr>
      <t>If no databases are returned, this is not a finding.</t>
    </r>
    <r>
      <rPr>
        <sz val="11"/>
        <color rgb="FF000000"/>
        <rFont val="Calibri"/>
      </rPr>
      <t xml:space="preserve">
</t>
    </r>
    <r>
      <rPr>
        <sz val="11"/>
        <color rgb="FF000000"/>
        <rFont val="Calibri"/>
      </rPr>
      <t>For any databases returned, verify in the System Security Plan that encryption of the Database</t>
    </r>
    <r>
      <rPr>
        <sz val="11"/>
        <color rgb="FF000000"/>
        <rFont val="Calibri"/>
      </rPr>
      <t xml:space="preserve">
</t>
    </r>
    <r>
      <rPr>
        <sz val="11"/>
        <color rgb="FF000000"/>
        <rFont val="Calibri"/>
      </rPr>
      <t>Master Key using the Service Master Key is acceptable and approved by the Information Owner, and the encrypted data does not require additional protections to deter or detect DBA access. If not approved, this is a finding.</t>
    </r>
    <r>
      <rPr>
        <sz val="11"/>
        <color rgb="FF000000"/>
        <rFont val="Calibri"/>
      </rPr>
      <t xml:space="preserve">
</t>
    </r>
    <r>
      <rPr>
        <sz val="11"/>
        <color rgb="FF000000"/>
        <rFont val="Calibri"/>
      </rPr>
      <t>If approved and additional protections are required, then verify the additional requirements are in place in accordance with the System Security Plan. These may include additional auditing on access of the Database Master Key with alerts or other automated monitoring.</t>
    </r>
    <r>
      <rPr>
        <sz val="11"/>
        <color rgb="FF000000"/>
        <rFont val="Calibri"/>
      </rPr>
      <t xml:space="preserve">
</t>
    </r>
    <r>
      <rPr>
        <sz val="11"/>
        <color rgb="FF000000"/>
        <rFont val="Calibri"/>
      </rPr>
      <t>If the additional requirements are not in place, this is a finding.</t>
    </r>
  </si>
  <si>
    <t>V-41416</t>
  </si>
  <si>
    <r>
      <rPr>
        <sz val="11"/>
        <rFont val="Calibri"/>
      </rPr>
      <t>Database Master Key passwords must not be stored in credentials within the database.</t>
    </r>
  </si>
  <si>
    <r>
      <rPr>
        <sz val="11"/>
        <color rgb="FF000000"/>
        <rFont val="Calibri"/>
      </rPr>
      <t>Use the stored procedure sp_control_dbmasterkey_password to remove any credentials that</t>
    </r>
    <r>
      <rPr>
        <sz val="11"/>
        <color rgb="FF000000"/>
        <rFont val="Calibri"/>
      </rPr>
      <t xml:space="preserve">
</t>
    </r>
    <r>
      <rPr>
        <sz val="11"/>
        <color rgb="FF000000"/>
        <rFont val="Calibri"/>
      </rPr>
      <t>store Database Master Key passwords.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EXEC SP_CONTROL_DBMASTERKEY_PASSWORD @db_name = '[database name]', @action</t>
    </r>
    <r>
      <rPr>
        <sz val="11"/>
        <color rgb="FF000000"/>
        <rFont val="Calibri"/>
      </rPr>
      <t xml:space="preserve">
</t>
    </r>
    <r>
      <rPr>
        <sz val="11"/>
        <color rgb="FF000000"/>
        <rFont val="Calibri"/>
      </rPr>
      <t>= N'drop'</t>
    </r>
  </si>
  <si>
    <r>
      <rPr>
        <sz val="11"/>
        <color rgb="FF000000"/>
        <rFont val="Calibri"/>
      </rPr>
      <t>Storage of the Database Master Key password in a database credential allows decryption of sensitive data by privileged users who may not have a need-to-know requirement to access the</t>
    </r>
    <r>
      <rPr>
        <sz val="11"/>
        <color rgb="FF000000"/>
        <rFont val="Calibri"/>
      </rPr>
      <t xml:space="preserve">
</t>
    </r>
    <r>
      <rPr>
        <sz val="11"/>
        <color rgb="FF000000"/>
        <rFont val="Calibri"/>
      </rPr>
      <t>data.</t>
    </r>
  </si>
  <si>
    <r>
      <rPr>
        <sz val="11"/>
        <color rgb="FF000000"/>
        <rFont val="Calibri"/>
      </rPr>
      <t>From the query prompt:</t>
    </r>
    <r>
      <rPr>
        <sz val="11"/>
        <color rgb="FF000000"/>
        <rFont val="Calibri"/>
      </rPr>
      <t xml:space="preserve">
</t>
    </r>
    <r>
      <rPr>
        <sz val="11"/>
        <color rgb="FF000000"/>
        <rFont val="Calibri"/>
      </rPr>
      <t>SELECT COUNT(credential_id)</t>
    </r>
    <r>
      <rPr>
        <sz val="11"/>
        <color rgb="FF000000"/>
        <rFont val="Calibri"/>
      </rPr>
      <t xml:space="preserve">
</t>
    </r>
    <r>
      <rPr>
        <sz val="11"/>
        <color rgb="FF000000"/>
        <rFont val="Calibri"/>
      </rPr>
      <t>FROM [master].sys.master_key_passwords</t>
    </r>
    <r>
      <rPr>
        <sz val="11"/>
        <color rgb="FF000000"/>
        <rFont val="Calibri"/>
      </rPr>
      <t xml:space="preserve">
</t>
    </r>
    <r>
      <rPr>
        <sz val="11"/>
        <color rgb="FF000000"/>
        <rFont val="Calibri"/>
      </rPr>
      <t>If count is not 0, this is a finding.</t>
    </r>
  </si>
  <si>
    <t>V-41417</t>
  </si>
  <si>
    <r>
      <rPr>
        <sz val="11"/>
        <rFont val="Calibri"/>
      </rPr>
      <t>Symmetric keys (other than the database master key) must use a DoD certificate to encrypt the key.</t>
    </r>
  </si>
  <si>
    <r>
      <rPr>
        <sz val="11"/>
        <color rgb="FF000000"/>
        <rFont val="Calibri"/>
      </rPr>
      <t>Configure or alter symmetric keys to encrypt keys with certificates or authorized asymmetric keys.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ALTER SYMMETRIC KEY [key name] ADD ENCRYPTION BY CERTIFICATE [certificate name]</t>
    </r>
    <r>
      <rPr>
        <sz val="11"/>
        <color rgb="FF000000"/>
        <rFont val="Calibri"/>
      </rPr>
      <t xml:space="preserve">
</t>
    </r>
    <r>
      <rPr>
        <sz val="11"/>
        <color rgb="FF000000"/>
        <rFont val="Calibri"/>
      </rPr>
      <t>ALTER SYMMETRIC KEY [key name] DROP ENCRYPTION BY [password, symmetric key or asymmetric key]</t>
    </r>
    <r>
      <rPr>
        <sz val="11"/>
        <color rgb="FF000000"/>
        <rFont val="Calibri"/>
      </rPr>
      <t xml:space="preserve">
</t>
    </r>
    <r>
      <rPr>
        <sz val="11"/>
        <color rgb="FF000000"/>
        <rFont val="Calibri"/>
      </rPr>
      <t>The symmetric key must specify a certificate or asymmetric key for encryption.</t>
    </r>
  </si>
  <si>
    <r>
      <rPr>
        <sz val="11"/>
        <color rgb="FF000000"/>
        <rFont val="Calibri"/>
      </rPr>
      <t>Data within the database is protected by use of encryption. The symmetric keys are critical for this process. If the symmetric keys were to be compromised the data could be disclosed to unauthorized personnel.</t>
    </r>
  </si>
  <si>
    <r>
      <rPr>
        <sz val="11"/>
        <color rgb="FF000000"/>
        <rFont val="Calibri"/>
      </rPr>
      <t>In a query tool:</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s.name, k.crypt_type_desc</t>
    </r>
    <r>
      <rPr>
        <sz val="11"/>
        <color rgb="FF000000"/>
        <rFont val="Calibri"/>
      </rPr>
      <t xml:space="preserve">
</t>
    </r>
    <r>
      <rPr>
        <sz val="11"/>
        <color rgb="FF000000"/>
        <rFont val="Calibri"/>
      </rPr>
      <t>FROM sys.symmetric_keys s, sys.key_encryptions k</t>
    </r>
    <r>
      <rPr>
        <sz val="11"/>
        <color rgb="FF000000"/>
        <rFont val="Calibri"/>
      </rPr>
      <t xml:space="preserve">
</t>
    </r>
    <r>
      <rPr>
        <sz val="11"/>
        <color rgb="FF000000"/>
        <rFont val="Calibri"/>
      </rPr>
      <t>WHERE s.symmetric_key_id = k.key_id</t>
    </r>
    <r>
      <rPr>
        <sz val="11"/>
        <color rgb="FF000000"/>
        <rFont val="Calibri"/>
      </rPr>
      <t xml:space="preserve">
</t>
    </r>
    <r>
      <rPr>
        <sz val="11"/>
        <color rgb="FF000000"/>
        <rFont val="Calibri"/>
      </rPr>
      <t>AND s.name &lt;&gt; '##MS_DatabaseMasterKey##'</t>
    </r>
    <r>
      <rPr>
        <sz val="11"/>
        <color rgb="FF000000"/>
        <rFont val="Calibri"/>
      </rPr>
      <t xml:space="preserve">
</t>
    </r>
    <r>
      <rPr>
        <sz val="11"/>
        <color rgb="FF000000"/>
        <rFont val="Calibri"/>
      </rPr>
      <t>AND k.crypt_type IN ('ESKP', 'ESKS')</t>
    </r>
    <r>
      <rPr>
        <sz val="11"/>
        <color rgb="FF000000"/>
        <rFont val="Calibri"/>
      </rPr>
      <t xml:space="preserve">
</t>
    </r>
    <r>
      <rPr>
        <sz val="11"/>
        <color rgb="FF000000"/>
        <rFont val="Calibri"/>
      </rPr>
      <t>ORDER BY s.name, k.crypt_type_desc;</t>
    </r>
    <r>
      <rPr>
        <sz val="11"/>
        <color rgb="FF000000"/>
        <rFont val="Calibri"/>
      </rPr>
      <t xml:space="preserve">
</t>
    </r>
    <r>
      <rPr>
        <sz val="11"/>
        <color rgb="FF000000"/>
        <rFont val="Calibri"/>
      </rPr>
      <t>GO</t>
    </r>
    <r>
      <rPr>
        <sz val="11"/>
        <color rgb="FF000000"/>
        <rFont val="Calibri"/>
      </rPr>
      <t xml:space="preserve">
</t>
    </r>
    <r>
      <rPr>
        <sz val="11"/>
        <color rgb="FF000000"/>
        <rFont val="Calibri"/>
      </rPr>
      <t>Review any symmetric keys that have been defined against the System Security Plan.</t>
    </r>
    <r>
      <rPr>
        <sz val="11"/>
        <color rgb="FF000000"/>
        <rFont val="Calibri"/>
      </rPr>
      <t xml:space="preserve">
</t>
    </r>
    <r>
      <rPr>
        <sz val="11"/>
        <color rgb="FF000000"/>
        <rFont val="Calibri"/>
      </rPr>
      <t>If any keys are defined that are not documented in the System Security Plan, this is a finding.</t>
    </r>
    <r>
      <rPr>
        <sz val="11"/>
        <color rgb="FF000000"/>
        <rFont val="Calibri"/>
      </rPr>
      <t xml:space="preserve">
</t>
    </r>
    <r>
      <rPr>
        <sz val="11"/>
        <color rgb="FF000000"/>
        <rFont val="Calibri"/>
      </rPr>
      <t>Review the System Security Plan to review the encryption mechanism specified for each symmetric key. If the method does not indicate use of certificates, this is a finding.</t>
    </r>
    <r>
      <rPr>
        <sz val="11"/>
        <color rgb="FF000000"/>
        <rFont val="Calibri"/>
      </rPr>
      <t xml:space="preserve">
</t>
    </r>
    <r>
      <rPr>
        <sz val="11"/>
        <color rgb="FF000000"/>
        <rFont val="Calibri"/>
      </rPr>
      <t>If the certificate specified is not a DoD PKI certificate, this is a finding.</t>
    </r>
  </si>
  <si>
    <t>V-41419</t>
  </si>
  <si>
    <r>
      <rPr>
        <sz val="11"/>
        <rFont val="Calibri"/>
      </rPr>
      <t>The Service Master Key must be backed up, stored offline and off-site.</t>
    </r>
  </si>
  <si>
    <r>
      <rPr>
        <sz val="11"/>
        <color rgb="FF000000"/>
        <rFont val="Calibri"/>
      </rPr>
      <t>Document and implement procedures to safely back up and store the Service Master Key. Include in the procedures methods to establish evidence of backup and storage, and careful, restricted access and restoration of the Service Master Key. Also, include provisions to store the key off-site.</t>
    </r>
    <r>
      <rPr>
        <sz val="11"/>
        <color rgb="FF000000"/>
        <rFont val="Calibri"/>
      </rPr>
      <t xml:space="preserve">
</t>
    </r>
    <r>
      <rPr>
        <sz val="11"/>
        <color rgb="FF000000"/>
        <rFont val="Calibri"/>
      </rPr>
      <t>BACKUP SERVICE MASTER KEY TO FILE = 'path_to_file'</t>
    </r>
    <r>
      <rPr>
        <sz val="11"/>
        <color rgb="FF000000"/>
        <rFont val="Calibri"/>
      </rPr>
      <t xml:space="preserve">
</t>
    </r>
    <r>
      <rPr>
        <sz val="11"/>
        <color rgb="FF000000"/>
        <rFont val="Calibri"/>
      </rPr>
      <t>ENCRYPTION BY PASSWORD = 'password'</t>
    </r>
  </si>
  <si>
    <r>
      <rPr>
        <sz val="11"/>
        <color rgb="FF000000"/>
        <rFont val="Calibri"/>
      </rPr>
      <t>Backup and recovery of the Service Master Key may be critical to the complete recovery of the database. Not having this key can lead to loss of data during recovery.</t>
    </r>
  </si>
  <si>
    <r>
      <rPr>
        <sz val="11"/>
        <color rgb="FF000000"/>
        <rFont val="Calibri"/>
      </rPr>
      <t>Review procedures for, and evidence of backup of, the SQL Server Service Master Key in the System Security Plan.</t>
    </r>
    <r>
      <rPr>
        <sz val="11"/>
        <color rgb="FF000000"/>
        <rFont val="Calibri"/>
      </rPr>
      <t xml:space="preserve">
</t>
    </r>
    <r>
      <rPr>
        <sz val="11"/>
        <color rgb="FF000000"/>
        <rFont val="Calibri"/>
      </rPr>
      <t>If the procedures or evidence do not exist, this is a finding.</t>
    </r>
    <r>
      <rPr>
        <sz val="11"/>
        <color rgb="FF000000"/>
        <rFont val="Calibri"/>
      </rPr>
      <t xml:space="preserve">
</t>
    </r>
    <r>
      <rPr>
        <sz val="11"/>
        <color rgb="FF000000"/>
        <rFont val="Calibri"/>
      </rPr>
      <t>If the procedures do not indicate offline and off-site storage of the Service Master Key, this is a finding.</t>
    </r>
    <r>
      <rPr>
        <sz val="11"/>
        <color rgb="FF000000"/>
        <rFont val="Calibri"/>
      </rPr>
      <t xml:space="preserve">
</t>
    </r>
    <r>
      <rPr>
        <sz val="11"/>
        <color rgb="FF000000"/>
        <rFont val="Calibri"/>
      </rPr>
      <t>If procedures do not indicate access restrictions to the Service Master Key backup, this is a finding.</t>
    </r>
  </si>
  <si>
    <t>V-41420</t>
  </si>
  <si>
    <r>
      <rPr>
        <sz val="11"/>
        <rFont val="Calibri"/>
      </rPr>
      <t>SQL Server must employ cryptographic mechanisms preventing the unauthorized disclosure of information at rest.</t>
    </r>
  </si>
  <si>
    <r>
      <rPr>
        <sz val="11"/>
        <color rgb="FF000000"/>
        <rFont val="Calibri"/>
      </rPr>
      <t>Use encryption to protect the data. To enable database encryption, create a master key, create a database encryption key, and protect it by using mechanisms tied to the master key, and then set encryption on.</t>
    </r>
  </si>
  <si>
    <r>
      <rPr>
        <sz val="11"/>
        <color rgb="FF000000"/>
        <rFont val="Calibri"/>
      </rPr>
      <t>This control is intended to address the confidentiality and integrity of information at rest in non-mobile devices and covers user information and system information. If the data is not encrypted, it is subject to compromise and unauthorized disclosure.</t>
    </r>
    <r>
      <rPr>
        <sz val="11"/>
        <color rgb="FF000000"/>
        <rFont val="Calibri"/>
      </rPr>
      <t xml:space="preserve">
</t>
    </r>
    <r>
      <rPr>
        <sz val="11"/>
        <color rgb="FF000000"/>
        <rFont val="Calibri"/>
      </rPr>
      <t>Note:  the system databases (master, msdb, model, resource and tempdb) cannot be encrypted.</t>
    </r>
    <r>
      <rPr>
        <sz val="11"/>
        <color rgb="FF000000"/>
        <rFont val="Calibri"/>
      </rPr>
      <t xml:space="preserve">
</t>
    </r>
    <r>
      <rPr>
        <sz val="11"/>
        <color rgb="FF000000"/>
        <rFont val="Calibri"/>
      </rPr>
      <t>The decision whether to employ cryptography is the responsibility of the information owner/steward, who exercises discretion within the framework of applicable rules, policies and law.</t>
    </r>
  </si>
  <si>
    <r>
      <rPr>
        <sz val="11"/>
        <color rgb="FF000000"/>
        <rFont val="Calibri"/>
      </rPr>
      <t>If this is a system database (master, msdb, resource, tempdb or model), this is not applicable (NA).</t>
    </r>
    <r>
      <rPr>
        <sz val="11"/>
        <color rgb="FF000000"/>
        <rFont val="Calibri"/>
      </rPr>
      <t xml:space="preserve">
</t>
    </r>
    <r>
      <rPr>
        <sz val="11"/>
        <color rgb="FF000000"/>
        <rFont val="Calibri"/>
      </rPr>
      <t>If the application owner and authorizing official have determined that the database does not require encryption, this is not a finding.</t>
    </r>
    <r>
      <rPr>
        <sz val="11"/>
        <color rgb="FF000000"/>
        <rFont val="Calibri"/>
      </rPr>
      <t xml:space="preserve">
</t>
    </r>
    <r>
      <rPr>
        <sz val="11"/>
        <color rgb="FF000000"/>
        <rFont val="Calibri"/>
      </rPr>
      <t>Ensure the data is encrypted by executing:</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IF NOT EXISTS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1 </t>
    </r>
    <r>
      <rPr>
        <sz val="11"/>
        <color rgb="FF000000"/>
        <rFont val="Calibri"/>
      </rPr>
      <t xml:space="preserve">
</t>
    </r>
    <r>
      <rPr>
        <sz val="11"/>
        <color rgb="FF000000"/>
        <rFont val="Calibri"/>
      </rPr>
      <t xml:space="preserve">	FROM sys.dm_database_encryption_keys</t>
    </r>
    <r>
      <rPr>
        <sz val="11"/>
        <color rgb="FF000000"/>
        <rFont val="Calibri"/>
      </rPr>
      <t xml:space="preserve">
</t>
    </r>
    <r>
      <rPr>
        <sz val="11"/>
        <color rgb="FF000000"/>
        <rFont val="Calibri"/>
      </rPr>
      <t xml:space="preserve">	WHERE DB_NAME(database_id) = DB_NAME()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DB_NAME() AS [Database Name],</t>
    </r>
    <r>
      <rPr>
        <sz val="11"/>
        <color rgb="FF000000"/>
        <rFont val="Calibri"/>
      </rPr>
      <t xml:space="preserve">
</t>
    </r>
    <r>
      <rPr>
        <sz val="11"/>
        <color rgb="FF000000"/>
        <rFont val="Calibri"/>
      </rPr>
      <t xml:space="preserve">		'No database encryption key present, no encryption' AS [Encryption State]</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DB_NAME(database_id)  AS [Database Name],</t>
    </r>
    <r>
      <rPr>
        <sz val="11"/>
        <color rgb="FF000000"/>
        <rFont val="Calibri"/>
      </rPr>
      <t xml:space="preserve">
</t>
    </r>
    <r>
      <rPr>
        <sz val="11"/>
        <color rgb="FF000000"/>
        <rFont val="Calibri"/>
      </rPr>
      <t xml:space="preserve">		CASE encryption_state </t>
    </r>
    <r>
      <rPr>
        <sz val="11"/>
        <color rgb="FF000000"/>
        <rFont val="Calibri"/>
      </rPr>
      <t xml:space="preserve">
</t>
    </r>
    <r>
      <rPr>
        <sz val="11"/>
        <color rgb="FF000000"/>
        <rFont val="Calibri"/>
      </rPr>
      <t xml:space="preserve">			WHEN 0 THEN 'No database encryption key present, no encryption' </t>
    </r>
    <r>
      <rPr>
        <sz val="11"/>
        <color rgb="FF000000"/>
        <rFont val="Calibri"/>
      </rPr>
      <t xml:space="preserve">
</t>
    </r>
    <r>
      <rPr>
        <sz val="11"/>
        <color rgb="FF000000"/>
        <rFont val="Calibri"/>
      </rPr>
      <t xml:space="preserve">			WHEN 1 THEN 'Unencrypted' </t>
    </r>
    <r>
      <rPr>
        <sz val="11"/>
        <color rgb="FF000000"/>
        <rFont val="Calibri"/>
      </rPr>
      <t xml:space="preserve">
</t>
    </r>
    <r>
      <rPr>
        <sz val="11"/>
        <color rgb="FF000000"/>
        <rFont val="Calibri"/>
      </rPr>
      <t xml:space="preserve">			WHEN 2 THEN 'Encryption in progress' </t>
    </r>
    <r>
      <rPr>
        <sz val="11"/>
        <color rgb="FF000000"/>
        <rFont val="Calibri"/>
      </rPr>
      <t xml:space="preserve">
</t>
    </r>
    <r>
      <rPr>
        <sz val="11"/>
        <color rgb="FF000000"/>
        <rFont val="Calibri"/>
      </rPr>
      <t xml:space="preserve">			WHEN 3 THEN 'Encrypted' </t>
    </r>
    <r>
      <rPr>
        <sz val="11"/>
        <color rgb="FF000000"/>
        <rFont val="Calibri"/>
      </rPr>
      <t xml:space="preserve">
</t>
    </r>
    <r>
      <rPr>
        <sz val="11"/>
        <color rgb="FF000000"/>
        <rFont val="Calibri"/>
      </rPr>
      <t xml:space="preserve">			WHEN 4 THEN 'Key change in progress' </t>
    </r>
    <r>
      <rPr>
        <sz val="11"/>
        <color rgb="FF000000"/>
        <rFont val="Calibri"/>
      </rPr>
      <t xml:space="preserve">
</t>
    </r>
    <r>
      <rPr>
        <sz val="11"/>
        <color rgb="FF000000"/>
        <rFont val="Calibri"/>
      </rPr>
      <t xml:space="preserve">			WHEN 5 THEN 'Decryption in progress' </t>
    </r>
    <r>
      <rPr>
        <sz val="11"/>
        <color rgb="FF000000"/>
        <rFont val="Calibri"/>
      </rPr>
      <t xml:space="preserve">
</t>
    </r>
    <r>
      <rPr>
        <sz val="11"/>
        <color rgb="FF000000"/>
        <rFont val="Calibri"/>
      </rPr>
      <t xml:space="preserve">			WHEN 6 THEN 'Protection change in progress' </t>
    </r>
    <r>
      <rPr>
        <sz val="11"/>
        <color rgb="FF000000"/>
        <rFont val="Calibri"/>
      </rPr>
      <t xml:space="preserve">
</t>
    </r>
    <r>
      <rPr>
        <sz val="11"/>
        <color rgb="FF000000"/>
        <rFont val="Calibri"/>
      </rPr>
      <t xml:space="preserve">		END AS [Encryption State] </t>
    </r>
    <r>
      <rPr>
        <sz val="11"/>
        <color rgb="FF000000"/>
        <rFont val="Calibri"/>
      </rPr>
      <t xml:space="preserve">
</t>
    </r>
    <r>
      <rPr>
        <sz val="11"/>
        <color rgb="FF000000"/>
        <rFont val="Calibri"/>
      </rPr>
      <t xml:space="preserve">	FROM sys.dm_database_encryption_keys</t>
    </r>
    <r>
      <rPr>
        <sz val="11"/>
        <color rgb="FF000000"/>
        <rFont val="Calibri"/>
      </rPr>
      <t xml:space="preserve">
</t>
    </r>
    <r>
      <rPr>
        <sz val="11"/>
        <color rgb="FF000000"/>
        <rFont val="Calibri"/>
      </rPr>
      <t xml:space="preserve">	WHERE DB_NAME(database_id) = DB_NAME()</t>
    </r>
    <r>
      <rPr>
        <sz val="11"/>
        <color rgb="FF000000"/>
        <rFont val="Calibri"/>
      </rPr>
      <t xml:space="preserve">
</t>
    </r>
    <r>
      <rPr>
        <sz val="11"/>
        <color rgb="FF000000"/>
        <rFont val="Calibri"/>
      </rPr>
      <t>;</t>
    </r>
    <r>
      <rPr>
        <sz val="11"/>
        <color rgb="FF000000"/>
        <rFont val="Calibri"/>
      </rPr>
      <t xml:space="preserve">
</t>
    </r>
    <r>
      <rPr>
        <sz val="11"/>
        <color rgb="FF000000"/>
        <rFont val="Calibri"/>
      </rPr>
      <t>For each user database, ensure that encryption is in effect.  If not, this is a finding.</t>
    </r>
  </si>
  <si>
    <t>V-41421</t>
  </si>
  <si>
    <r>
      <rPr>
        <sz val="11"/>
        <rFont val="Calibri"/>
      </rPr>
      <t>SQL Server must prevent unauthorized and unintended information transfer via shared system resources.</t>
    </r>
  </si>
  <si>
    <r>
      <rPr>
        <sz val="11"/>
        <color rgb="FF000000"/>
        <rFont val="Calibri"/>
      </rPr>
      <t>Create and document a process for moving data from production to development/test systems and follow the process.</t>
    </r>
    <r>
      <rPr>
        <sz val="11"/>
        <color rgb="FF000000"/>
        <rFont val="Calibri"/>
      </rPr>
      <t xml:space="preserve">
</t>
    </r>
    <r>
      <rPr>
        <sz val="11"/>
        <color rgb="FF000000"/>
        <rFont val="Calibri"/>
      </rPr>
      <t>Modify any code used for moving data from production to development/test systems to ensure copies of production data are not left in unsecured locations.</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</si>
  <si>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so copies of sensitive data are not misplaced or left in a temporary location without the proper controls.</t>
    </r>
  </si>
  <si>
    <r>
      <rPr>
        <sz val="11"/>
        <color rgb="FF000000"/>
        <rFont val="Calibri"/>
      </rPr>
      <t>Verify there are proper procedures in place for the transfer of development/test data from production. Review any scripts or code that exists for the movement of production data to development/test and verify copies of production data are not left in unprotected locations.</t>
    </r>
    <r>
      <rPr>
        <sz val="11"/>
        <color rgb="FF000000"/>
        <rFont val="Calibri"/>
      </rPr>
      <t xml:space="preserve">
</t>
    </r>
    <r>
      <rPr>
        <sz val="11"/>
        <color rgb="FF000000"/>
        <rFont val="Calibri"/>
      </rPr>
      <t>If there is no documented procedure for data movement from production to development/test, this is a finding.</t>
    </r>
    <r>
      <rPr>
        <sz val="11"/>
        <color rgb="FF000000"/>
        <rFont val="Calibri"/>
      </rPr>
      <t xml:space="preserve">
</t>
    </r>
    <r>
      <rPr>
        <sz val="11"/>
        <color rgb="FF000000"/>
        <rFont val="Calibri"/>
      </rPr>
      <t>If data movement code that copies from production to development/test does exist and leaves any copies of production data in unprotected locations, this is a finding.</t>
    </r>
  </si>
  <si>
    <t>V-41422</t>
  </si>
  <si>
    <r>
      <rPr>
        <sz val="11"/>
        <rFont val="Calibri"/>
      </rPr>
      <t>SQL Server must protect against or limit the effects of the organization-defined types of Denial of Service (DoS) attacks.</t>
    </r>
  </si>
  <si>
    <r>
      <rPr>
        <sz val="11"/>
        <color rgb="FF000000"/>
        <rFont val="Calibri"/>
      </rPr>
      <t>Configure SQL Server number of concurrent sessions to the organization-defined maximum number of sessions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EXEC sys.sp_configure N'show advanced options', N'1'  RECONFIGURE WITH OVERRIDE</t>
    </r>
    <r>
      <rPr>
        <sz val="11"/>
        <color rgb="FF000000"/>
        <rFont val="Calibri"/>
      </rPr>
      <t xml:space="preserve">
</t>
    </r>
    <r>
      <rPr>
        <sz val="11"/>
        <color rgb="FF000000"/>
        <rFont val="Calibri"/>
      </rPr>
      <t>GO</t>
    </r>
    <r>
      <rPr>
        <sz val="11"/>
        <color rgb="FF000000"/>
        <rFont val="Calibri"/>
      </rPr>
      <t xml:space="preserve">
</t>
    </r>
    <r>
      <rPr>
        <sz val="11"/>
        <color rgb="FF000000"/>
        <rFont val="Calibri"/>
      </rPr>
      <t>EXEC sys.sp_configure N'user connections', &lt;'maximum number of SQL Server concurrent connections'&gt;</t>
    </r>
    <r>
      <rPr>
        <sz val="11"/>
        <color rgb="FF000000"/>
        <rFont val="Calibri"/>
      </rPr>
      <t xml:space="preserve">
</t>
    </r>
    <r>
      <rPr>
        <sz val="11"/>
        <color rgb="FF000000"/>
        <rFont val="Calibri"/>
      </rPr>
      <t>EXEC sys.sp_configure N'show advanced options', N'0'  RECONFIGURE WITH OVERRIDE</t>
    </r>
    <r>
      <rPr>
        <sz val="11"/>
        <color rgb="FF000000"/>
        <rFont val="Calibri"/>
      </rPr>
      <t xml:space="preserve">
</t>
    </r>
    <r>
      <rPr>
        <sz val="11"/>
        <color rgb="FF000000"/>
        <rFont val="Calibri"/>
      </rPr>
      <t>GO</t>
    </r>
  </si>
  <si>
    <r>
      <rPr>
        <sz val="11"/>
        <color rgb="FF000000"/>
        <rFont val="Calibri"/>
      </rPr>
      <t>Application management includes the ability to control the number of users and user sessions utilizing an application. Limiting the number of allowed users, and sessions per user, is helpful in limiting risks related to DoS attacks.</t>
    </r>
    <r>
      <rPr>
        <sz val="11"/>
        <color rgb="FF000000"/>
        <rFont val="Calibri"/>
      </rPr>
      <t xml:space="preserve">
</t>
    </r>
    <r>
      <rPr>
        <sz val="11"/>
        <color rgb="FF000000"/>
        <rFont val="Calibri"/>
      </rPr>
      <t>This requirement addresses concurrent session control for a single information system account and does not address concurrent sessions by a single user via multiple system accounts.</t>
    </r>
    <r>
      <rPr>
        <sz val="11"/>
        <color rgb="FF000000"/>
        <rFont val="Calibri"/>
      </rPr>
      <t xml:space="preserve">
</t>
    </r>
    <r>
      <rPr>
        <sz val="11"/>
        <color rgb="FF000000"/>
        <rFont val="Calibri"/>
      </rPr>
      <t>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t>
    </r>
    <r>
      <rPr>
        <sz val="11"/>
        <color rgb="FF000000"/>
        <rFont val="Calibri"/>
      </rPr>
      <t xml:space="preserve">
</t>
    </r>
    <r>
      <rPr>
        <sz val="11"/>
        <color rgb="FF000000"/>
        <rFont val="Calibri"/>
      </rPr>
      <t>The organization will need to define the maximum number of concurrent sessions for SQL Server accounts by account type, by account, or a combination thereof and SQL Server shall enforce this requirement.</t>
    </r>
    <r>
      <rPr>
        <sz val="11"/>
        <color rgb="FF000000"/>
        <rFont val="Calibri"/>
      </rPr>
      <t xml:space="preserve">
</t>
    </r>
    <r>
      <rPr>
        <sz val="11"/>
        <color rgb="FF000000"/>
        <rFont val="Calibri"/>
      </rPr>
      <t>Unlimited concurrent connections to SQL Server could allow a successful DoS attack by exhausting connection resources.</t>
    </r>
  </si>
  <si>
    <r>
      <rPr>
        <sz val="11"/>
        <color rgb="FF000000"/>
        <rFont val="Calibri"/>
      </rPr>
      <t>Check SQL Server settings for the number of concurrent Check SQL Server settings for the number of concurrent sessions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EXEC sys.sp_configure N'show advanced options', N'1'  RECONFIGURE WITH OVERRIDE</t>
    </r>
    <r>
      <rPr>
        <sz val="11"/>
        <color rgb="FF000000"/>
        <rFont val="Calibri"/>
      </rPr>
      <t xml:space="preserve">
</t>
    </r>
    <r>
      <rPr>
        <sz val="11"/>
        <color rgb="FF000000"/>
        <rFont val="Calibri"/>
      </rPr>
      <t>GO</t>
    </r>
    <r>
      <rPr>
        <sz val="11"/>
        <color rgb="FF000000"/>
        <rFont val="Calibri"/>
      </rPr>
      <t xml:space="preserve">
</t>
    </r>
    <r>
      <rPr>
        <sz val="11"/>
        <color rgb="FF000000"/>
        <rFont val="Calibri"/>
      </rPr>
      <t>EXEC sys.sp_configure N'user connections'</t>
    </r>
    <r>
      <rPr>
        <sz val="11"/>
        <color rgb="FF000000"/>
        <rFont val="Calibri"/>
      </rPr>
      <t xml:space="preserve">
</t>
    </r>
    <r>
      <rPr>
        <sz val="11"/>
        <color rgb="FF000000"/>
        <rFont val="Calibri"/>
      </rPr>
      <t>EXEC sys.sp_configure N'show advanced options', N'0'  RECONFIGURE WITH OVERRIDE</t>
    </r>
    <r>
      <rPr>
        <sz val="11"/>
        <color rgb="FF000000"/>
        <rFont val="Calibri"/>
      </rPr>
      <t xml:space="preserve">
</t>
    </r>
    <r>
      <rPr>
        <sz val="11"/>
        <color rgb="FF000000"/>
        <rFont val="Calibri"/>
      </rPr>
      <t>GO</t>
    </r>
    <r>
      <rPr>
        <sz val="11"/>
        <color rgb="FF000000"/>
        <rFont val="Calibri"/>
      </rPr>
      <t xml:space="preserve">
</t>
    </r>
    <r>
      <rPr>
        <sz val="11"/>
        <color rgb="FF000000"/>
        <rFont val="Calibri"/>
      </rPr>
      <t>If SQL Server settings for concurrent sessions is not lower than or equal to the organization-defined maximum number of sessions, this is a finding.</t>
    </r>
  </si>
  <si>
    <t>V-41424</t>
  </si>
  <si>
    <r>
      <rPr>
        <sz val="11"/>
        <rFont val="Calibri"/>
      </rPr>
      <t>SQL Server must check the validity of data inputs.</t>
    </r>
  </si>
  <si>
    <r>
      <rPr>
        <sz val="11"/>
        <color rgb="FF000000"/>
        <rFont val="Calibri"/>
      </rPr>
      <t>Use triggers, constraints, foreign keys, etc. to validate data input.</t>
    </r>
    <r>
      <rPr>
        <sz val="11"/>
        <color rgb="FF000000"/>
        <rFont val="Calibri"/>
      </rPr>
      <t xml:space="preserve">
</t>
    </r>
    <r>
      <rPr>
        <sz val="11"/>
        <color rgb="FF000000"/>
        <rFont val="Calibri"/>
      </rPr>
      <t>Modify SQL Server to properly use the correct column data types as required in the database.</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</si>
  <si>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SQL Server needs to validate the data user’s attempt to input to the application for processing. Rules for checking the valid syntax and semantics of information system inputs (e.g., character set, length, numerical range, acceptable values) are in place to verify inputs match specified definitions for format and content. Inputs passed to interpreters are prescreened to prevent the content from being unintentionally interpreted as commands.</t>
    </r>
    <r>
      <rPr>
        <sz val="11"/>
        <color rgb="FF000000"/>
        <rFont val="Calibri"/>
      </rPr>
      <t xml:space="preserve">
</t>
    </r>
    <r>
      <rPr>
        <sz val="11"/>
        <color rgb="FF000000"/>
        <rFont val="Calibri"/>
      </rPr>
      <t>A poorly designed database system can have many problems. A common issue with these types of systems is the missed opportunity to use constraints.</t>
    </r>
    <r>
      <rPr>
        <sz val="11"/>
        <color rgb="FF000000"/>
        <rFont val="Calibri"/>
      </rPr>
      <t xml:space="preserve">
</t>
    </r>
    <r>
      <rPr>
        <sz val="11"/>
        <color rgb="FF000000"/>
        <rFont val="Calibri"/>
      </rPr>
      <t>While this matter is of great importance to the secure operation of database management systems, the DBA in a typical installation will communicate with the application development/support staff to obtain assurance that this requirement is met.</t>
    </r>
  </si>
  <si>
    <r>
      <rPr>
        <sz val="11"/>
        <color rgb="FF000000"/>
        <rFont val="Calibri"/>
      </rPr>
      <t>Review SQL Server field definitions, constraints, and foreign keys to determine whether or not data being input into the database is valid.</t>
    </r>
    <r>
      <rPr>
        <sz val="11"/>
        <color rgb="FF000000"/>
        <rFont val="Calibri"/>
      </rPr>
      <t xml:space="preserve">
</t>
    </r>
    <r>
      <rPr>
        <sz val="11"/>
        <color rgb="FF000000"/>
        <rFont val="Calibri"/>
      </rPr>
      <t>If field definitions are not reflective of the data, this is a finding.</t>
    </r>
    <r>
      <rPr>
        <sz val="11"/>
        <color rgb="FF000000"/>
        <rFont val="Calibri"/>
      </rPr>
      <t xml:space="preserve">
</t>
    </r>
    <r>
      <rPr>
        <sz val="11"/>
        <color rgb="FF000000"/>
        <rFont val="Calibri"/>
      </rPr>
      <t>If column data types are not assigned correctly where required within the database, this is a finding.</t>
    </r>
    <r>
      <rPr>
        <sz val="11"/>
        <color rgb="FF000000"/>
        <rFont val="Calibri"/>
      </rPr>
      <t xml:space="preserve">
</t>
    </r>
    <r>
      <rPr>
        <sz val="11"/>
        <color rgb="FF000000"/>
        <rFont val="Calibri"/>
      </rPr>
      <t>If columns do not contain reasonable constraints based on column use, this is a finding.</t>
    </r>
  </si>
  <si>
    <t>V-43196</t>
  </si>
  <si>
    <r>
      <rPr>
        <sz val="11"/>
        <rFont val="Calibri"/>
      </rPr>
      <t>Domain accounts used to manage a SQL Server platform must be different from those used to manage other platforms.</t>
    </r>
  </si>
  <si>
    <r>
      <rPr>
        <sz val="11"/>
        <color rgb="FF000000"/>
        <rFont val="Calibri"/>
      </rPr>
      <t>Set up and use separate domain accounts to manage the SQL Server platform.  These accounts must be different from those used to manage other platforms.</t>
    </r>
  </si>
  <si>
    <r>
      <rPr>
        <sz val="11"/>
        <color rgb="FF000000"/>
        <rFont val="Calibri"/>
      </rPr>
      <t>Separate accounts used to manage the SQL Server platform help prevent a lateral move within an environment if SQL were to be compromised.</t>
    </r>
  </si>
  <si>
    <r>
      <rPr>
        <sz val="11"/>
        <color rgb="FF000000"/>
        <rFont val="Calibri"/>
      </rPr>
      <t>Determine the accounts being used to manage the SQL Server operating system.  Determine whether the same accounts are being used to manage other platforms. If the same account is used to manage more than one platform, this is a finding.</t>
    </r>
    <r>
      <rPr>
        <sz val="11"/>
        <color rgb="FF000000"/>
        <rFont val="Calibri"/>
      </rPr>
      <t xml:space="preserve">
</t>
    </r>
    <r>
      <rPr>
        <sz val="11"/>
        <color rgb="FF000000"/>
        <rFont val="Calibri"/>
      </rPr>
      <t>Note: If, because of the application configuration, there are multiple instances of SQL that would share a given exploit, a single account would be allowed to be used for the group and would not be considered a finding.</t>
    </r>
  </si>
  <si>
    <t>V-53877</t>
  </si>
  <si>
    <r>
      <rPr>
        <sz val="11"/>
        <rFont val="Calibri"/>
      </rPr>
      <t>SQL Server databases in the unclassified environment, containing sensitive information, must be encrypted using approved cryptography.</t>
    </r>
  </si>
  <si>
    <r>
      <rPr>
        <sz val="11"/>
        <color rgb="FF000000"/>
        <rFont val="Calibri"/>
      </rPr>
      <t>Configure SQL Server to encrypt sensitive data stored in each database. Use only NIST-certified cryptography to provide encryption.</t>
    </r>
  </si>
  <si>
    <r>
      <rPr>
        <sz val="11"/>
        <color rgb="FF000000"/>
        <rFont val="Calibri"/>
      </rPr>
      <t>Cryptography is only as strong as the encryption modules/algorithms employed to encrypt the data.</t>
    </r>
    <r>
      <rPr>
        <sz val="11"/>
        <color rgb="FF000000"/>
        <rFont val="Calibri"/>
      </rPr>
      <t xml:space="preserve">
</t>
    </r>
    <r>
      <rPr>
        <sz val="11"/>
        <color rgb="FF000000"/>
        <rFont val="Calibri"/>
      </rPr>
      <t>Use of weak or untested encryption algorithms undermines the purposes of utilizing encryption to protect data.</t>
    </r>
    <r>
      <rPr>
        <sz val="11"/>
        <color rgb="FF000000"/>
        <rFont val="Calibri"/>
      </rPr>
      <t xml:space="preserve">
</t>
    </r>
    <r>
      <rPr>
        <sz val="11"/>
        <color rgb="FF000000"/>
        <rFont val="Calibri"/>
      </rPr>
      <t>Data files that are not encrypted are vulnerable to theft. When data files are not encrypted, they can be copied and opened on a separate system. The data can be compromised without the information owner's knowledge that the theft has even taken place.</t>
    </r>
  </si>
  <si>
    <r>
      <rPr>
        <sz val="11"/>
        <color rgb="FF000000"/>
        <rFont val="Calibri"/>
      </rPr>
      <t>If the system exists in the Classified environment, this is NA.</t>
    </r>
    <r>
      <rPr>
        <sz val="11"/>
        <color rgb="FF000000"/>
        <rFont val="Calibri"/>
      </rPr>
      <t xml:space="preserve">
</t>
    </r>
    <r>
      <rPr>
        <sz val="11"/>
        <color rgb="FF000000"/>
        <rFont val="Calibri"/>
      </rPr>
      <t>For each database under the SQL Server instance, review the system documentation to determine whether the database holds sensitive information. If it does not, this is not a finding.</t>
    </r>
    <r>
      <rPr>
        <sz val="11"/>
        <color rgb="FF000000"/>
        <rFont val="Calibri"/>
      </rPr>
      <t xml:space="preserve">
</t>
    </r>
    <r>
      <rPr>
        <sz val="11"/>
        <color rgb="FF000000"/>
        <rFont val="Calibri"/>
      </rPr>
      <t>If it does handle sensitive information, review the system documentation and configuration to determine whether the sensitive information is protected by NIST-approved cryptography.  If not, this is a finding.</t>
    </r>
  </si>
  <si>
    <t>V-54859</t>
  </si>
  <si>
    <r>
      <rPr>
        <sz val="11"/>
        <rFont val="Calibri"/>
      </rPr>
      <t>The OS must limit privileges to the SQL Server Data Root directory and its subordinate directories and files.</t>
    </r>
  </si>
  <si>
    <r>
      <rPr>
        <sz val="11"/>
        <color rgb="FF000000"/>
        <rFont val="Calibri"/>
      </rPr>
      <t>Navigate to the identified folder location(s). Right-click the folder, click Properties. On the Security tab, modify the security permissions so that files and folders have at most the permissions listed below. Right-click each folder under the identified folder(s), click Properties. On the Security tab, modify the security permissions so that at most the following permissions are present.</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SQL Server SQL Agent Service SID OR Service Account, if SQL Server Agent is in use. (Read, Execute, Write) [Notes 1, 2, 4]</t>
    </r>
    <r>
      <rPr>
        <sz val="11"/>
        <color rgb="FF000000"/>
        <rFont val="Calibri"/>
      </rPr>
      <t xml:space="preserve">
</t>
    </r>
    <r>
      <rPr>
        <sz val="11"/>
        <color rgb="FF000000"/>
        <rFont val="Calibri"/>
      </rPr>
      <t>SQL Server FD Launcher Service SID OR Service Account, if full-text indexing is in use. (Read, Execute, Write)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Note 3: In the interest of separation of responsibilities with least privilege, consider granting Full Control only to SQL Database Administrators (create a custom group for these) and providing the local Administrators group with Read access only.</t>
    </r>
    <r>
      <rPr>
        <sz val="11"/>
        <color rgb="FF000000"/>
        <rFont val="Calibri"/>
      </rPr>
      <t xml:space="preserve">
</t>
    </r>
    <r>
      <rPr>
        <sz val="11"/>
        <color rgb="FF000000"/>
        <rFont val="Calibri"/>
      </rPr>
      <t>Note 4: It may also be necessary to grant the SQL Server Agent permission to Delete the \Log directory and its contents.</t>
    </r>
  </si>
  <si>
    <r>
      <rPr>
        <sz val="11"/>
        <color rgb="FF000000"/>
        <rFont val="Calibri"/>
      </rPr>
      <t>Default database file locations should be protected from unauthorized access.  The system databases, essential to SQL Server operation, are typically located here.</t>
    </r>
  </si>
  <si>
    <r>
      <rPr>
        <sz val="11"/>
        <color rgb="FF000000"/>
        <rFont val="Calibri"/>
      </rPr>
      <t>Obtain the SQL Server default data directory location: from a command prompt, open the registry editor by typing regedit.exe, and pressing [ENTER]. Navigate to the following registry location:</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&gt;&gt; SOFTWARE</t>
    </r>
    <r>
      <rPr>
        <sz val="11"/>
        <color rgb="FF000000"/>
        <rFont val="Calibri"/>
      </rPr>
      <t xml:space="preserve">
</t>
    </r>
    <r>
      <rPr>
        <sz val="11"/>
        <color rgb="FF000000"/>
        <rFont val="Calibri"/>
      </rPr>
      <t>&gt;&gt; Microsoft</t>
    </r>
    <r>
      <rPr>
        <sz val="11"/>
        <color rgb="FF000000"/>
        <rFont val="Calibri"/>
      </rPr>
      <t xml:space="preserve">
</t>
    </r>
    <r>
      <rPr>
        <sz val="11"/>
        <color rgb="FF000000"/>
        <rFont val="Calibri"/>
      </rPr>
      <t>&gt;&gt; Microsoft SQL Server</t>
    </r>
    <r>
      <rPr>
        <sz val="11"/>
        <color rgb="FF000000"/>
        <rFont val="Calibri"/>
      </rPr>
      <t xml:space="preserve">
</t>
    </r>
    <r>
      <rPr>
        <sz val="11"/>
        <color rgb="FF000000"/>
        <rFont val="Calibri"/>
      </rPr>
      <t>&gt;&gt; [INSTANCE NAME]</t>
    </r>
    <r>
      <rPr>
        <sz val="11"/>
        <color rgb="FF000000"/>
        <rFont val="Calibri"/>
      </rPr>
      <t xml:space="preserve">
</t>
    </r>
    <r>
      <rPr>
        <sz val="11"/>
        <color rgb="FF000000"/>
        <rFont val="Calibri"/>
      </rPr>
      <t>&gt;&gt; Setup</t>
    </r>
    <r>
      <rPr>
        <sz val="11"/>
        <color rgb="FF000000"/>
        <rFont val="Calibri"/>
      </rPr>
      <t xml:space="preserve">
</t>
    </r>
    <r>
      <rPr>
        <sz val="11"/>
        <color rgb="FF000000"/>
        <rFont val="Calibri"/>
      </rPr>
      <t>&gt;&gt; SqlDataRoot</t>
    </r>
    <r>
      <rPr>
        <sz val="11"/>
        <color rgb="FF000000"/>
        <rFont val="Calibri"/>
      </rPr>
      <t xml:space="preserve">
</t>
    </r>
    <r>
      <rPr>
        <sz val="11"/>
        <color rgb="FF000000"/>
        <rFont val="Calibri"/>
      </rPr>
      <t>In the registry tree, the [INSTANCE NAME] for a SQL Server 2012 database engine instance is normally shown as "MSSQL11" followed by a period and the name that was specified for the SQL Server service at installation time. If multiple SQL Server instances are installed, each will have its own [INSTANCE NAME] node and subtree in the registry.</t>
    </r>
    <r>
      <rPr>
        <sz val="11"/>
        <color rgb="FF000000"/>
        <rFont val="Calibri"/>
      </rPr>
      <t xml:space="preserve">
</t>
    </r>
    <r>
      <rPr>
        <sz val="11"/>
        <color rgb="FF000000"/>
        <rFont val="Calibri"/>
      </rPr>
      <t>The value in the Data column for the SqlDataRootregistry entry is the default file system path for the SQL Server 2012 data files. Navigate to that folder location using a command prompt or Windows Explorer. The following instructions assume that Windows Explorer is used.</t>
    </r>
    <r>
      <rPr>
        <sz val="11"/>
        <color rgb="FF000000"/>
        <rFont val="Calibri"/>
      </rPr>
      <t xml:space="preserve">
</t>
    </r>
    <r>
      <rPr>
        <sz val="11"/>
        <color rgb="FF000000"/>
        <rFont val="Calibri"/>
      </rPr>
      <t>Determine whether a DefaultData registry entry also exists. Repeat the above for the path:</t>
    </r>
    <r>
      <rPr>
        <sz val="11"/>
        <color rgb="FF000000"/>
        <rFont val="Calibri"/>
      </rPr>
      <t xml:space="preserve">
</t>
    </r>
    <r>
      <rPr>
        <sz val="11"/>
        <color rgb="FF000000"/>
        <rFont val="Calibri"/>
      </rPr>
      <t>...[INSTANCE NAME]</t>
    </r>
    <r>
      <rPr>
        <sz val="11"/>
        <color rgb="FF000000"/>
        <rFont val="Calibri"/>
      </rPr>
      <t xml:space="preserve">
</t>
    </r>
    <r>
      <rPr>
        <sz val="11"/>
        <color rgb="FF000000"/>
        <rFont val="Calibri"/>
      </rPr>
      <t>&gt;&gt; MSSQLServer</t>
    </r>
    <r>
      <rPr>
        <sz val="11"/>
        <color rgb="FF000000"/>
        <rFont val="Calibri"/>
      </rPr>
      <t xml:space="preserve">
</t>
    </r>
    <r>
      <rPr>
        <sz val="11"/>
        <color rgb="FF000000"/>
        <rFont val="Calibri"/>
      </rPr>
      <t>&gt;&gt; DefaultData</t>
    </r>
    <r>
      <rPr>
        <sz val="11"/>
        <color rgb="FF000000"/>
        <rFont val="Calibri"/>
      </rPr>
      <t xml:space="preserve">
</t>
    </r>
    <r>
      <rPr>
        <sz val="11"/>
        <color rgb="FF000000"/>
        <rFont val="Calibri"/>
      </rPr>
      <t>Verify that the identified folder(s) and their contents have only authorized privileges. Right-click the folder, click Properties. On the Security tab, verify that at most the following permissions are present:</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SQL Server SQL Agent Service SID OR Service Account, if SQL Server Agent is in use. (Read, Execute, Write) [Notes 1, 2, 4]</t>
    </r>
    <r>
      <rPr>
        <sz val="11"/>
        <color rgb="FF000000"/>
        <rFont val="Calibri"/>
      </rPr>
      <t xml:space="preserve">
</t>
    </r>
    <r>
      <rPr>
        <sz val="11"/>
        <color rgb="FF000000"/>
        <rFont val="Calibri"/>
      </rPr>
      <t>SQL Server FD Launcher Service SID OR Service Account, if full-text indexing is in use. (Read, Execute, Write) [Notes 1, 2]</t>
    </r>
    <r>
      <rPr>
        <sz val="11"/>
        <color rgb="FF000000"/>
        <rFont val="Calibri"/>
      </rPr>
      <t xml:space="preserve">
</t>
    </r>
    <r>
      <rPr>
        <sz val="11"/>
        <color rgb="FF000000"/>
        <rFont val="Calibri"/>
      </rPr>
      <t>If any less restrictive permissions are present (and not specifically justified and approved), this is a finding.</t>
    </r>
    <r>
      <rPr>
        <sz val="11"/>
        <color rgb="FF000000"/>
        <rFont val="Calibri"/>
      </rPr>
      <t xml:space="preserve">
</t>
    </r>
    <r>
      <rPr>
        <sz val="11"/>
        <color rgb="FF000000"/>
        <rFont val="Calibri"/>
      </rPr>
      <t>Right-click each folder, if any, under the above folder(s); click Properties. On the Security tab, verify that at most the permissions listed in the preceding paragraph are present. If any less restrictive permissions are present (and not specifically justified and approved),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Note 3: In the interest of separation of responsibilities with least privilege, consider granting Full Control only to SQL Database Administrators (create a custom group for these) and providing the local Administrators group with Read access only.</t>
    </r>
    <r>
      <rPr>
        <sz val="11"/>
        <color rgb="FF000000"/>
        <rFont val="Calibri"/>
      </rPr>
      <t xml:space="preserve">
</t>
    </r>
    <r>
      <rPr>
        <sz val="11"/>
        <color rgb="FF000000"/>
        <rFont val="Calibri"/>
      </rPr>
      <t>Note 4: It may also be necessary to grant the SQL Server Agent permission to Delete the \Log directory and its contents.  This is not a finding.</t>
    </r>
  </si>
  <si>
    <t>V-54879</t>
  </si>
  <si>
    <r>
      <rPr>
        <sz val="11"/>
        <rFont val="Calibri"/>
      </rPr>
      <t>The OS must limit privileges to the SQL Server data directories and their subordinate directories and files.</t>
    </r>
  </si>
  <si>
    <r>
      <rPr>
        <sz val="11"/>
        <color rgb="FF000000"/>
        <rFont val="Calibri"/>
      </rPr>
      <t>Navigate to the identified folder location(s).  Right-click the folder, click Properties.  On the Security tab, modify the security permissions so that files and folders have at most the permissions listed below. Right-click each folder under the identified folder(s), click Properties. On the Security tab, modify the security permissions so that at most the following permissions are present.</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 xml:space="preserve">SQL Server FD Launcher Service SID OR Service Account, if full-text indexing is in use.  (Read, Write)  [Notes 1, 2]  </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Note 3:  In the interest of separation of responsibilities with least privilege, consider granting Full Control only to SQL Database Administrators (create a custom group for these) and providing the local Administrators group with Read access only.</t>
    </r>
  </si>
  <si>
    <r>
      <rPr>
        <sz val="11"/>
        <color rgb="FF000000"/>
        <rFont val="Calibri"/>
      </rPr>
      <t>Database files must be protected from unauthorized access.  Although default data locations are created at installation time, sites can, and will, use other directories for site-created database files to comply with best practices.</t>
    </r>
  </si>
  <si>
    <r>
      <rPr>
        <sz val="11"/>
        <color rgb="FF000000"/>
        <rFont val="Calibri"/>
      </rPr>
      <t>Obtain the SQL Server data directory location(s): in a tool such as SQL Server Management Studio, run the statement:</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 xml:space="preserve">LEFT(physical_name, (LEN(physical_name) - CHARINDEX('\',REVERSE(physical_name)) + 1 )) </t>
    </r>
    <r>
      <rPr>
        <sz val="11"/>
        <color rgb="FF000000"/>
        <rFont val="Calibri"/>
      </rPr>
      <t xml:space="preserve">
</t>
    </r>
    <r>
      <rPr>
        <sz val="11"/>
        <color rgb="FF000000"/>
        <rFont val="Calibri"/>
      </rPr>
      <t>AS "Database Data File Paths",</t>
    </r>
    <r>
      <rPr>
        <sz val="11"/>
        <color rgb="FF000000"/>
        <rFont val="Calibri"/>
      </rPr>
      <t xml:space="preserve">
</t>
    </r>
    <r>
      <rPr>
        <sz val="11"/>
        <color rgb="FF000000"/>
        <rFont val="Calibri"/>
      </rPr>
      <t>type_desc</t>
    </r>
    <r>
      <rPr>
        <sz val="11"/>
        <color rgb="FF000000"/>
        <rFont val="Calibri"/>
      </rPr>
      <t xml:space="preserve">
</t>
    </r>
    <r>
      <rPr>
        <sz val="11"/>
        <color rgb="FF000000"/>
        <rFont val="Calibri"/>
      </rPr>
      <t>FROM sys.master_files</t>
    </r>
    <r>
      <rPr>
        <sz val="11"/>
        <color rgb="FF000000"/>
        <rFont val="Calibri"/>
      </rPr>
      <t xml:space="preserve">
</t>
    </r>
    <r>
      <rPr>
        <sz val="11"/>
        <color rgb="FF000000"/>
        <rFont val="Calibri"/>
      </rPr>
      <t xml:space="preserve">WHERE database_id &gt; 4 </t>
    </r>
    <r>
      <rPr>
        <sz val="11"/>
        <color rgb="FF000000"/>
        <rFont val="Calibri"/>
      </rPr>
      <t xml:space="preserve">
</t>
    </r>
    <r>
      <rPr>
        <sz val="11"/>
        <color rgb="FF000000"/>
        <rFont val="Calibri"/>
      </rPr>
      <t>AND type = 0</t>
    </r>
    <r>
      <rPr>
        <sz val="11"/>
        <color rgb="FF000000"/>
        <rFont val="Calibri"/>
      </rPr>
      <t xml:space="preserve">
</t>
    </r>
    <r>
      <rPr>
        <sz val="11"/>
        <color rgb="FF000000"/>
        <rFont val="Calibri"/>
      </rPr>
      <t>The query result is a list of file systems locations used for databases other than the system databases.  Navigate to each of those folder locations using a command prompt or Windows Explorer.  The following instructions assume that Windows Explorer is used.</t>
    </r>
    <r>
      <rPr>
        <sz val="11"/>
        <color rgb="FF000000"/>
        <rFont val="Calibri"/>
      </rPr>
      <t xml:space="preserve">
</t>
    </r>
    <r>
      <rPr>
        <sz val="11"/>
        <color rgb="FF000000"/>
        <rFont val="Calibri"/>
      </rPr>
      <t>Verify that the identified folders and their contents have only authorized privileges. Right-click each folder, click Properties. On the Security tab, verify that at most the following permissions are present:</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 xml:space="preserve">SQL Server FD Launcher Service SID OR Service Account, if full-text indexing is in use.  (Read, Write)  [Notes 1, 2]  </t>
    </r>
    <r>
      <rPr>
        <sz val="11"/>
        <color rgb="FF000000"/>
        <rFont val="Calibri"/>
      </rPr>
      <t xml:space="preserve">
</t>
    </r>
    <r>
      <rPr>
        <sz val="11"/>
        <color rgb="FF000000"/>
        <rFont val="Calibri"/>
      </rPr>
      <t>If any less restrictive permissions are present (and not specifically justified and approved), this is a finding.</t>
    </r>
  </si>
  <si>
    <t>V-54881</t>
  </si>
  <si>
    <r>
      <rPr>
        <sz val="11"/>
        <rFont val="Calibri"/>
      </rPr>
      <t>The OS must limit privileges to the SQL Server backup directories and files.</t>
    </r>
  </si>
  <si>
    <r>
      <rPr>
        <sz val="11"/>
        <color rgb="FF000000"/>
        <rFont val="Calibri"/>
      </rPr>
      <t>Navigate to the SQL Server backup directory location.  Right-click the folder, click Properties.  On the Security tab, modify the security permissions, so that files and folders have at most the permissions listed below. Right-click each folder under the SQL Server backup folder, click Properties. On the Security tab, modify the security permissions, so that at most the following permissions are present.</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 xml:space="preserve">SQL Server FD Launcher Service SID OR Service Account, if full-text indexing is in use.  (Read, Write)  [Notes 1, 2]  </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 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Note 3: In the interest of separation of responsibilities with least privilege, consider granting Full Control only to SQL Database Administrators (create a custom group for these) and providing the local Administrators group with Read access only.</t>
    </r>
  </si>
  <si>
    <r>
      <rPr>
        <sz val="11"/>
        <color rgb="FF000000"/>
        <rFont val="Calibri"/>
      </rPr>
      <t>Backups must be protected from unauthorized deletion and modification.  They must also be protected from unauthorized use in database restoration.</t>
    </r>
  </si>
  <si>
    <r>
      <rPr>
        <sz val="11"/>
        <color rgb="FF000000"/>
        <rFont val="Calibri"/>
      </rPr>
      <t xml:space="preserve">Obtain the SQL Server backup directory location: from a command prompt, open the registry editor by typing regedit.exe, and pressing [ENTER]. Navigate to the following registry location: </t>
    </r>
    <r>
      <rPr>
        <sz val="11"/>
        <color rgb="FF000000"/>
        <rFont val="Calibri"/>
      </rPr>
      <t xml:space="preserve">
</t>
    </r>
    <r>
      <rPr>
        <sz val="11"/>
        <color rgb="FF000000"/>
        <rFont val="Calibri"/>
      </rPr>
      <t xml:space="preserve">HKEY_LOCAL_MACHINE </t>
    </r>
    <r>
      <rPr>
        <sz val="11"/>
        <color rgb="FF000000"/>
        <rFont val="Calibri"/>
      </rPr>
      <t xml:space="preserve">
</t>
    </r>
    <r>
      <rPr>
        <sz val="11"/>
        <color rgb="FF000000"/>
        <rFont val="Calibri"/>
      </rPr>
      <t xml:space="preserve">&gt;&gt; SOFTWARE </t>
    </r>
    <r>
      <rPr>
        <sz val="11"/>
        <color rgb="FF000000"/>
        <rFont val="Calibri"/>
      </rPr>
      <t xml:space="preserve">
</t>
    </r>
    <r>
      <rPr>
        <sz val="11"/>
        <color rgb="FF000000"/>
        <rFont val="Calibri"/>
      </rPr>
      <t>&gt;&gt; Microsoft</t>
    </r>
    <r>
      <rPr>
        <sz val="11"/>
        <color rgb="FF000000"/>
        <rFont val="Calibri"/>
      </rPr>
      <t xml:space="preserve">
</t>
    </r>
    <r>
      <rPr>
        <sz val="11"/>
        <color rgb="FF000000"/>
        <rFont val="Calibri"/>
      </rPr>
      <t xml:space="preserve">&gt;&gt; Microsoft SQL Server </t>
    </r>
    <r>
      <rPr>
        <sz val="11"/>
        <color rgb="FF000000"/>
        <rFont val="Calibri"/>
      </rPr>
      <t xml:space="preserve">
</t>
    </r>
    <r>
      <rPr>
        <sz val="11"/>
        <color rgb="FF000000"/>
        <rFont val="Calibri"/>
      </rPr>
      <t>&gt;&gt; [INSTANCE NAME]</t>
    </r>
    <r>
      <rPr>
        <sz val="11"/>
        <color rgb="FF000000"/>
        <rFont val="Calibri"/>
      </rPr>
      <t xml:space="preserve">
</t>
    </r>
    <r>
      <rPr>
        <sz val="11"/>
        <color rgb="FF000000"/>
        <rFont val="Calibri"/>
      </rPr>
      <t>&gt;&gt; MSSQLServer</t>
    </r>
    <r>
      <rPr>
        <sz val="11"/>
        <color rgb="FF000000"/>
        <rFont val="Calibri"/>
      </rPr>
      <t xml:space="preserve">
</t>
    </r>
    <r>
      <rPr>
        <sz val="11"/>
        <color rgb="FF000000"/>
        <rFont val="Calibri"/>
      </rPr>
      <t>&gt;&gt; BackupDirectory</t>
    </r>
    <r>
      <rPr>
        <sz val="11"/>
        <color rgb="FF000000"/>
        <rFont val="Calibri"/>
      </rPr>
      <t xml:space="preserve">
</t>
    </r>
    <r>
      <rPr>
        <sz val="11"/>
        <color rgb="FF000000"/>
        <rFont val="Calibri"/>
      </rPr>
      <t>In the registry tree, the [INSTANCE NAME] for a SQL Server 2012 database engine instance is normally shown as "MSSQL11" followed by a period and the name that was specified for the SQL Server service at installation time.  If multiple SQL Server instances are installed, each will have its own [INSTANCE NAME] node and subtree in the registry.</t>
    </r>
    <r>
      <rPr>
        <sz val="11"/>
        <color rgb="FF000000"/>
        <rFont val="Calibri"/>
      </rPr>
      <t xml:space="preserve">
</t>
    </r>
    <r>
      <rPr>
        <sz val="11"/>
        <color rgb="FF000000"/>
        <rFont val="Calibri"/>
      </rPr>
      <t>The value in the Data column for the BackupDirectory registry entry is the file system path for the SQL Server 2012 backups.  Also, review backup jobs to identify any additional directories used for backups.</t>
    </r>
    <r>
      <rPr>
        <sz val="11"/>
        <color rgb="FF000000"/>
        <rFont val="Calibri"/>
      </rPr>
      <t xml:space="preserve">
</t>
    </r>
    <r>
      <rPr>
        <sz val="11"/>
        <color rgb="FF000000"/>
        <rFont val="Calibri"/>
      </rPr>
      <t>Navigate to each folder location using a command prompt or Windows Explorer.  The following instructions assume that Windows Explorer is used.</t>
    </r>
    <r>
      <rPr>
        <sz val="11"/>
        <color rgb="FF000000"/>
        <rFont val="Calibri"/>
      </rPr>
      <t xml:space="preserve">
</t>
    </r>
    <r>
      <rPr>
        <sz val="11"/>
        <color rgb="FF000000"/>
        <rFont val="Calibri"/>
      </rPr>
      <t>Verify that backup files and folders have only authorized privileges. Right-click the backup folder, click Properties. On the Security tab, verify that at most the following permissions are present:</t>
    </r>
    <r>
      <rPr>
        <sz val="11"/>
        <color rgb="FF000000"/>
        <rFont val="Calibri"/>
      </rPr>
      <t xml:space="preserve">
</t>
    </r>
    <r>
      <rPr>
        <sz val="11"/>
        <color rgb="FF000000"/>
        <rFont val="Calibri"/>
      </rPr>
      <t>CREATOR OWNER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 xml:space="preserve">SQL Server FD Launcher Service SID OR Service Account, if full-text indexing is in use.  (Read, Write)  [Notes 1, 2]  </t>
    </r>
    <r>
      <rPr>
        <sz val="11"/>
        <color rgb="FF000000"/>
        <rFont val="Calibri"/>
      </rPr>
      <t xml:space="preserve">
</t>
    </r>
    <r>
      <rPr>
        <sz val="11"/>
        <color rgb="FF000000"/>
        <rFont val="Calibri"/>
      </rPr>
      <t>System Administrators (Full Control)  [Note 3]</t>
    </r>
    <r>
      <rPr>
        <sz val="11"/>
        <color rgb="FF000000"/>
        <rFont val="Calibri"/>
      </rPr>
      <t xml:space="preserve">
</t>
    </r>
    <r>
      <rPr>
        <sz val="11"/>
        <color rgb="FF000000"/>
        <rFont val="Calibri"/>
      </rPr>
      <t>SQL Server Analysis Services (SSAS) Service SID or Service Account, if SSAS is in use (Read &amp; Execute) [Notes 1, 2]</t>
    </r>
    <r>
      <rPr>
        <sz val="11"/>
        <color rgb="FF000000"/>
        <rFont val="Calibri"/>
      </rPr>
      <t xml:space="preserve">
</t>
    </r>
    <r>
      <rPr>
        <sz val="11"/>
        <color rgb="FF000000"/>
        <rFont val="Calibri"/>
      </rPr>
      <t>If any less restrictive permissions are present (and not specifically justified and approved), this is a finding.</t>
    </r>
    <r>
      <rPr>
        <sz val="11"/>
        <color rgb="FF000000"/>
        <rFont val="Calibri"/>
      </rPr>
      <t xml:space="preserve">
</t>
    </r>
    <r>
      <rPr>
        <sz val="11"/>
        <color rgb="FF000000"/>
        <rFont val="Calibri"/>
      </rPr>
      <t>Right-click each folder, if any, under the backup folder; click Properties. On the Security tab, verify that at most the permissions listed in the preceding paragraph are present.  If any less restrictive permissions are present (and not specifically justified and approved),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 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http://msdn.microsoft.com/en-us/library/ms143504(v=sql.110).aspx.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r>
      <rPr>
        <sz val="11"/>
        <color rgb="FF000000"/>
        <rFont val="Calibri"/>
      </rPr>
      <t xml:space="preserve">
</t>
    </r>
    <r>
      <rPr>
        <sz val="11"/>
        <color rgb="FF000000"/>
        <rFont val="Calibri"/>
      </rPr>
      <t>Note 3: In the interest of separation of responsibilities with least privilege, consider granting Full Control only to SQL Database Administrators (create a custom group for these) and providing the local Administrators group with Read access only.</t>
    </r>
  </si>
  <si>
    <t>V-55805</t>
  </si>
  <si>
    <r>
      <rPr>
        <sz val="11"/>
        <rFont val="Calibri"/>
      </rPr>
      <t>SQL Server must not grant users direct access to the View Any Database permission.</t>
    </r>
  </si>
  <si>
    <r>
      <rPr>
        <sz val="11"/>
        <color rgb="FF000000"/>
        <rFont val="Calibri"/>
      </rPr>
      <t>Remove the 'View Any Database' permission access from the account that has direct access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VIEW ANY DATABASE TO &lt;'account name'&gt;</t>
    </r>
    <r>
      <rPr>
        <sz val="11"/>
        <color rgb="FF000000"/>
        <rFont val="Calibri"/>
      </rPr>
      <t xml:space="preserve">
</t>
    </r>
    <r>
      <rPr>
        <sz val="11"/>
        <color rgb="FF000000"/>
        <rFont val="Calibri"/>
      </rPr>
      <t>GO</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</si>
  <si>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Privileges granted outside of SQL Server's role-based account assignments are more likely to go unmanaged and without oversight of granted access. Maintenance of privileges using roles defined for discrete job functions offers improved oversight of application user privilege assignments and helps to protect against unauthorized privilege assignment.</t>
    </r>
    <r>
      <rPr>
        <sz val="11"/>
        <color rgb="FF000000"/>
        <rFont val="Calibri"/>
      </rPr>
      <t xml:space="preserve">
</t>
    </r>
    <r>
      <rPr>
        <sz val="11"/>
        <color rgb="FF000000"/>
        <rFont val="Calibri"/>
      </rPr>
      <t>SQL Server's 'View Any Database' permission is a high server-level privilege that must only be granted to individual administration accounts through roles. This administrative privilege must not be assigned directly to administrative user accounts (or any other user accounts). If any user accounts have direct access to administrative privileges, this access must be removed.</t>
    </r>
    <r>
      <rPr>
        <sz val="11"/>
        <color rgb="FF000000"/>
        <rFont val="Calibri"/>
      </rPr>
      <t xml:space="preserve">
</t>
    </r>
    <r>
      <rPr>
        <sz val="11"/>
        <color rgb="FF000000"/>
        <rFont val="Calibri"/>
      </rPr>
      <t>Note that this does not apply to logins with names of the form '##MS...##'. These accounts are internal-use system principals provisioned by the DBMS, and required by it for specific purposes.</t>
    </r>
  </si>
  <si>
    <r>
      <rPr>
        <sz val="11"/>
        <color rgb="FF000000"/>
        <rFont val="Calibri"/>
      </rPr>
      <t>Obtain the list of accounts that have direct access to the server-level permission 'View Any Database' by running the following query:</t>
    </r>
    <r>
      <rPr>
        <sz val="11"/>
        <color rgb="FF000000"/>
        <rFont val="Calibri"/>
      </rPr>
      <t xml:space="preserve">
</t>
    </r>
    <r>
      <rPr>
        <sz val="11"/>
        <color rgb="FF000000"/>
        <rFont val="Calibri"/>
      </rPr>
      <t>SELECT</t>
    </r>
    <r>
      <rPr>
        <sz val="11"/>
        <color rgb="FF000000"/>
        <rFont val="Calibri"/>
      </rPr>
      <t xml:space="preserve">
</t>
    </r>
    <r>
      <rPr>
        <sz val="11"/>
        <color rgb="FF000000"/>
        <rFont val="Calibri"/>
      </rPr>
      <t>who.name AS [Principal Name],</t>
    </r>
    <r>
      <rPr>
        <sz val="11"/>
        <color rgb="FF000000"/>
        <rFont val="Calibri"/>
      </rPr>
      <t xml:space="preserve">
</t>
    </r>
    <r>
      <rPr>
        <sz val="11"/>
        <color rgb="FF000000"/>
        <rFont val="Calibri"/>
      </rPr>
      <t>who.type_desc AS [Principal Type],</t>
    </r>
    <r>
      <rPr>
        <sz val="11"/>
        <color rgb="FF000000"/>
        <rFont val="Calibri"/>
      </rPr>
      <t xml:space="preserve">
</t>
    </r>
    <r>
      <rPr>
        <sz val="11"/>
        <color rgb="FF000000"/>
        <rFont val="Calibri"/>
      </rPr>
      <t>who.is_disabled AS [Principal Is Disabled],</t>
    </r>
    <r>
      <rPr>
        <sz val="11"/>
        <color rgb="FF000000"/>
        <rFont val="Calibri"/>
      </rPr>
      <t xml:space="preserve">
</t>
    </r>
    <r>
      <rPr>
        <sz val="11"/>
        <color rgb="FF000000"/>
        <rFont val="Calibri"/>
      </rPr>
      <t>what.state_desc AS [Permission State],</t>
    </r>
    <r>
      <rPr>
        <sz val="11"/>
        <color rgb="FF000000"/>
        <rFont val="Calibri"/>
      </rPr>
      <t xml:space="preserve">
</t>
    </r>
    <r>
      <rPr>
        <sz val="11"/>
        <color rgb="FF000000"/>
        <rFont val="Calibri"/>
      </rPr>
      <t>what.permission_name AS [Permission Name]</t>
    </r>
    <r>
      <rPr>
        <sz val="11"/>
        <color rgb="FF000000"/>
        <rFont val="Calibri"/>
      </rPr>
      <t xml:space="preserve">
</t>
    </r>
    <r>
      <rPr>
        <sz val="11"/>
        <color rgb="FF000000"/>
        <rFont val="Calibri"/>
      </rPr>
      <t>FROM</t>
    </r>
    <r>
      <rPr>
        <sz val="11"/>
        <color rgb="FF000000"/>
        <rFont val="Calibri"/>
      </rPr>
      <t xml:space="preserve">
</t>
    </r>
    <r>
      <rPr>
        <sz val="11"/>
        <color rgb="FF000000"/>
        <rFont val="Calibri"/>
      </rPr>
      <t>sys.server_permissions what</t>
    </r>
    <r>
      <rPr>
        <sz val="11"/>
        <color rgb="FF000000"/>
        <rFont val="Calibri"/>
      </rPr>
      <t xml:space="preserve">
</t>
    </r>
    <r>
      <rPr>
        <sz val="11"/>
        <color rgb="FF000000"/>
        <rFont val="Calibri"/>
      </rPr>
      <t>INNER JOIN sys.server_principals who</t>
    </r>
    <r>
      <rPr>
        <sz val="11"/>
        <color rgb="FF000000"/>
        <rFont val="Calibri"/>
      </rPr>
      <t xml:space="preserve">
</t>
    </r>
    <r>
      <rPr>
        <sz val="11"/>
        <color rgb="FF000000"/>
        <rFont val="Calibri"/>
      </rPr>
      <t>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what.permission_name = 'View Any Database'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If any user accounts have direct access to the 'View Any Database' permission, this is a finding.</t>
    </r>
    <r>
      <rPr>
        <sz val="11"/>
        <color rgb="FF000000"/>
        <rFont val="Calibri"/>
      </rPr>
      <t xml:space="preserve">
</t>
    </r>
    <r>
      <rPr>
        <sz val="11"/>
        <color rgb="FF000000"/>
        <rFont val="Calibri"/>
      </rPr>
      <t>Alternatively, to provide a combined list for all requirements of this type:</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what.permission_name AS [Permission Name],</t>
    </r>
    <r>
      <rPr>
        <sz val="11"/>
        <color rgb="FF000000"/>
        <rFont val="Calibri"/>
      </rPr>
      <t xml:space="preserve">
</t>
    </r>
    <r>
      <rPr>
        <sz val="11"/>
        <color rgb="FF000000"/>
        <rFont val="Calibri"/>
      </rPr>
      <t xml:space="preserve">      what.state_desc AS [Permission State],</t>
    </r>
    <r>
      <rPr>
        <sz val="11"/>
        <color rgb="FF000000"/>
        <rFont val="Calibri"/>
      </rPr>
      <t xml:space="preserve">
</t>
    </r>
    <r>
      <rPr>
        <sz val="11"/>
        <color rgb="FF000000"/>
        <rFont val="Calibri"/>
      </rPr>
      <t xml:space="preserve">      who.name AS [Principal Name],</t>
    </r>
    <r>
      <rPr>
        <sz val="11"/>
        <color rgb="FF000000"/>
        <rFont val="Calibri"/>
      </rPr>
      <t xml:space="preserve">
</t>
    </r>
    <r>
      <rPr>
        <sz val="11"/>
        <color rgb="FF000000"/>
        <rFont val="Calibri"/>
      </rPr>
      <t xml:space="preserve">      who.type_desc AS [Principal Type],</t>
    </r>
    <r>
      <rPr>
        <sz val="11"/>
        <color rgb="FF000000"/>
        <rFont val="Calibri"/>
      </rPr>
      <t xml:space="preserve">
</t>
    </r>
    <r>
      <rPr>
        <sz val="11"/>
        <color rgb="FF000000"/>
        <rFont val="Calibri"/>
      </rPr>
      <t xml:space="preserve">      who.is_disabled AS [Principal Is Disabled]</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sys.server_permissions what</t>
    </r>
    <r>
      <rPr>
        <sz val="11"/>
        <color rgb="FF000000"/>
        <rFont val="Calibri"/>
      </rPr>
      <t xml:space="preserve">
</t>
    </r>
    <r>
      <rPr>
        <sz val="11"/>
        <color rgb="FF000000"/>
        <rFont val="Calibri"/>
      </rPr>
      <t xml:space="preserve">      INNER JOIN sys.server_principals who</t>
    </r>
    <r>
      <rPr>
        <sz val="11"/>
        <color rgb="FF000000"/>
        <rFont val="Calibri"/>
      </rPr>
      <t xml:space="preserve">
</t>
    </r>
    <r>
      <rPr>
        <sz val="11"/>
        <color rgb="FF000000"/>
        <rFont val="Calibri"/>
      </rPr>
      <t xml:space="preserve">            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what.permission_name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'Administer bulk operations',</t>
    </r>
    <r>
      <rPr>
        <sz val="11"/>
        <color rgb="FF000000"/>
        <rFont val="Calibri"/>
      </rPr>
      <t xml:space="preserve">
</t>
    </r>
    <r>
      <rPr>
        <sz val="11"/>
        <color rgb="FF000000"/>
        <rFont val="Calibri"/>
      </rPr>
      <t xml:space="preserve">      'Alter any availability group',</t>
    </r>
    <r>
      <rPr>
        <sz val="11"/>
        <color rgb="FF000000"/>
        <rFont val="Calibri"/>
      </rPr>
      <t xml:space="preserve">
</t>
    </r>
    <r>
      <rPr>
        <sz val="11"/>
        <color rgb="FF000000"/>
        <rFont val="Calibri"/>
      </rPr>
      <t xml:space="preserve">      'Alter any connection',</t>
    </r>
    <r>
      <rPr>
        <sz val="11"/>
        <color rgb="FF000000"/>
        <rFont val="Calibri"/>
      </rPr>
      <t xml:space="preserve">
</t>
    </r>
    <r>
      <rPr>
        <sz val="11"/>
        <color rgb="FF000000"/>
        <rFont val="Calibri"/>
      </rPr>
      <t xml:space="preserve">      'Alter any credential',</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'Alter any endpoint ',</t>
    </r>
    <r>
      <rPr>
        <sz val="11"/>
        <color rgb="FF000000"/>
        <rFont val="Calibri"/>
      </rPr>
      <t xml:space="preserve">
</t>
    </r>
    <r>
      <rPr>
        <sz val="11"/>
        <color rgb="FF000000"/>
        <rFont val="Calibri"/>
      </rPr>
      <t xml:space="preserve">      'Alter any event notification ',</t>
    </r>
    <r>
      <rPr>
        <sz val="11"/>
        <color rgb="FF000000"/>
        <rFont val="Calibri"/>
      </rPr>
      <t xml:space="preserve">
</t>
    </r>
    <r>
      <rPr>
        <sz val="11"/>
        <color rgb="FF000000"/>
        <rFont val="Calibri"/>
      </rPr>
      <t xml:space="preserve">      'Alter any event session ',</t>
    </r>
    <r>
      <rPr>
        <sz val="11"/>
        <color rgb="FF000000"/>
        <rFont val="Calibri"/>
      </rPr>
      <t xml:space="preserve">
</t>
    </r>
    <r>
      <rPr>
        <sz val="11"/>
        <color rgb="FF000000"/>
        <rFont val="Calibri"/>
      </rPr>
      <t xml:space="preserve">      'Alter any linked server',</t>
    </r>
    <r>
      <rPr>
        <sz val="11"/>
        <color rgb="FF000000"/>
        <rFont val="Calibri"/>
      </rPr>
      <t xml:space="preserve">
</t>
    </r>
    <r>
      <rPr>
        <sz val="11"/>
        <color rgb="FF000000"/>
        <rFont val="Calibri"/>
      </rPr>
      <t xml:space="preserve">      'Alter any login',</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'Alter any server role',</t>
    </r>
    <r>
      <rPr>
        <sz val="11"/>
        <color rgb="FF000000"/>
        <rFont val="Calibri"/>
      </rPr>
      <t xml:space="preserve">
</t>
    </r>
    <r>
      <rPr>
        <sz val="11"/>
        <color rgb="FF000000"/>
        <rFont val="Calibri"/>
      </rPr>
      <t xml:space="preserve">      'Alter resources',</t>
    </r>
    <r>
      <rPr>
        <sz val="11"/>
        <color rgb="FF000000"/>
        <rFont val="Calibri"/>
      </rPr>
      <t xml:space="preserve">
</t>
    </r>
    <r>
      <rPr>
        <sz val="11"/>
        <color rgb="FF000000"/>
        <rFont val="Calibri"/>
      </rPr>
      <t xml:space="preserve">      'Alter server state ',</t>
    </r>
    <r>
      <rPr>
        <sz val="11"/>
        <color rgb="FF000000"/>
        <rFont val="Calibri"/>
      </rPr>
      <t xml:space="preserve">
</t>
    </r>
    <r>
      <rPr>
        <sz val="11"/>
        <color rgb="FF000000"/>
        <rFont val="Calibri"/>
      </rPr>
      <t xml:space="preserve">      'Alter Settings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'Authenticate server ',</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'Create any database ',</t>
    </r>
    <r>
      <rPr>
        <sz val="11"/>
        <color rgb="FF000000"/>
        <rFont val="Calibri"/>
      </rPr>
      <t xml:space="preserve">
</t>
    </r>
    <r>
      <rPr>
        <sz val="11"/>
        <color rgb="FF000000"/>
        <rFont val="Calibri"/>
      </rPr>
      <t xml:space="preserve">      'Create availability group',</t>
    </r>
    <r>
      <rPr>
        <sz val="11"/>
        <color rgb="FF000000"/>
        <rFont val="Calibri"/>
      </rPr>
      <t xml:space="preserve">
</t>
    </r>
    <r>
      <rPr>
        <sz val="11"/>
        <color rgb="FF000000"/>
        <rFont val="Calibri"/>
      </rPr>
      <t xml:space="preserve">      'Create DDL event notification',</t>
    </r>
    <r>
      <rPr>
        <sz val="11"/>
        <color rgb="FF000000"/>
        <rFont val="Calibri"/>
      </rPr>
      <t xml:space="preserve">
</t>
    </r>
    <r>
      <rPr>
        <sz val="11"/>
        <color rgb="FF000000"/>
        <rFont val="Calibri"/>
      </rPr>
      <t xml:space="preserve">      'Create endpoint',</t>
    </r>
    <r>
      <rPr>
        <sz val="11"/>
        <color rgb="FF000000"/>
        <rFont val="Calibri"/>
      </rPr>
      <t xml:space="preserve">
</t>
    </r>
    <r>
      <rPr>
        <sz val="11"/>
        <color rgb="FF000000"/>
        <rFont val="Calibri"/>
      </rPr>
      <t xml:space="preserve">      'Create server role',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'External access assembly',</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'Unsafe Assembly',</t>
    </r>
    <r>
      <rPr>
        <sz val="11"/>
        <color rgb="FF000000"/>
        <rFont val="Calibri"/>
      </rPr>
      <t xml:space="preserve">
</t>
    </r>
    <r>
      <rPr>
        <sz val="11"/>
        <color rgb="FF000000"/>
        <rFont val="Calibri"/>
      </rPr>
      <t xml:space="preserve">      'View any database',</t>
    </r>
    <r>
      <rPr>
        <sz val="11"/>
        <color rgb="FF000000"/>
        <rFont val="Calibri"/>
      </rPr>
      <t xml:space="preserve">
</t>
    </r>
    <r>
      <rPr>
        <sz val="11"/>
        <color rgb="FF000000"/>
        <rFont val="Calibri"/>
      </rPr>
      <t xml:space="preserve">      'View any definition',</t>
    </r>
    <r>
      <rPr>
        <sz val="11"/>
        <color rgb="FF000000"/>
        <rFont val="Calibri"/>
      </rPr>
      <t xml:space="preserve">
</t>
    </r>
    <r>
      <rPr>
        <sz val="11"/>
        <color rgb="FF000000"/>
        <rFont val="Calibri"/>
      </rPr>
      <t xml:space="preserve">      'View server state'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AND who.name NOT LIKE '##MS%##'</t>
    </r>
    <r>
      <rPr>
        <sz val="11"/>
        <color rgb="FF000000"/>
        <rFont val="Calibri"/>
      </rPr>
      <t xml:space="preserve">
</t>
    </r>
    <r>
      <rPr>
        <sz val="11"/>
        <color rgb="FF000000"/>
        <rFont val="Calibri"/>
      </rPr>
      <t>AND who.type_desc &lt;&gt;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what.permission_name,</t>
    </r>
    <r>
      <rPr>
        <sz val="11"/>
        <color rgb="FF000000"/>
        <rFont val="Calibri"/>
      </rPr>
      <t xml:space="preserve">
</t>
    </r>
    <r>
      <rPr>
        <sz val="11"/>
        <color rgb="FF000000"/>
        <rFont val="Calibri"/>
      </rPr>
      <t xml:space="preserve">      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</si>
  <si>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V-59857</t>
  </si>
  <si>
    <r>
      <rPr>
        <sz val="11"/>
        <rFont val="Calibri"/>
      </rPr>
      <t>Owners of privileged accounts must use non-privileged accounts for non-administrative activities.</t>
    </r>
  </si>
  <si>
    <r>
      <rPr>
        <sz val="11"/>
        <color rgb="FF000000"/>
        <rFont val="Calibri"/>
      </rPr>
      <t>Require that DBAs and other privileged users use non-privileged accounts for non-administrative activities.</t>
    </r>
  </si>
  <si>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excessive privileges where privileges are inherited by object owners. It may also lead to loss or compromise of application data where the elevated privileges bypass controls designed in and provided by applications.</t>
    </r>
  </si>
  <si>
    <r>
      <rPr>
        <sz val="11"/>
        <color rgb="FF000000"/>
        <rFont val="Calibri"/>
      </rPr>
      <t>Review procedures and practices.  If there is not a policy requiring owners of privileged accounts to use non-privileged accounts for non-administrative activities, this is a finding.  If there is evidence that owners of privileged accounts do not adhere to this policy, this is a finding.</t>
    </r>
  </si>
  <si>
    <t>V-59915</t>
  </si>
  <si>
    <r>
      <rPr>
        <sz val="11"/>
        <rFont val="Calibri"/>
      </rPr>
      <t>SQL Server must enforce access control policies to restrict the Alter any event notification permission to only authorized roles.</t>
    </r>
  </si>
  <si>
    <r>
      <rPr>
        <sz val="11"/>
        <color rgb="FF000000"/>
        <rFont val="Calibri"/>
      </rPr>
      <t>Remove the 'Alter any event notification' permission access from the role that is not authorized by executing the following query:</t>
    </r>
    <r>
      <rPr>
        <sz val="11"/>
        <color rgb="FF000000"/>
        <rFont val="Calibri"/>
      </rPr>
      <t xml:space="preserve">
</t>
    </r>
    <r>
      <rPr>
        <sz val="11"/>
        <color rgb="FF000000"/>
        <rFont val="Calibri"/>
      </rPr>
      <t>REVOKE Alter any event notification TO &lt;'role name'&gt;</t>
    </r>
  </si>
  <si>
    <r>
      <rPr>
        <sz val="11"/>
        <color rgb="FF000000"/>
        <rFont val="Calibri"/>
      </rPr>
      <t>The concept of least privilege must be applied to SQL Server processes, ensuring that the processes operate at privilege levels no higher than necessary to accomplish required organizational missions and/or functions. Organizations consider the creation of additional processes, roles, and SQL Server accounts as necessary to achieve least privilege. Organizations also apply least privilege concepts to the design, development, implementation, and operations of SQL Server and the OS.</t>
    </r>
    <r>
      <rPr>
        <sz val="11"/>
        <color rgb="FF000000"/>
        <rFont val="Calibri"/>
      </rPr>
      <t xml:space="preserve">
</t>
    </r>
    <r>
      <rPr>
        <sz val="11"/>
        <color rgb="FF000000"/>
        <rFont val="Calibri"/>
      </rPr>
      <t>Unauthorized access to sensitive data or SQL Server control may compromise the confidentiality of personnel privacy, threaten national security, compromise a variety of other sensitive operations, or lead to a loss of system control. Access controls are best managed by defining requirements based on distinct job functions and assigning access based on the job function assigned to the individual user.</t>
    </r>
    <r>
      <rPr>
        <sz val="11"/>
        <color rgb="FF000000"/>
        <rFont val="Calibri"/>
      </rPr>
      <t xml:space="preserve">
</t>
    </r>
    <r>
      <rPr>
        <sz val="11"/>
        <color rgb="FF000000"/>
        <rFont val="Calibri"/>
      </rPr>
      <t>SQL Server's 'Alter any event notification' permission is a high server-level privilege that must only be granted to individual administration accounts through roles. If the 'Alter any event notification' permission is granted to roles that are unauthorized to have this privilege, then this access must be removed.</t>
    </r>
    <r>
      <rPr>
        <sz val="11"/>
        <color rgb="FF000000"/>
        <rFont val="Calibri"/>
      </rPr>
      <t xml:space="preserve">
</t>
    </r>
    <r>
      <rPr>
        <sz val="11"/>
        <color rgb="FF000000"/>
        <rFont val="Calibri"/>
      </rPr>
      <t>Additionally, the permission must not be denied to a role, because that could disable a user's legitimate access via another role.</t>
    </r>
    <r>
      <rPr>
        <sz val="11"/>
        <color rgb="FF000000"/>
        <rFont val="Calibri"/>
      </rPr>
      <t xml:space="preserve">
</t>
    </r>
    <r>
      <rPr>
        <sz val="11"/>
        <color rgb="FF000000"/>
        <rFont val="Calibri"/>
      </rPr>
      <t>The fix for this vulnerability specifies the use of REVOKE. Be aware that revoking a permission that is currently denied to a role or user does not necessarily disable the permission. If the user or role can inherent the permission from another role, revoking the denied permission from the user or the first role can effectively enable the inherited permission.</t>
    </r>
  </si>
  <si>
    <r>
      <rPr>
        <sz val="11"/>
        <color rgb="FF000000"/>
        <rFont val="Calibri"/>
      </rPr>
      <t>Obtain the list of roles that are authorized for the SQL Server 'Alter any event notification' permission and what 'Grant', 'Grant With', and/or 'Deny' privilege is authorized. Obtain the list of roles with that permission by running the following query:</t>
    </r>
    <r>
      <rPr>
        <sz val="11"/>
        <color rgb="FF000000"/>
        <rFont val="Calibri"/>
      </rPr>
      <t xml:space="preserve">
</t>
    </r>
    <r>
      <rPr>
        <sz val="11"/>
        <color rgb="FF000000"/>
        <rFont val="Calibri"/>
      </rPr>
      <t>SELECT</t>
    </r>
    <r>
      <rPr>
        <sz val="11"/>
        <color rgb="FF000000"/>
        <rFont val="Calibri"/>
      </rPr>
      <t xml:space="preserve">
</t>
    </r>
    <r>
      <rPr>
        <sz val="11"/>
        <color rgb="FF000000"/>
        <rFont val="Calibri"/>
      </rPr>
      <t>who.name AS [Principal Name],</t>
    </r>
    <r>
      <rPr>
        <sz val="11"/>
        <color rgb="FF000000"/>
        <rFont val="Calibri"/>
      </rPr>
      <t xml:space="preserve">
</t>
    </r>
    <r>
      <rPr>
        <sz val="11"/>
        <color rgb="FF000000"/>
        <rFont val="Calibri"/>
      </rPr>
      <t>who.type_desc AS [Principal Type],</t>
    </r>
    <r>
      <rPr>
        <sz val="11"/>
        <color rgb="FF000000"/>
        <rFont val="Calibri"/>
      </rPr>
      <t xml:space="preserve">
</t>
    </r>
    <r>
      <rPr>
        <sz val="11"/>
        <color rgb="FF000000"/>
        <rFont val="Calibri"/>
      </rPr>
      <t>who.is_disabled AS [Principal Is Disabled],</t>
    </r>
    <r>
      <rPr>
        <sz val="11"/>
        <color rgb="FF000000"/>
        <rFont val="Calibri"/>
      </rPr>
      <t xml:space="preserve">
</t>
    </r>
    <r>
      <rPr>
        <sz val="11"/>
        <color rgb="FF000000"/>
        <rFont val="Calibri"/>
      </rPr>
      <t>what.state_desc AS [Permission State],</t>
    </r>
    <r>
      <rPr>
        <sz val="11"/>
        <color rgb="FF000000"/>
        <rFont val="Calibri"/>
      </rPr>
      <t xml:space="preserve">
</t>
    </r>
    <r>
      <rPr>
        <sz val="11"/>
        <color rgb="FF000000"/>
        <rFont val="Calibri"/>
      </rPr>
      <t>what.permission_name AS [Permission Name]</t>
    </r>
    <r>
      <rPr>
        <sz val="11"/>
        <color rgb="FF000000"/>
        <rFont val="Calibri"/>
      </rPr>
      <t xml:space="preserve">
</t>
    </r>
    <r>
      <rPr>
        <sz val="11"/>
        <color rgb="FF000000"/>
        <rFont val="Calibri"/>
      </rPr>
      <t>FROM</t>
    </r>
    <r>
      <rPr>
        <sz val="11"/>
        <color rgb="FF000000"/>
        <rFont val="Calibri"/>
      </rPr>
      <t xml:space="preserve">
</t>
    </r>
    <r>
      <rPr>
        <sz val="11"/>
        <color rgb="FF000000"/>
        <rFont val="Calibri"/>
      </rPr>
      <t>sys.server_permissions what</t>
    </r>
    <r>
      <rPr>
        <sz val="11"/>
        <color rgb="FF000000"/>
        <rFont val="Calibri"/>
      </rPr>
      <t xml:space="preserve">
</t>
    </r>
    <r>
      <rPr>
        <sz val="11"/>
        <color rgb="FF000000"/>
        <rFont val="Calibri"/>
      </rPr>
      <t>INNER JOIN sys.server_principals who</t>
    </r>
    <r>
      <rPr>
        <sz val="11"/>
        <color rgb="FF000000"/>
        <rFont val="Calibri"/>
      </rPr>
      <t xml:space="preserve">
</t>
    </r>
    <r>
      <rPr>
        <sz val="11"/>
        <color rgb="FF000000"/>
        <rFont val="Calibri"/>
      </rPr>
      <t>ON who.principal_id = what.grantee_principal_id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what.permission_name = 'Alter any event notification'</t>
    </r>
    <r>
      <rPr>
        <sz val="11"/>
        <color rgb="FF000000"/>
        <rFont val="Calibri"/>
      </rPr>
      <t xml:space="preserve">
</t>
    </r>
    <r>
      <rPr>
        <sz val="11"/>
        <color rgb="FF000000"/>
        <rFont val="Calibri"/>
      </rPr>
      <t>AND who.type_desc = 'SERVER_ROLE'</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who.name</t>
    </r>
    <r>
      <rPr>
        <sz val="11"/>
        <color rgb="FF000000"/>
        <rFont val="Calibri"/>
      </rPr>
      <t xml:space="preserve">
</t>
    </r>
    <r>
      <rPr>
        <sz val="11"/>
        <color rgb="FF000000"/>
        <rFont val="Calibri"/>
      </rPr>
      <t>;</t>
    </r>
    <r>
      <rPr>
        <sz val="11"/>
        <color rgb="FF000000"/>
        <rFont val="Calibri"/>
      </rPr>
      <t xml:space="preserve">
</t>
    </r>
    <r>
      <rPr>
        <sz val="11"/>
        <color rgb="FF000000"/>
        <rFont val="Calibri"/>
      </rPr>
      <t>GO</t>
    </r>
  </si>
  <si>
    <t>V-60671</t>
  </si>
  <si>
    <r>
      <rPr>
        <sz val="11"/>
        <rFont val="Calibri"/>
      </rPr>
      <t>In a database owned by a login not having administrative privileges at the instance level, the database property TRUSTWORTHY must be OFF unless required and authorized.</t>
    </r>
  </si>
  <si>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DATABASE &lt;name&gt; SET TRUSTWORTHY OFF;</t>
    </r>
    <r>
      <rPr>
        <sz val="11"/>
        <color rgb="FF000000"/>
        <rFont val="Calibri"/>
      </rPr>
      <t xml:space="preserve">
</t>
    </r>
    <r>
      <rPr>
        <sz val="11"/>
        <color rgb="FF000000"/>
        <rFont val="Calibri"/>
      </rPr>
      <t>GO</t>
    </r>
  </si>
  <si>
    <r>
      <rPr>
        <sz val="11"/>
        <color rgb="FF000000"/>
        <rFont val="Calibri"/>
      </rPr>
      <t>SQL Server's fixed (built-in) server roles, especially [sysadmin], have powerful capabilities that could cause great harm if misused, so their use must be tightly controlled.</t>
    </r>
    <r>
      <rPr>
        <sz val="11"/>
        <color rgb="FF000000"/>
        <rFont val="Calibri"/>
      </rPr>
      <t xml:space="preserve">
</t>
    </r>
    <r>
      <rPr>
        <sz val="11"/>
        <color rgb="FF000000"/>
        <rFont val="Calibri"/>
      </rPr>
      <t>The SQL Server instance uses each database's TRUSTWORTHY property to guard against tampering that could enable unwarranted privilege escalation.  When TRUSTWORTHY is 0/False/Off, SQL Server prevents the database from accessing resources in other databases.  When TRUSTWORTHY is 1/True/On, SQL Server permits access to other databases (subject to other protections).  SQL Server sets TRUSTWORTHY OFF when it creates a new database.  SQL Server forces TRUSTWORTHY OFF, irrespective of its prior value, when an existing database is attached to it, to address the possibility that an adversary may have tampered with the database, introducing malicious code.  To set TRUSTWORTHY ON, an account with the [sysadmin] role must issue an ALTER DATABASE command.</t>
    </r>
    <r>
      <rPr>
        <sz val="11"/>
        <color rgb="FF000000"/>
        <rFont val="Calibri"/>
      </rPr>
      <t xml:space="preserve">
</t>
    </r>
    <r>
      <rPr>
        <sz val="11"/>
        <color rgb="FF000000"/>
        <rFont val="Calibri"/>
      </rPr>
      <t>Although SQL Server itself treats this property conservatively, application installer programs may set TRUSTWORTHY ON and leave it on.  This provides an opportunity for misuse.</t>
    </r>
    <r>
      <rPr>
        <sz val="11"/>
        <color rgb="FF000000"/>
        <rFont val="Calibri"/>
      </rPr>
      <t xml:space="preserve">
</t>
    </r>
    <r>
      <rPr>
        <sz val="11"/>
        <color rgb="FF000000"/>
        <rFont val="Calibri"/>
      </rPr>
      <t>When TRUSTWORTHY is ON, users of the database can take advantage of the database owner's privileges, by impersonating the owner.  This can have particularly serious consequences if the database owner is the [sa] login (which may have been renamed in accordance with SQL2-00-010200, and disabled in accordance with SQL2-00-017100, but nonetheless can be invoked in an EXECUTE AS USER = 'dbo' statement, or CREATE PROCEDURE ... WITH EXECUTE AS OWNER ...).   The [sa] login cannot be removed from the [sysadmin] role.  The user impersonating [sa] - or another [sysadmin] account - is then able to perform administrative actions across all databases under the instance, including making any himself or any other login a member of [sysadmin].</t>
    </r>
    <r>
      <rPr>
        <sz val="11"/>
        <color rgb="FF000000"/>
        <rFont val="Calibri"/>
      </rPr>
      <t xml:space="preserve">
</t>
    </r>
    <r>
      <rPr>
        <sz val="11"/>
        <color rgb="FF000000"/>
        <rFont val="Calibri"/>
      </rPr>
      <t>Most of the other fixed server roles could be similarly abused.</t>
    </r>
    <r>
      <rPr>
        <sz val="11"/>
        <color rgb="FF000000"/>
        <rFont val="Calibri"/>
      </rPr>
      <t xml:space="preserve">
</t>
    </r>
    <r>
      <rPr>
        <sz val="11"/>
        <color rgb="FF000000"/>
        <rFont val="Calibri"/>
      </rPr>
      <t>Therefore, TRUSTWORTHY must not be used on databases owned by logins that are members of the fixed server roles.  Further, if TRUSTWORTHY is to be used for any other database, the need must be documented and approved.</t>
    </r>
    <r>
      <rPr>
        <sz val="11"/>
        <color rgb="FF000000"/>
        <rFont val="Calibri"/>
      </rPr>
      <t xml:space="preserve">
</t>
    </r>
    <r>
      <rPr>
        <sz val="11"/>
        <color rgb="FF000000"/>
        <rFont val="Calibri"/>
      </rPr>
      <t>The system database [msdb] is an exception: it is required to be TRUSTWORTHY.</t>
    </r>
  </si>
  <si>
    <r>
      <rPr>
        <sz val="11"/>
        <color rgb="FF000000"/>
        <rFont val="Calibri"/>
      </rPr>
      <t>If the database is owned by an account that is directly or indirectly a member of a fixed (built-in) server role, this is not applicable (NA).</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DB_NAME()                  AS [Database], </t>
    </r>
    <r>
      <rPr>
        <sz val="11"/>
        <color rgb="FF000000"/>
        <rFont val="Calibri"/>
      </rPr>
      <t xml:space="preserve">
</t>
    </r>
    <r>
      <rPr>
        <sz val="11"/>
        <color rgb="FF000000"/>
        <rFont val="Calibri"/>
      </rPr>
      <t xml:space="preserve">       SUSER_SNAME(D.owner_sid)   AS [Database Owner], </t>
    </r>
    <r>
      <rPr>
        <sz val="11"/>
        <color rgb="FF000000"/>
        <rFont val="Calibri"/>
      </rPr>
      <t xml:space="preserve">
</t>
    </r>
    <r>
      <rPr>
        <sz val="11"/>
        <color rgb="FF000000"/>
        <rFont val="Calibri"/>
      </rPr>
      <t xml:space="preserve">       CASE WHEN D.is_trustworthy_on = 1 THEN 'ON' ELSE 'off' END</t>
    </r>
    <r>
      <rPr>
        <sz val="11"/>
        <color rgb="FF000000"/>
        <rFont val="Calibri"/>
      </rPr>
      <t xml:space="preserve">
</t>
    </r>
    <r>
      <rPr>
        <sz val="11"/>
        <color rgb="FF000000"/>
        <rFont val="Calibri"/>
      </rPr>
      <t xml:space="preserve">                                  AS [Trustworthy]</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sys.databases D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D.[name] = DB_NAME()</t>
    </r>
    <r>
      <rPr>
        <sz val="11"/>
        <color rgb="FF000000"/>
        <rFont val="Calibri"/>
      </rPr>
      <t xml:space="preserve">
</t>
    </r>
    <r>
      <rPr>
        <sz val="11"/>
        <color rgb="FF000000"/>
        <rFont val="Calibri"/>
      </rPr>
      <t>AND    DB_NAME() &lt;&gt; 'msdb'</t>
    </r>
    <r>
      <rPr>
        <sz val="11"/>
        <color rgb="FF000000"/>
        <rFont val="Calibri"/>
      </rPr>
      <t xml:space="preserve">
</t>
    </r>
    <r>
      <rPr>
        <sz val="11"/>
        <color rgb="FF000000"/>
        <rFont val="Calibri"/>
      </rPr>
      <t>AND    D.is_trustworthy_on = 1;</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If the query returns a row indicating that the TRUSTWORTHY setting is OFF, or returns no rows, this is not a finding. </t>
    </r>
    <r>
      <rPr>
        <sz val="11"/>
        <color rgb="FF000000"/>
        <rFont val="Calibri"/>
      </rPr>
      <t xml:space="preserve">
</t>
    </r>
    <r>
      <rPr>
        <sz val="11"/>
        <color rgb="FF000000"/>
        <rFont val="Calibri"/>
      </rPr>
      <t>Review the system security plan to determine whether the need for TRUSTWORTHY is documented and approved.  If not, this is a finding.</t>
    </r>
  </si>
  <si>
    <t>V-60781</t>
  </si>
  <si>
    <r>
      <rPr>
        <sz val="11"/>
        <rFont val="Calibri"/>
      </rPr>
      <t>In a database owned by [sa], or by any other login having administrative privileges at the instance level, the database property TRUSTWORTHY must be OFF.</t>
    </r>
  </si>
  <si>
    <r>
      <rPr>
        <sz val="11"/>
        <color rgb="FF000000"/>
        <rFont val="Calibri"/>
      </rPr>
      <t>Set the TRUSTWORTHY property OFF; or remove the database owner from the fixed server role(s); or change the database owner.</t>
    </r>
    <r>
      <rPr>
        <sz val="11"/>
        <color rgb="FF000000"/>
        <rFont val="Calibri"/>
      </rPr>
      <t xml:space="preserve">
</t>
    </r>
    <r>
      <rPr>
        <sz val="11"/>
        <color rgb="FF000000"/>
        <rFont val="Calibri"/>
      </rPr>
      <t>To set the TRUSTWORTHY property OFF:</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DATABASE &lt;name&gt; SET TRUSTWORTHY OFF;</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this produced the intended result by re-running the query specified in the Check.</t>
    </r>
    <r>
      <rPr>
        <sz val="11"/>
        <color rgb="FF000000"/>
        <rFont val="Calibri"/>
      </rPr>
      <t xml:space="preserve">
</t>
    </r>
    <r>
      <rPr>
        <sz val="11"/>
        <color rgb="FF000000"/>
        <rFont val="Calibri"/>
      </rPr>
      <t>To determine the path or paths by which the database owner is assigned the fixed server role or roles, run this query:</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WITH C AS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P.name		AS [Parent Server Role],</t>
    </r>
    <r>
      <rPr>
        <sz val="11"/>
        <color rgb="FF000000"/>
        <rFont val="Calibri"/>
      </rPr>
      <t xml:space="preserve">
</t>
    </r>
    <r>
      <rPr>
        <sz val="11"/>
        <color rgb="FF000000"/>
        <rFont val="Calibri"/>
      </rPr>
      <t xml:space="preserve">	CAST('Fixed' AS varchar(8))</t>
    </r>
    <r>
      <rPr>
        <sz val="11"/>
        <color rgb="FF000000"/>
        <rFont val="Calibri"/>
      </rPr>
      <t xml:space="preserve">
</t>
    </r>
    <r>
      <rPr>
        <sz val="11"/>
        <color rgb="FF000000"/>
        <rFont val="Calibri"/>
      </rPr>
      <t xml:space="preserve">				AS [Server Role Type],</t>
    </r>
    <r>
      <rPr>
        <sz val="11"/>
        <color rgb="FF000000"/>
        <rFont val="Calibri"/>
      </rPr>
      <t xml:space="preserve">
</t>
    </r>
    <r>
      <rPr>
        <sz val="11"/>
        <color rgb="FF000000"/>
        <rFont val="Calibri"/>
      </rPr>
      <t xml:space="preserve">	M.name		AS [Member],</t>
    </r>
    <r>
      <rPr>
        <sz val="11"/>
        <color rgb="FF000000"/>
        <rFont val="Calibri"/>
      </rPr>
      <t xml:space="preserve">
</t>
    </r>
    <r>
      <rPr>
        <sz val="11"/>
        <color rgb="FF000000"/>
        <rFont val="Calibri"/>
      </rPr>
      <t xml:space="preserve">	M.type_desc	AS [Member Type],</t>
    </r>
    <r>
      <rPr>
        <sz val="11"/>
        <color rgb="FF000000"/>
        <rFont val="Calibri"/>
      </rPr>
      <t xml:space="preserve">
</t>
    </r>
    <r>
      <rPr>
        <sz val="11"/>
        <color rgb="FF000000"/>
        <rFont val="Calibri"/>
      </rPr>
      <t xml:space="preserve">	P.name 		AS [Root],</t>
    </r>
    <r>
      <rPr>
        <sz val="11"/>
        <color rgb="FF000000"/>
        <rFont val="Calibri"/>
      </rPr>
      <t xml:space="preserve">
</t>
    </r>
    <r>
      <rPr>
        <sz val="11"/>
        <color rgb="FF000000"/>
        <rFont val="Calibri"/>
      </rPr>
      <t xml:space="preserve">	1			AS [Level]</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[sys].[server_role_members] X</t>
    </r>
    <r>
      <rPr>
        <sz val="11"/>
        <color rgb="FF000000"/>
        <rFont val="Calibri"/>
      </rPr>
      <t xml:space="preserve">
</t>
    </r>
    <r>
      <rPr>
        <sz val="11"/>
        <color rgb="FF000000"/>
        <rFont val="Calibri"/>
      </rPr>
      <t xml:space="preserve">	INNER JOIN [sys].[server_principals] P ON P.principal_id = X.role_principal_id</t>
    </r>
    <r>
      <rPr>
        <sz val="11"/>
        <color rgb="FF000000"/>
        <rFont val="Calibri"/>
      </rPr>
      <t xml:space="preserve">
</t>
    </r>
    <r>
      <rPr>
        <sz val="11"/>
        <color rgb="FF000000"/>
        <rFont val="Calibri"/>
      </rPr>
      <t xml:space="preserve">	INNER JOIN [sys].[server_principals] M ON M.principal_id = X.member_principal_id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P.is_fixed_role = 1</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P.name		AS [Parent Server Role],</t>
    </r>
    <r>
      <rPr>
        <sz val="11"/>
        <color rgb="FF000000"/>
        <rFont val="Calibri"/>
      </rPr>
      <t xml:space="preserve">
</t>
    </r>
    <r>
      <rPr>
        <sz val="11"/>
        <color rgb="FF000000"/>
        <rFont val="Calibri"/>
      </rPr>
      <t xml:space="preserve">	CASE WHEN M.is_fixed_role = 1 THEN CAST('Fixed' AS varchar(8)) ELSE CAST('Custom' AS varchar(8)) END</t>
    </r>
    <r>
      <rPr>
        <sz val="11"/>
        <color rgb="FF000000"/>
        <rFont val="Calibri"/>
      </rPr>
      <t xml:space="preserve">
</t>
    </r>
    <r>
      <rPr>
        <sz val="11"/>
        <color rgb="FF000000"/>
        <rFont val="Calibri"/>
      </rPr>
      <t xml:space="preserve">				AS [Server Role Type],</t>
    </r>
    <r>
      <rPr>
        <sz val="11"/>
        <color rgb="FF000000"/>
        <rFont val="Calibri"/>
      </rPr>
      <t xml:space="preserve">
</t>
    </r>
    <r>
      <rPr>
        <sz val="11"/>
        <color rgb="FF000000"/>
        <rFont val="Calibri"/>
      </rPr>
      <t xml:space="preserve">	M.name		AS [Member],</t>
    </r>
    <r>
      <rPr>
        <sz val="11"/>
        <color rgb="FF000000"/>
        <rFont val="Calibri"/>
      </rPr>
      <t xml:space="preserve">
</t>
    </r>
    <r>
      <rPr>
        <sz val="11"/>
        <color rgb="FF000000"/>
        <rFont val="Calibri"/>
      </rPr>
      <t xml:space="preserve">	M.type_desc	AS [Member Type],</t>
    </r>
    <r>
      <rPr>
        <sz val="11"/>
        <color rgb="FF000000"/>
        <rFont val="Calibri"/>
      </rPr>
      <t xml:space="preserve">
</t>
    </r>
    <r>
      <rPr>
        <sz val="11"/>
        <color rgb="FF000000"/>
        <rFont val="Calibri"/>
      </rPr>
      <t xml:space="preserve">	C.[Root]	AS [Root],</t>
    </r>
    <r>
      <rPr>
        <sz val="11"/>
        <color rgb="FF000000"/>
        <rFont val="Calibri"/>
      </rPr>
      <t xml:space="preserve">
</t>
    </r>
    <r>
      <rPr>
        <sz val="11"/>
        <color rgb="FF000000"/>
        <rFont val="Calibri"/>
      </rPr>
      <t xml:space="preserve">	C.[Level] + 1	AS [Level]</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[sys].[server_role_members] X</t>
    </r>
    <r>
      <rPr>
        <sz val="11"/>
        <color rgb="FF000000"/>
        <rFont val="Calibri"/>
      </rPr>
      <t xml:space="preserve">
</t>
    </r>
    <r>
      <rPr>
        <sz val="11"/>
        <color rgb="FF000000"/>
        <rFont val="Calibri"/>
      </rPr>
      <t xml:space="preserve">	INNER JOIN [sys].[server_principals] P ON P.principal_id = X.role_principal_id</t>
    </r>
    <r>
      <rPr>
        <sz val="11"/>
        <color rgb="FF000000"/>
        <rFont val="Calibri"/>
      </rPr>
      <t xml:space="preserve">
</t>
    </r>
    <r>
      <rPr>
        <sz val="11"/>
        <color rgb="FF000000"/>
        <rFont val="Calibri"/>
      </rPr>
      <t xml:space="preserve">	INNER JOIN [sys].[server_principals] M ON M.principal_id = X.member_principal_id</t>
    </r>
    <r>
      <rPr>
        <sz val="11"/>
        <color rgb="FF000000"/>
        <rFont val="Calibri"/>
      </rPr>
      <t xml:space="preserve">
</t>
    </r>
    <r>
      <rPr>
        <sz val="11"/>
        <color rgb="FF000000"/>
        <rFont val="Calibri"/>
      </rPr>
      <t xml:space="preserve">	INNER JOIN C ON P.name = C.Member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B AS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C.[Member] AS [Leaf],</t>
    </r>
    <r>
      <rPr>
        <sz val="11"/>
        <color rgb="FF000000"/>
        <rFont val="Calibri"/>
      </rPr>
      <t xml:space="preserve">
</t>
    </r>
    <r>
      <rPr>
        <sz val="11"/>
        <color rgb="FF000000"/>
        <rFont val="Calibri"/>
      </rPr>
      <t xml:space="preserve">	C.[Root],</t>
    </r>
    <r>
      <rPr>
        <sz val="11"/>
        <color rgb="FF000000"/>
        <rFont val="Calibri"/>
      </rPr>
      <t xml:space="preserve">
</t>
    </r>
    <r>
      <rPr>
        <sz val="11"/>
        <color rgb="FF000000"/>
        <rFont val="Calibri"/>
      </rPr>
      <t xml:space="preserve">	C.[Parent Server Role],</t>
    </r>
    <r>
      <rPr>
        <sz val="11"/>
        <color rgb="FF000000"/>
        <rFont val="Calibri"/>
      </rPr>
      <t xml:space="preserve">
</t>
    </r>
    <r>
      <rPr>
        <sz val="11"/>
        <color rgb="FF000000"/>
        <rFont val="Calibri"/>
      </rPr>
      <t xml:space="preserve">	C.[Server Role Type],</t>
    </r>
    <r>
      <rPr>
        <sz val="11"/>
        <color rgb="FF000000"/>
        <rFont val="Calibri"/>
      </rPr>
      <t xml:space="preserve">
</t>
    </r>
    <r>
      <rPr>
        <sz val="11"/>
        <color rgb="FF000000"/>
        <rFont val="Calibri"/>
      </rPr>
      <t xml:space="preserve">	C.[Member],</t>
    </r>
    <r>
      <rPr>
        <sz val="11"/>
        <color rgb="FF000000"/>
        <rFont val="Calibri"/>
      </rPr>
      <t xml:space="preserve">
</t>
    </r>
    <r>
      <rPr>
        <sz val="11"/>
        <color rgb="FF000000"/>
        <rFont val="Calibri"/>
      </rPr>
      <t xml:space="preserve">	C.[Member Type],</t>
    </r>
    <r>
      <rPr>
        <sz val="11"/>
        <color rgb="FF000000"/>
        <rFont val="Calibri"/>
      </rPr>
      <t xml:space="preserve">
</t>
    </r>
    <r>
      <rPr>
        <sz val="11"/>
        <color rgb="FF000000"/>
        <rFont val="Calibri"/>
      </rPr>
      <t xml:space="preserve">	C.[Level]</t>
    </r>
    <r>
      <rPr>
        <sz val="11"/>
        <color rgb="FF000000"/>
        <rFont val="Calibri"/>
      </rPr>
      <t xml:space="preserve">
</t>
    </r>
    <r>
      <rPr>
        <sz val="11"/>
        <color rgb="FF000000"/>
        <rFont val="Calibri"/>
      </rPr>
      <t xml:space="preserve">FROM C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C.[Member Type] NOT LIKE '%ROLE%'</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B.[Leaf],</t>
    </r>
    <r>
      <rPr>
        <sz val="11"/>
        <color rgb="FF000000"/>
        <rFont val="Calibri"/>
      </rPr>
      <t xml:space="preserve">
</t>
    </r>
    <r>
      <rPr>
        <sz val="11"/>
        <color rgb="FF000000"/>
        <rFont val="Calibri"/>
      </rPr>
      <t xml:space="preserve">	C.[Root],</t>
    </r>
    <r>
      <rPr>
        <sz val="11"/>
        <color rgb="FF000000"/>
        <rFont val="Calibri"/>
      </rPr>
      <t xml:space="preserve">
</t>
    </r>
    <r>
      <rPr>
        <sz val="11"/>
        <color rgb="FF000000"/>
        <rFont val="Calibri"/>
      </rPr>
      <t xml:space="preserve">	C.[Parent Server Role],</t>
    </r>
    <r>
      <rPr>
        <sz val="11"/>
        <color rgb="FF000000"/>
        <rFont val="Calibri"/>
      </rPr>
      <t xml:space="preserve">
</t>
    </r>
    <r>
      <rPr>
        <sz val="11"/>
        <color rgb="FF000000"/>
        <rFont val="Calibri"/>
      </rPr>
      <t xml:space="preserve">	C.[Server Role Type],</t>
    </r>
    <r>
      <rPr>
        <sz val="11"/>
        <color rgb="FF000000"/>
        <rFont val="Calibri"/>
      </rPr>
      <t xml:space="preserve">
</t>
    </r>
    <r>
      <rPr>
        <sz val="11"/>
        <color rgb="FF000000"/>
        <rFont val="Calibri"/>
      </rPr>
      <t xml:space="preserve">	C.[Member],</t>
    </r>
    <r>
      <rPr>
        <sz val="11"/>
        <color rgb="FF000000"/>
        <rFont val="Calibri"/>
      </rPr>
      <t xml:space="preserve">
</t>
    </r>
    <r>
      <rPr>
        <sz val="11"/>
        <color rgb="FF000000"/>
        <rFont val="Calibri"/>
      </rPr>
      <t xml:space="preserve">	C.[Member Type],</t>
    </r>
    <r>
      <rPr>
        <sz val="11"/>
        <color rgb="FF000000"/>
        <rFont val="Calibri"/>
      </rPr>
      <t xml:space="preserve">
</t>
    </r>
    <r>
      <rPr>
        <sz val="11"/>
        <color rgb="FF000000"/>
        <rFont val="Calibri"/>
      </rPr>
      <t xml:space="preserve">	C.[Level]</t>
    </r>
    <r>
      <rPr>
        <sz val="11"/>
        <color rgb="FF000000"/>
        <rFont val="Calibri"/>
      </rPr>
      <t xml:space="preserve">
</t>
    </r>
    <r>
      <rPr>
        <sz val="11"/>
        <color rgb="FF000000"/>
        <rFont val="Calibri"/>
      </rPr>
      <t>FROM C</t>
    </r>
    <r>
      <rPr>
        <sz val="11"/>
        <color rgb="FF000000"/>
        <rFont val="Calibri"/>
      </rPr>
      <t xml:space="preserve">
</t>
    </r>
    <r>
      <rPr>
        <sz val="11"/>
        <color rgb="FF000000"/>
        <rFont val="Calibri"/>
      </rPr>
      <t>INNER JOIN B</t>
    </r>
    <r>
      <rPr>
        <sz val="11"/>
        <color rgb="FF000000"/>
        <rFont val="Calibri"/>
      </rPr>
      <t xml:space="preserve">
</t>
    </r>
    <r>
      <rPr>
        <sz val="11"/>
        <color rgb="FF000000"/>
        <rFont val="Calibri"/>
      </rPr>
      <t xml:space="preserve">	ON	C.[Member] = B.[Parent Server Role]</t>
    </r>
    <r>
      <rPr>
        <sz val="11"/>
        <color rgb="FF000000"/>
        <rFont val="Calibri"/>
      </rPr>
      <t xml:space="preserve">
</t>
    </r>
    <r>
      <rPr>
        <sz val="11"/>
        <color rgb="FF000000"/>
        <rFont val="Calibri"/>
      </rPr>
      <t xml:space="preserve">	AND	C.[Level] = B.[Level] - 1</t>
    </r>
    <r>
      <rPr>
        <sz val="11"/>
        <color rgb="FF000000"/>
        <rFont val="Calibri"/>
      </rPr>
      <t xml:space="preserve">
</t>
    </r>
    <r>
      <rPr>
        <sz val="11"/>
        <color rgb="FF000000"/>
        <rFont val="Calibri"/>
      </rPr>
      <t xml:space="preserve">	AND	C.[Root] = B.[Root]</t>
    </r>
    <r>
      <rPr>
        <sz val="11"/>
        <color rgb="FF000000"/>
        <rFont val="Calibri"/>
      </rPr>
      <t xml:space="preserve">
</t>
    </r>
    <r>
      <rPr>
        <sz val="11"/>
        <color rgb="FF000000"/>
        <rFont val="Calibri"/>
      </rPr>
      <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DB_NAME()	AS [Database],  </t>
    </r>
    <r>
      <rPr>
        <sz val="11"/>
        <color rgb="FF000000"/>
        <rFont val="Calibri"/>
      </rPr>
      <t xml:space="preserve">
</t>
    </r>
    <r>
      <rPr>
        <sz val="11"/>
        <color rgb="FF000000"/>
        <rFont val="Calibri"/>
      </rPr>
      <t xml:space="preserve">	B.[Leaf]	AS [Owner Login],</t>
    </r>
    <r>
      <rPr>
        <sz val="11"/>
        <color rgb="FF000000"/>
        <rFont val="Calibri"/>
      </rPr>
      <t xml:space="preserve">
</t>
    </r>
    <r>
      <rPr>
        <sz val="11"/>
        <color rgb="FF000000"/>
        <rFont val="Calibri"/>
      </rPr>
      <t xml:space="preserve">	B.[Root]	AS[Top-Level Server Role],</t>
    </r>
    <r>
      <rPr>
        <sz val="11"/>
        <color rgb="FF000000"/>
        <rFont val="Calibri"/>
      </rPr>
      <t xml:space="preserve">
</t>
    </r>
    <r>
      <rPr>
        <sz val="11"/>
        <color rgb="FF000000"/>
        <rFont val="Calibri"/>
      </rPr>
      <t xml:space="preserve">	B.[Parent Server Role],</t>
    </r>
    <r>
      <rPr>
        <sz val="11"/>
        <color rgb="FF000000"/>
        <rFont val="Calibri"/>
      </rPr>
      <t xml:space="preserve">
</t>
    </r>
    <r>
      <rPr>
        <sz val="11"/>
        <color rgb="FF000000"/>
        <rFont val="Calibri"/>
      </rPr>
      <t xml:space="preserve">	B.[Server Role Type],</t>
    </r>
    <r>
      <rPr>
        <sz val="11"/>
        <color rgb="FF000000"/>
        <rFont val="Calibri"/>
      </rPr>
      <t xml:space="preserve">
</t>
    </r>
    <r>
      <rPr>
        <sz val="11"/>
        <color rgb="FF000000"/>
        <rFont val="Calibri"/>
      </rPr>
      <t xml:space="preserve">	B.[Member],</t>
    </r>
    <r>
      <rPr>
        <sz val="11"/>
        <color rgb="FF000000"/>
        <rFont val="Calibri"/>
      </rPr>
      <t xml:space="preserve">
</t>
    </r>
    <r>
      <rPr>
        <sz val="11"/>
        <color rgb="FF000000"/>
        <rFont val="Calibri"/>
      </rPr>
      <t xml:space="preserve">	B.[Member Type],</t>
    </r>
    <r>
      <rPr>
        <sz val="11"/>
        <color rgb="FF000000"/>
        <rFont val="Calibri"/>
      </rPr>
      <t xml:space="preserve">
</t>
    </r>
    <r>
      <rPr>
        <sz val="11"/>
        <color rgb="FF000000"/>
        <rFont val="Calibri"/>
      </rPr>
      <t xml:space="preserve">	B.[Level]</t>
    </r>
    <r>
      <rPr>
        <sz val="11"/>
        <color rgb="FF000000"/>
        <rFont val="Calibri"/>
      </rPr>
      <t xml:space="preserve">
</t>
    </r>
    <r>
      <rPr>
        <sz val="11"/>
        <color rgb="FF000000"/>
        <rFont val="Calibri"/>
      </rPr>
      <t xml:space="preserve">FROM B </t>
    </r>
    <r>
      <rPr>
        <sz val="11"/>
        <color rgb="FF000000"/>
        <rFont val="Calibri"/>
      </rPr>
      <t xml:space="preserve">
</t>
    </r>
    <r>
      <rPr>
        <sz val="11"/>
        <color rgb="FF000000"/>
        <rFont val="Calibri"/>
      </rPr>
      <t>WHERE B.[Leaf] = (SELECT SUSER_SNAME(D.owner_sid) FROM sys.databases D WHERE D.Name = DB_NAME())</t>
    </r>
    <r>
      <rPr>
        <sz val="11"/>
        <color rgb="FF000000"/>
        <rFont val="Calibri"/>
      </rPr>
      <t xml:space="preserve">
</t>
    </r>
    <r>
      <rPr>
        <sz val="11"/>
        <color rgb="FF000000"/>
        <rFont val="Calibri"/>
      </rPr>
      <t>ORDER BY B.[Root], B.[Level], B.[Parent Server Role], B.[Member]</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To remove the database owner from a fixed server role or a custom server role: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ROLE &lt;fixed/custom server role name&gt;</t>
    </r>
    <r>
      <rPr>
        <sz val="11"/>
        <color rgb="FF000000"/>
        <rFont val="Calibri"/>
      </rPr>
      <t xml:space="preserve">
</t>
    </r>
    <r>
      <rPr>
        <sz val="11"/>
        <color rgb="FF000000"/>
        <rFont val="Calibri"/>
      </rPr>
      <t xml:space="preserve">	DROP MEMBER &lt;database owner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this produced the intended result by re-running the Check query.</t>
    </r>
    <r>
      <rPr>
        <sz val="11"/>
        <color rgb="FF000000"/>
        <rFont val="Calibri"/>
      </rPr>
      <t xml:space="preserve">
</t>
    </r>
    <r>
      <rPr>
        <sz val="11"/>
        <color rgb="FF000000"/>
        <rFont val="Calibri"/>
      </rPr>
      <t>To change the database owner:</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AUTHORIZATION ON DATABASE::&lt;DB name&gt; TO &lt;new owner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this produced the intended result by re-running the Check query.</t>
    </r>
  </si>
  <si>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WITH FixedServerRoles(RoleName) AS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SELECT 'sysadmin'</t>
    </r>
    <r>
      <rPr>
        <sz val="11"/>
        <color rgb="FF000000"/>
        <rFont val="Calibri"/>
      </rPr>
      <t xml:space="preserve">
</t>
    </r>
    <r>
      <rPr>
        <sz val="11"/>
        <color rgb="FF000000"/>
        <rFont val="Calibri"/>
      </rPr>
      <t xml:space="preserve">	UNION SELECT 'securityadmin'</t>
    </r>
    <r>
      <rPr>
        <sz val="11"/>
        <color rgb="FF000000"/>
        <rFont val="Calibri"/>
      </rPr>
      <t xml:space="preserve">
</t>
    </r>
    <r>
      <rPr>
        <sz val="11"/>
        <color rgb="FF000000"/>
        <rFont val="Calibri"/>
      </rPr>
      <t xml:space="preserve">	UNION SELECT 'serveradmin'</t>
    </r>
    <r>
      <rPr>
        <sz val="11"/>
        <color rgb="FF000000"/>
        <rFont val="Calibri"/>
      </rPr>
      <t xml:space="preserve">
</t>
    </r>
    <r>
      <rPr>
        <sz val="11"/>
        <color rgb="FF000000"/>
        <rFont val="Calibri"/>
      </rPr>
      <t xml:space="preserve">	UNION SELECT 'setupadmin'</t>
    </r>
    <r>
      <rPr>
        <sz val="11"/>
        <color rgb="FF000000"/>
        <rFont val="Calibri"/>
      </rPr>
      <t xml:space="preserve">
</t>
    </r>
    <r>
      <rPr>
        <sz val="11"/>
        <color rgb="FF000000"/>
        <rFont val="Calibri"/>
      </rPr>
      <t xml:space="preserve">	UNION SELECT 'processadmin'</t>
    </r>
    <r>
      <rPr>
        <sz val="11"/>
        <color rgb="FF000000"/>
        <rFont val="Calibri"/>
      </rPr>
      <t xml:space="preserve">
</t>
    </r>
    <r>
      <rPr>
        <sz val="11"/>
        <color rgb="FF000000"/>
        <rFont val="Calibri"/>
      </rPr>
      <t xml:space="preserve">	UNION SELECT 'diskadmin'</t>
    </r>
    <r>
      <rPr>
        <sz val="11"/>
        <color rgb="FF000000"/>
        <rFont val="Calibri"/>
      </rPr>
      <t xml:space="preserve">
</t>
    </r>
    <r>
      <rPr>
        <sz val="11"/>
        <color rgb="FF000000"/>
        <rFont val="Calibri"/>
      </rPr>
      <t xml:space="preserve">	UNION SELECT 'dbcreator'</t>
    </r>
    <r>
      <rPr>
        <sz val="11"/>
        <color rgb="FF000000"/>
        <rFont val="Calibri"/>
      </rPr>
      <t xml:space="preserve">
</t>
    </r>
    <r>
      <rPr>
        <sz val="11"/>
        <color rgb="FF000000"/>
        <rFont val="Calibri"/>
      </rPr>
      <t xml:space="preserve">	UNION SELECT 'bulkadmin'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DB_NAME() AS [Database], </t>
    </r>
    <r>
      <rPr>
        <sz val="11"/>
        <color rgb="FF000000"/>
        <rFont val="Calibri"/>
      </rPr>
      <t xml:space="preserve">
</t>
    </r>
    <r>
      <rPr>
        <sz val="11"/>
        <color rgb="FF000000"/>
        <rFont val="Calibri"/>
      </rPr>
      <t xml:space="preserve">	SUSER_SNAME(D.owner_sid) AS [Database Owner], </t>
    </r>
    <r>
      <rPr>
        <sz val="11"/>
        <color rgb="FF000000"/>
        <rFont val="Calibri"/>
      </rPr>
      <t xml:space="preserve">
</t>
    </r>
    <r>
      <rPr>
        <sz val="11"/>
        <color rgb="FF000000"/>
        <rFont val="Calibri"/>
      </rPr>
      <t xml:space="preserve">	F.RoleName AS [Fixed Server Role],</t>
    </r>
    <r>
      <rPr>
        <sz val="11"/>
        <color rgb="FF000000"/>
        <rFont val="Calibri"/>
      </rPr>
      <t xml:space="preserve">
</t>
    </r>
    <r>
      <rPr>
        <sz val="11"/>
        <color rgb="FF000000"/>
        <rFont val="Calibri"/>
      </rPr>
      <t xml:space="preserve">	CASE WHEN D.is_trustworthy_on = 1 THEN 'ON' ELSE 'off' END</t>
    </r>
    <r>
      <rPr>
        <sz val="11"/>
        <color rgb="FF000000"/>
        <rFont val="Calibri"/>
      </rPr>
      <t xml:space="preserve">
</t>
    </r>
    <r>
      <rPr>
        <sz val="11"/>
        <color rgb="FF000000"/>
        <rFont val="Calibri"/>
      </rPr>
      <t xml:space="preserve">		AS [Trustworthy]	</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FixedServerRoles F</t>
    </r>
    <r>
      <rPr>
        <sz val="11"/>
        <color rgb="FF000000"/>
        <rFont val="Calibri"/>
      </rPr>
      <t xml:space="preserve">
</t>
    </r>
    <r>
      <rPr>
        <sz val="11"/>
        <color rgb="FF000000"/>
        <rFont val="Calibri"/>
      </rPr>
      <t xml:space="preserve">	INNER JOIN sys.databases D ON D.Name = DB_NAME()</t>
    </r>
    <r>
      <rPr>
        <sz val="11"/>
        <color rgb="FF000000"/>
        <rFont val="Calibri"/>
      </rPr>
      <t xml:space="preserve">
</t>
    </r>
    <r>
      <rPr>
        <sz val="11"/>
        <color rgb="FF000000"/>
        <rFont val="Calibri"/>
      </rPr>
      <t xml:space="preserve">WHERE </t>
    </r>
    <r>
      <rPr>
        <sz val="11"/>
        <color rgb="FF000000"/>
        <rFont val="Calibri"/>
      </rPr>
      <t xml:space="preserve">
</t>
    </r>
    <r>
      <rPr>
        <sz val="11"/>
        <color rgb="FF000000"/>
        <rFont val="Calibri"/>
      </rPr>
      <t xml:space="preserve">	IS_SRVROLEMEMBER(F.RoleName, SUSER_SNAME(D.owner_sid)) = 1</t>
    </r>
    <r>
      <rPr>
        <sz val="11"/>
        <color rgb="FF000000"/>
        <rFont val="Calibri"/>
      </rPr>
      <t xml:space="preserve">
</t>
    </r>
    <r>
      <rPr>
        <sz val="11"/>
        <color rgb="FF000000"/>
        <rFont val="Calibri"/>
      </rPr>
      <t>AND	DB_NAME()  &lt;&gt;  'msdb'</t>
    </r>
    <r>
      <rPr>
        <sz val="11"/>
        <color rgb="FF000000"/>
        <rFont val="Calibri"/>
      </rPr>
      <t xml:space="preserve">
</t>
    </r>
    <r>
      <rPr>
        <sz val="11"/>
        <color rgb="FF000000"/>
        <rFont val="Calibri"/>
      </rPr>
      <t>AND	D.is_trustworthy_on = 1;</t>
    </r>
    <r>
      <rPr>
        <sz val="11"/>
        <color rgb="FF000000"/>
        <rFont val="Calibri"/>
      </rPr>
      <t xml:space="preserve">
</t>
    </r>
    <r>
      <rPr>
        <sz val="11"/>
        <color rgb="FF000000"/>
        <rFont val="Calibri"/>
      </rPr>
      <t>GO</t>
    </r>
    <r>
      <rPr>
        <sz val="11"/>
        <color rgb="FF000000"/>
        <rFont val="Calibri"/>
      </rPr>
      <t xml:space="preserve">
</t>
    </r>
    <r>
      <rPr>
        <sz val="11"/>
        <color rgb="FF000000"/>
        <rFont val="Calibri"/>
      </rPr>
      <t>If the query returns any rows, this is a finding.</t>
    </r>
  </si>
  <si>
    <t>V-69169</t>
  </si>
  <si>
    <r>
      <rPr>
        <sz val="11"/>
        <rFont val="Calibri"/>
      </rPr>
      <t>Software, applications, and configuration files that are part of, or related to, the SQL Server 2012 installation must be audited.</t>
    </r>
  </si>
  <si>
    <r>
      <rPr>
        <sz val="11"/>
        <color rgb="FF000000"/>
        <rFont val="Calibri"/>
      </rPr>
      <t>Include locations of all files, libraries, scripts, and executables that are part of, or related to, the SQL Server 2012 installation in the documentation.</t>
    </r>
    <r>
      <rPr>
        <sz val="11"/>
        <color rgb="FF000000"/>
        <rFont val="Calibri"/>
      </rPr>
      <t xml:space="preserve">
</t>
    </r>
    <r>
      <rPr>
        <sz val="11"/>
        <color rgb="FF000000"/>
        <rFont val="Calibri"/>
      </rPr>
      <t>Ensure that files and folders that are part of, or related to, the SQL Server 2012 installation have auditing enabled. Right-click on the file/folder, click Properties. On the Security tab, click Advanced. On the Auditing tab, use the Add or Edit buttons and the dialogs that follow from them, to set up the following on at least one audit:</t>
    </r>
    <r>
      <rPr>
        <sz val="11"/>
        <color rgb="FF000000"/>
        <rFont val="Calibri"/>
      </rPr>
      <t xml:space="preserve">
</t>
    </r>
    <r>
      <rPr>
        <sz val="11"/>
        <color rgb="FF000000"/>
        <rFont val="Calibri"/>
      </rPr>
      <t>Type: All</t>
    </r>
    <r>
      <rPr>
        <sz val="11"/>
        <color rgb="FF000000"/>
        <rFont val="Calibri"/>
      </rPr>
      <t xml:space="preserve">
</t>
    </r>
    <r>
      <rPr>
        <sz val="11"/>
        <color rgb="FF000000"/>
        <rFont val="Calibri"/>
      </rPr>
      <t>Principal: Everyone</t>
    </r>
    <r>
      <rPr>
        <sz val="11"/>
        <color rgb="FF000000"/>
        <rFont val="Calibri"/>
      </rPr>
      <t xml:space="preserve">
</t>
    </r>
    <r>
      <rPr>
        <sz val="11"/>
        <color rgb="FF000000"/>
        <rFont val="Calibri"/>
      </rPr>
      <t>Access: Modify</t>
    </r>
    <r>
      <rPr>
        <sz val="11"/>
        <color rgb="FF000000"/>
        <rFont val="Calibri"/>
      </rPr>
      <t xml:space="preserve">
</t>
    </r>
    <r>
      <rPr>
        <sz val="11"/>
        <color rgb="FF000000"/>
        <rFont val="Calibri"/>
      </rPr>
      <t>Applies to: This Folder, subfolder, and files [where applicable]</t>
    </r>
  </si>
  <si>
    <r>
      <rPr>
        <sz val="11"/>
        <color rgb="FF000000"/>
        <rFont val="Calibri"/>
      </rPr>
      <t>When dealing with change control issues, it should be noted, any changes to the hardware, software, and/or firmware components of applications and tools related to SQL Server can potentially have significant effects on the overall security of the system. Only qualified and authorized individuals shall be allowed to obtain access to components related to SQL Server for purposes of initiating changes, including upgrades and modifications.</t>
    </r>
    <r>
      <rPr>
        <sz val="11"/>
        <color rgb="FF000000"/>
        <rFont val="Calibri"/>
      </rPr>
      <t xml:space="preserve">
</t>
    </r>
    <r>
      <rPr>
        <sz val="11"/>
        <color rgb="FF000000"/>
        <rFont val="Calibri"/>
      </rPr>
      <t>Unmanaged changes that occur to the software libraries or configuration can lead to unauthorized or compromised installations.</t>
    </r>
    <r>
      <rPr>
        <sz val="11"/>
        <color rgb="FF000000"/>
        <rFont val="Calibri"/>
      </rPr>
      <t xml:space="preserve">
</t>
    </r>
    <r>
      <rPr>
        <sz val="11"/>
        <color rgb="FF000000"/>
        <rFont val="Calibri"/>
      </rPr>
      <t>Of particular note in this context is that any software installed for auditing and/or audit file management must be protected and audited.</t>
    </r>
  </si>
  <si>
    <r>
      <rPr>
        <sz val="11"/>
        <color rgb="FF000000"/>
        <rFont val="Calibri"/>
      </rPr>
      <t>Obtain the SQL Server software directory location: from a command prompt, open the registry editor by typing regedit.exe and pressing [ENTER]. Navigate to the following registry location:</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&gt;&gt; SOFTWARE</t>
    </r>
    <r>
      <rPr>
        <sz val="11"/>
        <color rgb="FF000000"/>
        <rFont val="Calibri"/>
      </rPr>
      <t xml:space="preserve">
</t>
    </r>
    <r>
      <rPr>
        <sz val="11"/>
        <color rgb="FF000000"/>
        <rFont val="Calibri"/>
      </rPr>
      <t>&gt;&gt; Microsoft</t>
    </r>
    <r>
      <rPr>
        <sz val="11"/>
        <color rgb="FF000000"/>
        <rFont val="Calibri"/>
      </rPr>
      <t xml:space="preserve">
</t>
    </r>
    <r>
      <rPr>
        <sz val="11"/>
        <color rgb="FF000000"/>
        <rFont val="Calibri"/>
      </rPr>
      <t>&gt;&gt; Microsoft SQL Server</t>
    </r>
    <r>
      <rPr>
        <sz val="11"/>
        <color rgb="FF000000"/>
        <rFont val="Calibri"/>
      </rPr>
      <t xml:space="preserve">
</t>
    </r>
    <r>
      <rPr>
        <sz val="11"/>
        <color rgb="FF000000"/>
        <rFont val="Calibri"/>
      </rPr>
      <t>&gt;&gt; [INSTANCE NAME]</t>
    </r>
    <r>
      <rPr>
        <sz val="11"/>
        <color rgb="FF000000"/>
        <rFont val="Calibri"/>
      </rPr>
      <t xml:space="preserve">
</t>
    </r>
    <r>
      <rPr>
        <sz val="11"/>
        <color rgb="FF000000"/>
        <rFont val="Calibri"/>
      </rPr>
      <t>&gt;&gt; Setup</t>
    </r>
    <r>
      <rPr>
        <sz val="11"/>
        <color rgb="FF000000"/>
        <rFont val="Calibri"/>
      </rPr>
      <t xml:space="preserve">
</t>
    </r>
    <r>
      <rPr>
        <sz val="11"/>
        <color rgb="FF000000"/>
        <rFont val="Calibri"/>
      </rPr>
      <t>&gt;&gt; SQLBinRoot</t>
    </r>
    <r>
      <rPr>
        <sz val="11"/>
        <color rgb="FF000000"/>
        <rFont val="Calibri"/>
      </rPr>
      <t xml:space="preserve">
</t>
    </r>
    <r>
      <rPr>
        <sz val="11"/>
        <color rgb="FF000000"/>
        <rFont val="Calibri"/>
      </rPr>
      <t>Determine the location of separate but related softare, such as audit file management tools.</t>
    </r>
    <r>
      <rPr>
        <sz val="11"/>
        <color rgb="FF000000"/>
        <rFont val="Calibri"/>
      </rPr>
      <t xml:space="preserve">
</t>
    </r>
    <r>
      <rPr>
        <sz val="11"/>
        <color rgb="FF000000"/>
        <rFont val="Calibri"/>
      </rPr>
      <t xml:space="preserve">Verify that files and folders that are part of, or related to, the SQL Server 2012 installation have auditing enabled. Right-click on the file/folder, click Properties. On the Security tab, click Advanced. On the Auditing tab, verify </t>
    </r>
    <r>
      <rPr>
        <sz val="11"/>
        <color rgb="FF000000"/>
        <rFont val="Calibri"/>
      </rPr>
      <t xml:space="preserve">
</t>
    </r>
    <r>
      <rPr>
        <sz val="11"/>
        <color rgb="FF000000"/>
        <rFont val="Calibri"/>
      </rPr>
      <t>that the following is set up on at least one audit:</t>
    </r>
    <r>
      <rPr>
        <sz val="11"/>
        <color rgb="FF000000"/>
        <rFont val="Calibri"/>
      </rPr>
      <t xml:space="preserve">
</t>
    </r>
    <r>
      <rPr>
        <sz val="11"/>
        <color rgb="FF000000"/>
        <rFont val="Calibri"/>
      </rPr>
      <t>Type: All</t>
    </r>
    <r>
      <rPr>
        <sz val="11"/>
        <color rgb="FF000000"/>
        <rFont val="Calibri"/>
      </rPr>
      <t xml:space="preserve">
</t>
    </r>
    <r>
      <rPr>
        <sz val="11"/>
        <color rgb="FF000000"/>
        <rFont val="Calibri"/>
      </rPr>
      <t>Principal: Everyone</t>
    </r>
    <r>
      <rPr>
        <sz val="11"/>
        <color rgb="FF000000"/>
        <rFont val="Calibri"/>
      </rPr>
      <t xml:space="preserve">
</t>
    </r>
    <r>
      <rPr>
        <sz val="11"/>
        <color rgb="FF000000"/>
        <rFont val="Calibri"/>
      </rPr>
      <t>Access: Modify</t>
    </r>
    <r>
      <rPr>
        <sz val="11"/>
        <color rgb="FF000000"/>
        <rFont val="Calibri"/>
      </rPr>
      <t xml:space="preserve">
</t>
    </r>
    <r>
      <rPr>
        <sz val="11"/>
        <color rgb="FF000000"/>
        <rFont val="Calibri"/>
      </rPr>
      <t>Applies to: This Folder, subfolder, and files [where applicable]</t>
    </r>
    <r>
      <rPr>
        <sz val="11"/>
        <color rgb="FF000000"/>
        <rFont val="Calibri"/>
      </rPr>
      <t xml:space="preserve">
</t>
    </r>
    <r>
      <rPr>
        <sz val="11"/>
        <color rgb="FF000000"/>
        <rFont val="Calibri"/>
      </rPr>
      <t>If the required audit settings are not configured, there is a risk that unauthorized changes to the software will go undetected, and this is a finding.</t>
    </r>
  </si>
  <si>
    <t>V-70625</t>
  </si>
  <si>
    <r>
      <rPr>
        <sz val="11"/>
        <rFont val="Calibri"/>
      </rPr>
      <t>The SQL Server Browser service must be disabled if its use is not necessary.</t>
    </r>
  </si>
  <si>
    <r>
      <rPr>
        <sz val="11"/>
        <color rgb="FF000000"/>
        <rFont val="Calibri"/>
      </rPr>
      <t>If SQL Server Browser is needed, document the justification and obtain the appropriate approvals.</t>
    </r>
    <r>
      <rPr>
        <sz val="11"/>
        <color rgb="FF000000"/>
        <rFont val="Calibri"/>
      </rPr>
      <t xml:space="preserve">
</t>
    </r>
    <r>
      <rPr>
        <sz val="11"/>
        <color rgb="FF000000"/>
        <rFont val="Calibri"/>
      </rPr>
      <t>Where SQL Server Browser is judged unnecessary, in the Services tool, double-click on "SQL Server Browser" to open its "Properties" dialog.  Set Startup Type to "Disabled".  If Service Status is "Running", click on "Stop".  Click on "OK".</t>
    </r>
  </si>
  <si>
    <r>
      <rPr>
        <sz val="11"/>
        <color rgb="FF000000"/>
        <rFont val="Calibri"/>
      </rPr>
      <t>The SQL Server Browser simplifies the administration of SQL Server, particularly when multiple instances of SQL Server coexist on the same computer.  It avoids the need to hard-assign port numbers to the instances and to set and maintain those port numbers in client systems.  It enables administrators and authorized users to discover database management system instances, and the databases they support, over the network.</t>
    </r>
    <r>
      <rPr>
        <sz val="11"/>
        <color rgb="FF000000"/>
        <rFont val="Calibri"/>
      </rPr>
      <t xml:space="preserve">
</t>
    </r>
    <r>
      <rPr>
        <sz val="11"/>
        <color rgb="FF000000"/>
        <rFont val="Calibri"/>
      </rPr>
      <t>This convenience also presents the possibility of unauthorized individuals gaining knowledge of the available SQL Server resources.  Therefore, it is necessary to consider whether the SQL Server Browser is needed.  Typically, if only a single instance is installed, using the default name (MSSQLSERVER) and port assignment (1433), the Browser is not adding any value.   The more complex the installation, the more likely SQL Server Browser is to be helpful.</t>
    </r>
    <r>
      <rPr>
        <sz val="11"/>
        <color rgb="FF000000"/>
        <rFont val="Calibri"/>
      </rPr>
      <t xml:space="preserve">
</t>
    </r>
    <r>
      <rPr>
        <sz val="11"/>
        <color rgb="FF000000"/>
        <rFont val="Calibri"/>
      </rPr>
      <t>This requirement is not intended to prohibit use of the Browser service in any circumstances; rather, it calls for administrators and management to consider whether the benefits of its use outweigh the potential negative consequences.</t>
    </r>
  </si>
  <si>
    <r>
      <rPr>
        <sz val="11"/>
        <color rgb="FF000000"/>
        <rFont val="Calibri"/>
      </rPr>
      <t>If the need for the SQL Server Browser service is documented, with appropriate approval, this is not a finding.</t>
    </r>
    <r>
      <rPr>
        <sz val="11"/>
        <color rgb="FF000000"/>
        <rFont val="Calibri"/>
      </rPr>
      <t xml:space="preserve">
</t>
    </r>
    <r>
      <rPr>
        <sz val="11"/>
        <color rgb="FF000000"/>
        <rFont val="Calibri"/>
      </rPr>
      <t>Open the Services tool.</t>
    </r>
    <r>
      <rPr>
        <sz val="11"/>
        <color rgb="FF000000"/>
        <rFont val="Calibri"/>
      </rPr>
      <t xml:space="preserve">
</t>
    </r>
    <r>
      <rPr>
        <sz val="11"/>
        <color rgb="FF000000"/>
        <rFont val="Calibri"/>
      </rPr>
      <t>Either navigate, via the Windows Start Menu and/or Control Panel, to "Administrative Tools", and select "Services" or at a command prompt, type "services.msc" and press the "Enter" key.</t>
    </r>
    <r>
      <rPr>
        <sz val="11"/>
        <color rgb="FF000000"/>
        <rFont val="Calibri"/>
      </rPr>
      <t xml:space="preserve">
</t>
    </r>
    <r>
      <rPr>
        <sz val="11"/>
        <color rgb="FF000000"/>
        <rFont val="Calibri"/>
      </rPr>
      <t>Scroll to "SQL Server Browser".</t>
    </r>
    <r>
      <rPr>
        <sz val="11"/>
        <color rgb="FF000000"/>
        <rFont val="Calibri"/>
      </rPr>
      <t xml:space="preserve">
</t>
    </r>
    <r>
      <rPr>
        <sz val="11"/>
        <color rgb="FF000000"/>
        <rFont val="Calibri"/>
      </rPr>
      <t>If its Startup Type is not shown as "Disabled", this is a finding.</t>
    </r>
  </si>
  <si>
    <t>V-70627</t>
  </si>
  <si>
    <r>
      <rPr>
        <sz val="11"/>
        <rFont val="Calibri"/>
      </rPr>
      <t>Appropriate staff must be alerted when the amount of storage space used by the SQL Server transaction log file(s) exceeds an organization-defined value.</t>
    </r>
  </si>
  <si>
    <r>
      <rPr>
        <sz val="11"/>
        <color rgb="FF000000"/>
        <rFont val="Calibri"/>
      </rPr>
      <t>Decide on, and document, the threshold value for alerting administrators to a shortage of storage for the transaction log.</t>
    </r>
    <r>
      <rPr>
        <sz val="11"/>
        <color rgb="FF000000"/>
        <rFont val="Calibri"/>
      </rPr>
      <t xml:space="preserve">
</t>
    </r>
    <r>
      <rPr>
        <sz val="11"/>
        <color rgb="FF000000"/>
        <rFont val="Calibri"/>
      </rPr>
      <t>Establish automated or manual monitoring and alerting.</t>
    </r>
  </si>
  <si>
    <r>
      <rPr>
        <sz val="11"/>
        <color rgb="FF000000"/>
        <rFont val="Calibri"/>
      </rPr>
      <t>It is important for the appropriate personnel to be aware if the system is at risk of failing to record transaction log data.  The transaction log is the heart of a SQL Server database.  If it fails, processing will stop.  It must always have enough available storage space to cope with peak load.  Administrators must be warned about abnormally high space consumption soon enough to take corrective action before all space is used up.</t>
    </r>
  </si>
  <si>
    <r>
      <rPr>
        <sz val="11"/>
        <color rgb="FF000000"/>
        <rFont val="Calibri"/>
      </rPr>
      <t>Review system documentation and/or organizational procedures to determine the threshold value for the storage used by the transaction log, above which staff must be alerted.  The threshold may be expressed as an absolute quantity, or a percentage of total available space.</t>
    </r>
    <r>
      <rPr>
        <sz val="11"/>
        <color rgb="FF000000"/>
        <rFont val="Calibri"/>
      </rPr>
      <t xml:space="preserve">
</t>
    </r>
    <r>
      <rPr>
        <sz val="11"/>
        <color rgb="FF000000"/>
        <rFont val="Calibri"/>
      </rPr>
      <t>If this threshold has not been defined, this is a finding.</t>
    </r>
    <r>
      <rPr>
        <sz val="11"/>
        <color rgb="FF000000"/>
        <rFont val="Calibri"/>
      </rPr>
      <t xml:space="preserve">
</t>
    </r>
    <r>
      <rPr>
        <sz val="11"/>
        <color rgb="FF000000"/>
        <rFont val="Calibri"/>
      </rPr>
      <t>If monitoring software is in use, and has been configured to alert system and database administrators when the threshold is exceeded, this is not a finding.</t>
    </r>
    <r>
      <rPr>
        <sz val="11"/>
        <color rgb="FF000000"/>
        <rFont val="Calibri"/>
      </rPr>
      <t xml:space="preserve">
</t>
    </r>
    <r>
      <rPr>
        <sz val="11"/>
        <color rgb="FF000000"/>
        <rFont val="Calibri"/>
      </rPr>
      <t>If manual procedures exist for frequently checking the space used and alerting system and database administrators, and there is evidence that the procedures are adhered to, this is not a finding.</t>
    </r>
    <r>
      <rPr>
        <sz val="11"/>
        <color rgb="FF000000"/>
        <rFont val="Calibri"/>
      </rPr>
      <t xml:space="preserve">
</t>
    </r>
    <r>
      <rPr>
        <sz val="11"/>
        <color rgb="FF000000"/>
        <rFont val="Calibri"/>
      </rPr>
      <t>Otherwise, this is a finding.</t>
    </r>
  </si>
  <si>
    <t>V-72413</t>
  </si>
  <si>
    <r>
      <rPr>
        <sz val="11"/>
        <rFont val="Calibri"/>
      </rPr>
      <t>If SQL Server authentication, using passwords, is employed, SQL Server must enforce the DoD standards for password complexity.</t>
    </r>
  </si>
  <si>
    <r>
      <rPr>
        <sz val="11"/>
        <color rgb="FF000000"/>
        <rFont val="Calibri"/>
      </rPr>
      <t>For each SQL Server Login identified in the Check as out of compliance:</t>
    </r>
    <r>
      <rPr>
        <sz val="11"/>
        <color rgb="FF000000"/>
        <rFont val="Calibri"/>
      </rPr>
      <t xml:space="preserve">
</t>
    </r>
    <r>
      <rPr>
        <sz val="11"/>
        <color rgb="FF000000"/>
        <rFont val="Calibri"/>
      </rPr>
      <t>In SQL Server Management Studio Object Explorer, navigate to &lt;SQL Server instance name&gt; &gt;&gt; Security &gt;&gt; Logins &gt;&gt; &lt;login name&gt;.  Right-click, select Properties.  Select the check box Enforce Password Policy.  Click OK.</t>
    </r>
    <r>
      <rPr>
        <sz val="11"/>
        <color rgb="FF000000"/>
        <rFont val="Calibri"/>
      </rPr>
      <t xml:space="preserve">
</t>
    </r>
    <r>
      <rPr>
        <sz val="11"/>
        <color rgb="FF000000"/>
        <rFont val="Calibri"/>
      </rPr>
      <t>Alternatively, for each identified Login, run the statement:</t>
    </r>
    <r>
      <rPr>
        <sz val="11"/>
        <color rgb="FF000000"/>
        <rFont val="Calibri"/>
      </rPr>
      <t xml:space="preserve">
</t>
    </r>
    <r>
      <rPr>
        <sz val="11"/>
        <color rgb="FF000000"/>
        <rFont val="Calibri"/>
      </rPr>
      <t>ALTER LOGIN &lt;login name&gt; CHECK_POLICY = ON;</t>
    </r>
  </si>
  <si>
    <r>
      <rPr>
        <sz val="11"/>
        <color rgb="FF000000"/>
        <rFont val="Calibri"/>
      </rPr>
      <t>Windows domain/enterprise authentication and identification must be used (SQL2-00-023600). Native SQL Server authentication may be used only when circumstances make it unavoidable; and must be documented and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must be implemented.</t>
    </r>
    <r>
      <rPr>
        <sz val="11"/>
        <color rgb="FF000000"/>
        <rFont val="Calibri"/>
      </rPr>
      <t xml:space="preserve">
</t>
    </r>
    <r>
      <rPr>
        <sz val="11"/>
        <color rgb="FF000000"/>
        <rFont val="Calibri"/>
      </rPr>
      <t>The requirements for password complexity are:</t>
    </r>
    <r>
      <rPr>
        <sz val="11"/>
        <color rgb="FF000000"/>
        <rFont val="Calibri"/>
      </rPr>
      <t xml:space="preserve">
</t>
    </r>
    <r>
      <rPr>
        <sz val="11"/>
        <color rgb="FF000000"/>
        <rFont val="Calibri"/>
      </rPr>
      <t>a. minimum of 15 Characters, 1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of the minimum password length (that is, 8).</t>
    </r>
    <r>
      <rPr>
        <sz val="11"/>
        <color rgb="FF000000"/>
        <rFont val="Calibri"/>
      </rPr>
      <t xml:space="preserve">
</t>
    </r>
    <r>
      <rPr>
        <sz val="11"/>
        <color rgb="FF000000"/>
        <rFont val="Calibri"/>
      </rPr>
      <t>To enforce this in SQL Server, configure each DBMS-managed login to inherit the rules from Windows.</t>
    </r>
  </si>
  <si>
    <r>
      <rPr>
        <sz val="11"/>
        <color rgb="FF000000"/>
        <rFont val="Calibri"/>
      </rPr>
      <t>Run the statement: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sys.sql_logins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type_desc = 'SQL_LOGIN'</t>
    </r>
    <r>
      <rPr>
        <sz val="11"/>
        <color rgb="FF000000"/>
        <rFont val="Calibri"/>
      </rPr>
      <t xml:space="preserve">
</t>
    </r>
    <r>
      <rPr>
        <sz val="11"/>
        <color rgb="FF000000"/>
        <rFont val="Calibri"/>
      </rPr>
      <t xml:space="preserve">    AND is_disabled = 0</t>
    </r>
    <r>
      <rPr>
        <sz val="11"/>
        <color rgb="FF000000"/>
        <rFont val="Calibri"/>
      </rPr>
      <t xml:space="preserve">
</t>
    </r>
    <r>
      <rPr>
        <sz val="11"/>
        <color rgb="FF000000"/>
        <rFont val="Calibri"/>
      </rPr>
      <t xml:space="preserve">    AND is_policy_checked = 0 ; </t>
    </r>
    <r>
      <rPr>
        <sz val="11"/>
        <color rgb="FF000000"/>
        <rFont val="Calibri"/>
      </rPr>
      <t xml:space="preserve">
</t>
    </r>
    <r>
      <rPr>
        <sz val="11"/>
        <color rgb="FF000000"/>
        <rFont val="Calibri"/>
      </rPr>
      <t>If no account names are listed, this is not a finding.</t>
    </r>
    <r>
      <rPr>
        <sz val="11"/>
        <color rgb="FF000000"/>
        <rFont val="Calibri"/>
      </rPr>
      <t xml:space="preserve">
</t>
    </r>
    <r>
      <rPr>
        <sz val="11"/>
        <color rgb="FF000000"/>
        <rFont val="Calibri"/>
      </rPr>
      <t>For each account name listed, determine whether it is documented as requiring exemption from the standard password complexity rules.  If it is not, this is a finding.</t>
    </r>
  </si>
  <si>
    <t>V-72415</t>
  </si>
  <si>
    <r>
      <rPr>
        <sz val="11"/>
        <rFont val="Calibri"/>
      </rPr>
      <t>If SQL Server authentication, using passwords, is employed, SQL Server must enforce the DoD standards for password lifetime.</t>
    </r>
  </si>
  <si>
    <r>
      <rPr>
        <sz val="11"/>
        <color rgb="FF000000"/>
        <rFont val="Calibri"/>
      </rPr>
      <t>For each SQL Server Login identified in the Check as out of compliance:</t>
    </r>
    <r>
      <rPr>
        <sz val="11"/>
        <color rgb="FF000000"/>
        <rFont val="Calibri"/>
      </rPr>
      <t xml:space="preserve">
</t>
    </r>
    <r>
      <rPr>
        <sz val="11"/>
        <color rgb="FF000000"/>
        <rFont val="Calibri"/>
      </rPr>
      <t>In SQL Server Management Studio Object Explorer, navigate to &lt;SQL Server instance name&gt; &gt;&gt; Security &gt;&gt; Logins &gt;&gt; &lt;login name&gt;. Right-click, select Properties. Select the check box Enforce Password Expiration. Click OK.</t>
    </r>
    <r>
      <rPr>
        <sz val="11"/>
        <color rgb="FF000000"/>
        <rFont val="Calibri"/>
      </rPr>
      <t xml:space="preserve">
</t>
    </r>
    <r>
      <rPr>
        <sz val="11"/>
        <color rgb="FF000000"/>
        <rFont val="Calibri"/>
      </rPr>
      <t>Alternatively, for each identified Login, run the statement:</t>
    </r>
    <r>
      <rPr>
        <sz val="11"/>
        <color rgb="FF000000"/>
        <rFont val="Calibri"/>
      </rPr>
      <t xml:space="preserve">
</t>
    </r>
    <r>
      <rPr>
        <sz val="11"/>
        <color rgb="FF000000"/>
        <rFont val="Calibri"/>
      </rPr>
      <t>ALTER LOGIN &lt;login name&gt; CHECK_EXPIRATION = ON;</t>
    </r>
  </si>
  <si>
    <r>
      <rPr>
        <sz val="11"/>
        <color rgb="FF000000"/>
        <rFont val="Calibri"/>
      </rPr>
      <t>Windows domain/enterprise authentication and identification must be used (SQL2-00-023600). Native SQL Server authentication may be used only when circumstances make it unavoidable; and must be documented and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lifetime must be implemented.</t>
    </r>
    <r>
      <rPr>
        <sz val="11"/>
        <color rgb="FF000000"/>
        <rFont val="Calibri"/>
      </rPr>
      <t xml:space="preserve">
</t>
    </r>
    <r>
      <rPr>
        <sz val="11"/>
        <color rgb="FF000000"/>
        <rFont val="Calibri"/>
      </rPr>
      <t>The requirements for password lifetime are:</t>
    </r>
    <r>
      <rPr>
        <sz val="11"/>
        <color rgb="FF000000"/>
        <rFont val="Calibri"/>
      </rPr>
      <t xml:space="preserve">
</t>
    </r>
    <r>
      <rPr>
        <sz val="11"/>
        <color rgb="FF000000"/>
        <rFont val="Calibri"/>
      </rPr>
      <t>a. Password lifetime limits for interactive accounts:  Minimum 24 hours, Maximum 60 days</t>
    </r>
    <r>
      <rPr>
        <sz val="11"/>
        <color rgb="FF000000"/>
        <rFont val="Calibri"/>
      </rPr>
      <t xml:space="preserve">
</t>
    </r>
    <r>
      <rPr>
        <sz val="11"/>
        <color rgb="FF000000"/>
        <rFont val="Calibri"/>
      </rPr>
      <t>b. Password lifetime limits for non-interactive accounts:  Minimum 24 hours, Maximum 365 days</t>
    </r>
    <r>
      <rPr>
        <sz val="11"/>
        <color rgb="FF000000"/>
        <rFont val="Calibri"/>
      </rPr>
      <t xml:space="preserve">
</t>
    </r>
    <r>
      <rPr>
        <sz val="11"/>
        <color rgb="FF000000"/>
        <rFont val="Calibri"/>
      </rPr>
      <t>c. Number of password changes before an old one may be reused:  Minimum of 5.</t>
    </r>
    <r>
      <rPr>
        <sz val="11"/>
        <color rgb="FF000000"/>
        <rFont val="Calibri"/>
      </rPr>
      <t xml:space="preserve">
</t>
    </r>
    <r>
      <rPr>
        <sz val="11"/>
        <color rgb="FF000000"/>
        <rFont val="Calibri"/>
      </rPr>
      <t>To enforce this in SQL Server, configure each DBMS-managed login to inherit the rules from Windows.</t>
    </r>
  </si>
  <si>
    <r>
      <rPr>
        <sz val="11"/>
        <color rgb="FF000000"/>
        <rFont val="Calibri"/>
      </rPr>
      <t>Run the statement: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name</t>
    </r>
    <r>
      <rPr>
        <sz val="11"/>
        <color rgb="FF000000"/>
        <rFont val="Calibri"/>
      </rPr>
      <t xml:space="preserve">
</t>
    </r>
    <r>
      <rPr>
        <sz val="11"/>
        <color rgb="FF000000"/>
        <rFont val="Calibri"/>
      </rPr>
      <t>FROM</t>
    </r>
    <r>
      <rPr>
        <sz val="11"/>
        <color rgb="FF000000"/>
        <rFont val="Calibri"/>
      </rPr>
      <t xml:space="preserve">
</t>
    </r>
    <r>
      <rPr>
        <sz val="11"/>
        <color rgb="FF000000"/>
        <rFont val="Calibri"/>
      </rPr>
      <t>sys.sql_logins</t>
    </r>
    <r>
      <rPr>
        <sz val="11"/>
        <color rgb="FF000000"/>
        <rFont val="Calibri"/>
      </rPr>
      <t xml:space="preserve">
</t>
    </r>
    <r>
      <rPr>
        <sz val="11"/>
        <color rgb="FF000000"/>
        <rFont val="Calibri"/>
      </rPr>
      <t>WHERE</t>
    </r>
    <r>
      <rPr>
        <sz val="11"/>
        <color rgb="FF000000"/>
        <rFont val="Calibri"/>
      </rPr>
      <t xml:space="preserve">
</t>
    </r>
    <r>
      <rPr>
        <sz val="11"/>
        <color rgb="FF000000"/>
        <rFont val="Calibri"/>
      </rPr>
      <t>type_desc = 'SQL_LOGIN'</t>
    </r>
    <r>
      <rPr>
        <sz val="11"/>
        <color rgb="FF000000"/>
        <rFont val="Calibri"/>
      </rPr>
      <t xml:space="preserve">
</t>
    </r>
    <r>
      <rPr>
        <sz val="11"/>
        <color rgb="FF000000"/>
        <rFont val="Calibri"/>
      </rPr>
      <t>AND is_disabled = 0</t>
    </r>
    <r>
      <rPr>
        <sz val="11"/>
        <color rgb="FF000000"/>
        <rFont val="Calibri"/>
      </rPr>
      <t xml:space="preserve">
</t>
    </r>
    <r>
      <rPr>
        <sz val="11"/>
        <color rgb="FF000000"/>
        <rFont val="Calibri"/>
      </rPr>
      <t>AND is_expiration_checked = 0;</t>
    </r>
    <r>
      <rPr>
        <sz val="11"/>
        <color rgb="FF000000"/>
        <rFont val="Calibri"/>
      </rPr>
      <t xml:space="preserve">
</t>
    </r>
    <r>
      <rPr>
        <sz val="11"/>
        <color rgb="FF000000"/>
        <rFont val="Calibri"/>
      </rPr>
      <t>If no account names are listed, this is not a finding.</t>
    </r>
    <r>
      <rPr>
        <sz val="11"/>
        <color rgb="FF000000"/>
        <rFont val="Calibri"/>
      </rPr>
      <t xml:space="preserve">
</t>
    </r>
    <r>
      <rPr>
        <sz val="11"/>
        <color rgb="FF000000"/>
        <rFont val="Calibri"/>
      </rPr>
      <t>For each account name listed, determine whether it is documented as requiring exemption from the standard password lifetime rules, if it is not,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</si>
  <si>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</si>
  <si>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</si>
  <si>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</si>
  <si>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</si>
  <si>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</si>
  <si>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</si>
  <si>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</si>
  <si>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</si>
  <si>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</si>
  <si>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</si>
  <si>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</si>
  <si>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</si>
  <si>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</si>
  <si>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</si>
  <si>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</si>
  <si>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</si>
  <si>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</si>
  <si>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</si>
  <si>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</si>
  <si>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</si>
  <si>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</si>
  <si>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</si>
  <si>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</si>
  <si>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</si>
  <si>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</si>
  <si>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</si>
  <si>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</si>
  <si>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</si>
  <si>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</si>
  <si>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SQL Server 2012 Security Technical Implementation Guide V1R20</t>
  </si>
  <si>
    <t>Developed By:</t>
  </si>
  <si>
    <t>Defense Information Systems Agency (DISA) for the US DoD</t>
  </si>
  <si>
    <t>Release Information:</t>
  </si>
  <si>
    <r>
      <rPr>
        <b/>
        <sz val="11"/>
        <color rgb="FF000000"/>
        <rFont val="Calibri"/>
      </rPr>
      <t>Version:</t>
    </r>
    <r>
      <rPr>
        <sz val="11"/>
        <color rgb="FF000000"/>
        <rFont val="Calibri"/>
      </rPr>
      <t xml:space="preserve"> V1R20    </t>
    </r>
    <r>
      <rPr>
        <b/>
        <sz val="11"/>
        <color rgb="FF000000"/>
        <rFont val="Calibri"/>
      </rPr>
      <t>Date:</t>
    </r>
    <r>
      <rPr>
        <sz val="11"/>
        <color rgb="FF000000"/>
        <rFont val="Calibri"/>
      </rPr>
      <t xml:space="preserve"> 16 January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181</t>
    </r>
  </si>
  <si>
    <t>Download Url:</t>
  </si>
  <si>
    <t>https://www.cyber.mil/stigs</t>
  </si>
  <si>
    <t>Guide Overview:</t>
  </si>
  <si>
    <r>
      <rPr>
        <sz val="11"/>
        <color rgb="FF000000"/>
        <rFont val="Calibri"/>
      </rPr>
      <t>The SQL Server 2012 Overview, along with the SQL Server 2012 Security Technical Implementation Guide (STIG), provides the technical security policies, requirements, and implementation details for applying security concepts to Microsoft SQL Server 2012. This document is meant to improve the security of Department of Defense (DoD) information systems. The requirements in the accompanying STIG do not necessarily prevent or mitigate all attacks against a poorly designed application which uses SQL Server. Please refer to the Application Security and Development STIG for application requirements. Consideration must be given to the placement of SQL server inside a forest to ensure evaluation of risk within the environment is considered. Risk includes introduction of risk to SQL Server from other applications or workstations as well as risk from introduction of SQL server itself into an established environment.</t>
    </r>
    <r>
      <rPr>
        <sz val="11"/>
        <color rgb="FF000000"/>
        <rFont val="Calibri"/>
      </rPr>
      <t xml:space="preserve">
</t>
    </r>
    <r>
      <rPr>
        <sz val="11"/>
        <color rgb="FF000000"/>
        <rFont val="Calibri"/>
      </rPr>
      <t>Please note additional guidance exists that applies to SQL Server, even though it is non-SQL- specific and therefore not explicitly called out in the SQL Server 2012 STIG. This includes the Windows environment as well as the networking requirements including firewall protection, DMZ requirements, and Windows host requirements.</t>
    </r>
  </si>
  <si>
    <t>Components:</t>
  </si>
  <si>
    <r>
      <rPr>
        <i/>
        <sz val="11"/>
        <color rgb="FF000000"/>
        <rFont val="Calibri"/>
      </rPr>
      <t>Title:</t>
    </r>
    <r>
      <rPr>
        <sz val="11"/>
        <color rgb="FF000000"/>
        <rFont val="Calibri"/>
      </rPr>
      <t xml:space="preserve"> Microsoft SQL Server Instance 2012 Security Technical Implementation Guide</t>
    </r>
    <r>
      <rPr>
        <sz val="11"/>
        <color rgb="FF000000"/>
        <rFont val="Calibri"/>
      </rPr>
      <t xml:space="preserve">
</t>
    </r>
    <r>
      <rPr>
        <i/>
        <sz val="11"/>
        <color rgb="FF000000"/>
        <rFont val="Calibri"/>
      </rPr>
      <t>Version:</t>
    </r>
    <r>
      <rPr>
        <sz val="11"/>
        <color rgb="FF000000"/>
        <rFont val="Calibri"/>
      </rPr>
      <t xml:space="preserve"> V1R20     </t>
    </r>
    <r>
      <rPr>
        <i/>
        <sz val="11"/>
        <color rgb="FF000000"/>
        <rFont val="Calibri"/>
      </rPr>
      <t>Date:</t>
    </r>
    <r>
      <rPr>
        <sz val="11"/>
        <color rgb="FF000000"/>
        <rFont val="Calibri"/>
      </rPr>
      <t xml:space="preserve"> 16 January 2020     </t>
    </r>
    <r>
      <rPr>
        <i/>
        <sz val="11"/>
        <color rgb="FF000000"/>
        <rFont val="Calibri"/>
      </rPr>
      <t>Recommendation Count:</t>
    </r>
    <r>
      <rPr>
        <sz val="11"/>
        <color rgb="FF000000"/>
        <rFont val="Calibri"/>
      </rPr>
      <t xml:space="preserve"> 153</t>
    </r>
  </si>
  <si>
    <r>
      <rPr>
        <i/>
        <sz val="11"/>
        <color rgb="FF000000"/>
        <rFont val="Calibri"/>
      </rPr>
      <t>Title:</t>
    </r>
    <r>
      <rPr>
        <sz val="11"/>
        <color rgb="FF000000"/>
        <rFont val="Calibri"/>
      </rPr>
      <t xml:space="preserve"> Microsoft SQL Server Database 2012 Security Technical Implementation Guide</t>
    </r>
    <r>
      <rPr>
        <sz val="11"/>
        <color rgb="FF000000"/>
        <rFont val="Calibri"/>
      </rPr>
      <t xml:space="preserve">
</t>
    </r>
    <r>
      <rPr>
        <i/>
        <sz val="11"/>
        <color rgb="FF000000"/>
        <rFont val="Calibri"/>
      </rPr>
      <t>Version:</t>
    </r>
    <r>
      <rPr>
        <sz val="11"/>
        <color rgb="FF000000"/>
        <rFont val="Calibri"/>
      </rPr>
      <t xml:space="preserve"> V1R20     </t>
    </r>
    <r>
      <rPr>
        <i/>
        <sz val="11"/>
        <color rgb="FF000000"/>
        <rFont val="Calibri"/>
      </rPr>
      <t>Date:</t>
    </r>
    <r>
      <rPr>
        <sz val="11"/>
        <color rgb="FF000000"/>
        <rFont val="Calibri"/>
      </rPr>
      <t xml:space="preserve"> 16 January 2020     </t>
    </r>
    <r>
      <rPr>
        <i/>
        <sz val="11"/>
        <color rgb="FF000000"/>
        <rFont val="Calibri"/>
      </rPr>
      <t>Recommendation Count:</t>
    </r>
    <r>
      <rPr>
        <sz val="11"/>
        <color rgb="FF000000"/>
        <rFont val="Calibri"/>
      </rPr>
      <t xml:space="preserve"> 28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</si>
  <si>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</si>
  <si>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</si>
  <si>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</si>
  <si>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</si>
  <si>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</si>
  <si>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</si>
  <si>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</si>
  <si>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</si>
  <si>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</si>
  <si>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</si>
  <si>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</si>
  <si>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</si>
  <si>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</si>
  <si>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</si>
  <si>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</si>
  <si>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</si>
  <si>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</si>
  <si>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</si>
  <si>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</si>
  <si>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</si>
  <si>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</si>
  <si>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</si>
  <si>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</si>
  <si>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</si>
  <si>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</si>
  <si>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</si>
  <si>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</si>
  <si>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</si>
  <si>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</si>
  <si>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</si>
  <si>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</si>
  <si>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</si>
  <si>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</si>
  <si>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</si>
  <si>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</si>
  <si>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</si>
  <si>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</si>
  <si>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</si>
  <si>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</si>
  <si>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</si>
  <si>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</si>
  <si>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</si>
  <si>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</si>
  <si>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</si>
  <si>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</si>
  <si>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</si>
  <si>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</si>
  <si>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SQL Server 2012 Security Technical Implementation Guide V1R20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</si>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</sst>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F07-4F0C-86FC-B0FA12BCCC0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F07-4F0C-86FC-B0FA12BCCC0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181</c:v>
                </c:pt>
              </c:numCache>
            </c:numRef>
          </c:val>
          <c:extLst>
            <c:ext xmlns:c16="http://schemas.microsoft.com/office/drawing/2014/chart" uri="{C3380CC4-5D6E-409C-BE32-E72D297353CC}">
              <c16:uniqueId val="{00000002-AF07-4F0C-86FC-B0FA12BCCC0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AF7-4E0C-A6E4-85EBD8D028E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AF7-4E0C-A6E4-85EBD8D028E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Dashboard!$E$29:$E$30</c:f>
              <c:numCache>
                <c:formatCode>General</c:formatCode>
                <c:ptCount val="2"/>
                <c:pt idx="0">
                  <c:v>28</c:v>
                </c:pt>
                <c:pt idx="1">
                  <c:v>153</c:v>
                </c:pt>
              </c:numCache>
            </c:numRef>
          </c:val>
          <c:extLst>
            <c:ext xmlns:c16="http://schemas.microsoft.com/office/drawing/2014/chart" uri="{C3380CC4-5D6E-409C-BE32-E72D297353CC}">
              <c16:uniqueId val="{00000002-2AF7-4E0C-A6E4-85EBD8D028E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029-4AFE-A89E-C3E52E99D10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029-4AFE-A89E-C3E52E99D10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181</c:v>
                </c:pt>
              </c:numCache>
            </c:numRef>
          </c:val>
          <c:extLst>
            <c:ext xmlns:c16="http://schemas.microsoft.com/office/drawing/2014/chart" uri="{C3380CC4-5D6E-409C-BE32-E72D297353CC}">
              <c16:uniqueId val="{00000002-D029-4AFE-A89E-C3E52E99D10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7439-405D-AB64-FCC8165C44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7439-405D-AB64-FCC8165C44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6</c:v>
                </c:pt>
                <c:pt idx="1">
                  <c:v>165</c:v>
                </c:pt>
                <c:pt idx="2">
                  <c:v>10</c:v>
                </c:pt>
              </c:numCache>
            </c:numRef>
          </c:val>
          <c:extLst>
            <c:ext xmlns:c16="http://schemas.microsoft.com/office/drawing/2014/chart" uri="{C3380CC4-5D6E-409C-BE32-E72D297353CC}">
              <c16:uniqueId val="{00000002-7439-405D-AB64-FCC8165C44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B28-4D72-BECF-1D69E4C219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B28-4D72-BECF-1D69E4C219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181</c:v>
                </c:pt>
              </c:numCache>
            </c:numRef>
          </c:val>
          <c:extLst>
            <c:ext xmlns:c16="http://schemas.microsoft.com/office/drawing/2014/chart" uri="{C3380CC4-5D6E-409C-BE32-E72D297353CC}">
              <c16:uniqueId val="{00000002-8B28-4D72-BECF-1D69E4C219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472-4B42-9B2C-2EC2A2A6B68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472-4B42-9B2C-2EC2A2A6B68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181</c:v>
                </c:pt>
              </c:numCache>
            </c:numRef>
          </c:val>
          <c:extLst>
            <c:ext xmlns:c16="http://schemas.microsoft.com/office/drawing/2014/chart" uri="{C3380CC4-5D6E-409C-BE32-E72D297353CC}">
              <c16:uniqueId val="{00000002-E472-4B42-9B2C-2EC2A2A6B68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FA3-4958-85E8-3923B8D2304D}"/>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FA3-4958-85E8-3923B8D2304D}"/>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FA3-4958-85E8-3923B8D2304D}"/>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FA3-4958-85E8-3923B8D2304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F37-4EEF-AE38-1A78BDC61E9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4hou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qj1a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z1sf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xm1j5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c222n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wea0f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ibmno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3jdjg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82">
  <autoFilter ref="A1:N18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896</v>
      </c>
    </row>
    <row r="3" spans="2:3" ht="15" customHeight="1" x14ac:dyDescent="0.35"/>
    <row r="4" spans="2:3" ht="58" x14ac:dyDescent="0.35">
      <c r="B4" s="20" t="s">
        <v>897</v>
      </c>
      <c r="C4" s="21" t="s">
        <v>898</v>
      </c>
    </row>
    <row r="5" spans="2:3" x14ac:dyDescent="0.35">
      <c r="C5" s="21" t="s">
        <v>899</v>
      </c>
    </row>
    <row r="6" spans="2:3" x14ac:dyDescent="0.35">
      <c r="C6" s="18" t="s">
        <v>900</v>
      </c>
    </row>
    <row r="7" spans="2:3" ht="10" customHeight="1" x14ac:dyDescent="0.35"/>
    <row r="8" spans="2:3" ht="232" x14ac:dyDescent="0.35">
      <c r="B8" s="22" t="s">
        <v>901</v>
      </c>
      <c r="C8" s="21" t="s">
        <v>902</v>
      </c>
    </row>
    <row r="9" spans="2:3" ht="10" customHeight="1" x14ac:dyDescent="0.35"/>
    <row r="10" spans="2:3" ht="35" customHeight="1" x14ac:dyDescent="0.35">
      <c r="B10" s="22" t="s">
        <v>903</v>
      </c>
      <c r="C10" s="21" t="s">
        <v>904</v>
      </c>
    </row>
    <row r="11" spans="2:3" ht="75" customHeight="1" x14ac:dyDescent="0.35">
      <c r="B11" s="18" t="s">
        <v>21</v>
      </c>
      <c r="C11" s="21" t="s">
        <v>905</v>
      </c>
    </row>
    <row r="12" spans="2:3" ht="47" customHeight="1" x14ac:dyDescent="0.35">
      <c r="B12" s="18" t="s">
        <v>21</v>
      </c>
      <c r="C12" s="21" t="s">
        <v>906</v>
      </c>
    </row>
    <row r="13" spans="2:3" ht="35" customHeight="1" x14ac:dyDescent="0.35">
      <c r="B13" s="18" t="s">
        <v>21</v>
      </c>
      <c r="C13" s="21" t="s">
        <v>907</v>
      </c>
    </row>
    <row r="14" spans="2:3" ht="32" customHeight="1" x14ac:dyDescent="0.35">
      <c r="B14" s="18" t="s">
        <v>21</v>
      </c>
      <c r="C14" s="21" t="s">
        <v>908</v>
      </c>
    </row>
    <row r="15" spans="2:3" ht="30" customHeight="1" x14ac:dyDescent="0.35">
      <c r="B15" s="18" t="s">
        <v>21</v>
      </c>
      <c r="C15" s="21" t="s">
        <v>909</v>
      </c>
    </row>
    <row r="16" spans="2:3" ht="10" customHeight="1" x14ac:dyDescent="0.35"/>
    <row r="17" spans="1:3" ht="145" customHeight="1" x14ac:dyDescent="0.35">
      <c r="B17" s="22" t="s">
        <v>910</v>
      </c>
      <c r="C17" s="21" t="s">
        <v>911</v>
      </c>
    </row>
    <row r="18" spans="1:3" ht="10" customHeight="1" x14ac:dyDescent="0.35"/>
    <row r="19" spans="1:3" ht="3" customHeight="1" x14ac:dyDescent="0.35">
      <c r="B19" s="23"/>
      <c r="C19" s="23"/>
    </row>
    <row r="20" spans="1:3" ht="12" customHeight="1" x14ac:dyDescent="0.35"/>
    <row r="21" spans="1:3" ht="35" customHeight="1" x14ac:dyDescent="0.35">
      <c r="A21" s="25"/>
      <c r="B21" s="26" t="s">
        <v>912</v>
      </c>
      <c r="C21" s="27" t="s">
        <v>913</v>
      </c>
    </row>
    <row r="22" spans="1:3" ht="18" customHeight="1" x14ac:dyDescent="0.35">
      <c r="A22" s="25"/>
      <c r="B22" s="25" t="s">
        <v>21</v>
      </c>
      <c r="C22" s="27" t="s">
        <v>914</v>
      </c>
    </row>
    <row r="23" spans="1:3" ht="18" customHeight="1" x14ac:dyDescent="0.35">
      <c r="A23" s="25"/>
      <c r="B23" s="25" t="s">
        <v>21</v>
      </c>
      <c r="C23" s="27" t="s">
        <v>915</v>
      </c>
    </row>
    <row r="24" spans="1:3" ht="18" customHeight="1" x14ac:dyDescent="0.35">
      <c r="A24" s="25"/>
      <c r="B24" s="25" t="s">
        <v>21</v>
      </c>
      <c r="C24" s="27" t="s">
        <v>916</v>
      </c>
    </row>
    <row r="25" spans="1:3" ht="18" customHeight="1" x14ac:dyDescent="0.35">
      <c r="A25" s="25"/>
      <c r="B25" s="25" t="s">
        <v>21</v>
      </c>
      <c r="C25" s="27" t="s">
        <v>917</v>
      </c>
    </row>
    <row r="26" spans="1:3" ht="18" customHeight="1" x14ac:dyDescent="0.35">
      <c r="A26" s="25"/>
      <c r="B26" s="25" t="s">
        <v>21</v>
      </c>
      <c r="C26" s="27" t="s">
        <v>918</v>
      </c>
    </row>
    <row r="27" spans="1:3" ht="18" customHeight="1" x14ac:dyDescent="0.35">
      <c r="A27" s="25"/>
      <c r="B27" s="25" t="s">
        <v>21</v>
      </c>
      <c r="C27" s="27" t="s">
        <v>919</v>
      </c>
    </row>
    <row r="28" spans="1:3" ht="18" customHeight="1" x14ac:dyDescent="0.35">
      <c r="A28" s="25"/>
      <c r="B28" s="25" t="s">
        <v>21</v>
      </c>
      <c r="C28" s="27" t="s">
        <v>920</v>
      </c>
    </row>
    <row r="29" spans="1:3" ht="18" customHeight="1" x14ac:dyDescent="0.35">
      <c r="A29" s="25"/>
      <c r="B29" s="25" t="s">
        <v>21</v>
      </c>
      <c r="C29" s="27" t="s">
        <v>921</v>
      </c>
    </row>
    <row r="30" spans="1:3" ht="44" customHeight="1" x14ac:dyDescent="0.35">
      <c r="A30" s="25"/>
      <c r="B30" s="25" t="s">
        <v>21</v>
      </c>
      <c r="C30" s="28" t="s">
        <v>922</v>
      </c>
    </row>
    <row r="31" spans="1:3" ht="10" customHeight="1" x14ac:dyDescent="0.35"/>
    <row r="32" spans="1:3" ht="3" customHeight="1" x14ac:dyDescent="0.35">
      <c r="B32" s="23"/>
      <c r="C32" s="23"/>
    </row>
    <row r="33" spans="2:3" ht="12" customHeight="1" x14ac:dyDescent="0.35"/>
    <row r="34" spans="2:3" ht="24" customHeight="1" x14ac:dyDescent="0.35">
      <c r="B34" s="29" t="s">
        <v>923</v>
      </c>
      <c r="C34" s="30" t="s">
        <v>924</v>
      </c>
    </row>
    <row r="35" spans="2:3" ht="18.5" x14ac:dyDescent="0.35">
      <c r="B35" s="29" t="s">
        <v>925</v>
      </c>
      <c r="C35" s="31" t="s">
        <v>926</v>
      </c>
    </row>
    <row r="36" spans="2:3" ht="27" customHeight="1" x14ac:dyDescent="0.35">
      <c r="B36" s="32" t="s">
        <v>927</v>
      </c>
      <c r="C36" s="24" t="s">
        <v>928</v>
      </c>
    </row>
    <row r="37" spans="2:3" x14ac:dyDescent="0.35">
      <c r="B37" s="29" t="s">
        <v>929</v>
      </c>
      <c r="C37" s="33" t="s">
        <v>930</v>
      </c>
    </row>
    <row r="38" spans="2:3" ht="10" customHeight="1" x14ac:dyDescent="0.35"/>
    <row r="39" spans="2:3" ht="217.5" x14ac:dyDescent="0.35">
      <c r="B39" s="29" t="s">
        <v>931</v>
      </c>
      <c r="C39" s="34" t="s">
        <v>932</v>
      </c>
    </row>
    <row r="40" spans="2:3" ht="10" customHeight="1" x14ac:dyDescent="0.35"/>
    <row r="41" spans="2:3" ht="20" customHeight="1" x14ac:dyDescent="0.35">
      <c r="B41" s="29" t="s">
        <v>933</v>
      </c>
      <c r="C41" s="35" t="s">
        <v>17</v>
      </c>
    </row>
    <row r="42" spans="2:3" ht="29" x14ac:dyDescent="0.35">
      <c r="C42" s="21" t="s">
        <v>934</v>
      </c>
    </row>
    <row r="43" spans="2:3" ht="10" customHeight="1" x14ac:dyDescent="0.35"/>
    <row r="44" spans="2:3" ht="20" customHeight="1" x14ac:dyDescent="0.35">
      <c r="C44" s="35" t="s">
        <v>54</v>
      </c>
    </row>
    <row r="45" spans="2:3" ht="29" x14ac:dyDescent="0.35">
      <c r="C45" s="21" t="s">
        <v>935</v>
      </c>
    </row>
    <row r="46" spans="2:3" ht="10" customHeight="1" x14ac:dyDescent="0.35"/>
    <row r="47" spans="2:3" ht="43.5" x14ac:dyDescent="0.35">
      <c r="B47" s="29" t="s">
        <v>936</v>
      </c>
      <c r="C47" s="21" t="s">
        <v>937</v>
      </c>
    </row>
    <row r="48" spans="2:3" ht="10" customHeight="1" x14ac:dyDescent="0.35"/>
    <row r="49" spans="2:3" ht="15.5" x14ac:dyDescent="0.35">
      <c r="C49" s="36" t="s">
        <v>32</v>
      </c>
    </row>
    <row r="50" spans="2:3" ht="29" x14ac:dyDescent="0.35">
      <c r="C50" s="21" t="s">
        <v>938</v>
      </c>
    </row>
    <row r="51" spans="2:3" ht="10" customHeight="1" x14ac:dyDescent="0.35"/>
    <row r="52" spans="2:3" ht="15.5" x14ac:dyDescent="0.35">
      <c r="C52" s="37" t="s">
        <v>16</v>
      </c>
    </row>
    <row r="53" spans="2:3" ht="29" x14ac:dyDescent="0.35">
      <c r="C53" s="21" t="s">
        <v>939</v>
      </c>
    </row>
    <row r="54" spans="2:3" ht="10" customHeight="1" x14ac:dyDescent="0.35"/>
    <row r="55" spans="2:3" ht="15.5" x14ac:dyDescent="0.35">
      <c r="C55" s="38" t="s">
        <v>43</v>
      </c>
    </row>
    <row r="56" spans="2:3" ht="29" x14ac:dyDescent="0.35">
      <c r="C56" s="21" t="s">
        <v>940</v>
      </c>
    </row>
    <row r="57" spans="2:3" ht="10" customHeight="1" x14ac:dyDescent="0.35"/>
    <row r="58" spans="2:3" ht="3" customHeight="1" x14ac:dyDescent="0.35">
      <c r="B58" s="23"/>
      <c r="C58" s="23"/>
    </row>
    <row r="59" spans="2:3" ht="12" customHeight="1" x14ac:dyDescent="0.35"/>
    <row r="60" spans="2:3" ht="130.5" x14ac:dyDescent="0.35">
      <c r="B60" s="20" t="s">
        <v>941</v>
      </c>
      <c r="C60" s="21" t="s">
        <v>942</v>
      </c>
    </row>
    <row r="61" spans="2:3" ht="6" customHeight="1" x14ac:dyDescent="0.35"/>
    <row r="62" spans="2:3" ht="217.5" x14ac:dyDescent="0.35">
      <c r="C62" s="21" t="s">
        <v>943</v>
      </c>
    </row>
    <row r="63" spans="2:3" ht="6" customHeight="1" x14ac:dyDescent="0.35"/>
    <row r="64" spans="2:3" ht="43.5" x14ac:dyDescent="0.35">
      <c r="C64" s="21" t="s">
        <v>944</v>
      </c>
    </row>
    <row r="65" spans="2:3" ht="10" customHeight="1" x14ac:dyDescent="0.35"/>
    <row r="66" spans="2:3" ht="3" customHeight="1" x14ac:dyDescent="0.35">
      <c r="B66" s="23"/>
      <c r="C66" s="23"/>
    </row>
    <row r="67" spans="2:3" ht="12" customHeight="1" x14ac:dyDescent="0.35"/>
    <row r="68" spans="2:3" ht="145" x14ac:dyDescent="0.35">
      <c r="B68" s="20" t="s">
        <v>945</v>
      </c>
      <c r="C68" s="21" t="s">
        <v>946</v>
      </c>
    </row>
    <row r="69" spans="2:3" ht="6" customHeight="1" x14ac:dyDescent="0.35"/>
    <row r="70" spans="2:3" ht="203" x14ac:dyDescent="0.35">
      <c r="C70" s="21" t="s">
        <v>947</v>
      </c>
    </row>
    <row r="71" spans="2:3" ht="6" customHeight="1" x14ac:dyDescent="0.35"/>
    <row r="72" spans="2:3" ht="43.5" x14ac:dyDescent="0.35">
      <c r="C72" s="21" t="s">
        <v>948</v>
      </c>
    </row>
    <row r="73" spans="2:3" ht="10" customHeight="1" x14ac:dyDescent="0.35"/>
    <row r="74" spans="2:3" ht="3" customHeight="1" x14ac:dyDescent="0.35">
      <c r="B74" s="23"/>
      <c r="C74" s="23"/>
    </row>
    <row r="75" spans="2:3" ht="12" customHeight="1" x14ac:dyDescent="0.35"/>
    <row r="76" spans="2:3" ht="101.5" x14ac:dyDescent="0.35">
      <c r="B76" s="20" t="s">
        <v>949</v>
      </c>
      <c r="C76" s="21" t="s">
        <v>950</v>
      </c>
    </row>
    <row r="77" spans="2:3" ht="6" customHeight="1" x14ac:dyDescent="0.35"/>
    <row r="78" spans="2:3" ht="145" x14ac:dyDescent="0.35">
      <c r="C78" s="21" t="s">
        <v>951</v>
      </c>
    </row>
    <row r="79" spans="2:3" ht="6" customHeight="1" x14ac:dyDescent="0.35"/>
    <row r="80" spans="2:3" ht="43.5" x14ac:dyDescent="0.35">
      <c r="C80" s="21" t="s">
        <v>952</v>
      </c>
    </row>
    <row r="81" spans="2:3" ht="10" customHeight="1" x14ac:dyDescent="0.35"/>
    <row r="82" spans="2:3" ht="3" customHeight="1" x14ac:dyDescent="0.35">
      <c r="B82" s="23"/>
      <c r="C82" s="23"/>
    </row>
    <row r="83" spans="2:3" ht="12" customHeight="1" x14ac:dyDescent="0.35"/>
    <row r="84" spans="2:3" ht="26" customHeight="1" x14ac:dyDescent="0.35">
      <c r="B84" s="39" t="s">
        <v>953</v>
      </c>
    </row>
    <row r="85" spans="2:3" ht="8" customHeight="1" x14ac:dyDescent="0.35"/>
    <row r="86" spans="2:3" ht="20" customHeight="1" x14ac:dyDescent="0.35">
      <c r="B86" s="29" t="s">
        <v>954</v>
      </c>
      <c r="C86" s="40" t="s">
        <v>955</v>
      </c>
    </row>
    <row r="87" spans="2:3" ht="116" x14ac:dyDescent="0.35">
      <c r="C87" s="21" t="s">
        <v>956</v>
      </c>
    </row>
    <row r="88" spans="2:3" ht="10" customHeight="1" x14ac:dyDescent="0.35"/>
    <row r="89" spans="2:3" ht="20" customHeight="1" x14ac:dyDescent="0.35">
      <c r="B89" s="29" t="s">
        <v>957</v>
      </c>
      <c r="C89" s="40" t="s">
        <v>958</v>
      </c>
    </row>
    <row r="90" spans="2:3" ht="116" x14ac:dyDescent="0.35">
      <c r="C90" s="21" t="s">
        <v>959</v>
      </c>
    </row>
    <row r="91" spans="2:3" ht="10" customHeight="1" x14ac:dyDescent="0.35"/>
    <row r="92" spans="2:3" ht="20" customHeight="1" x14ac:dyDescent="0.35">
      <c r="B92" s="29" t="s">
        <v>960</v>
      </c>
      <c r="C92" s="40" t="s">
        <v>961</v>
      </c>
    </row>
    <row r="93" spans="2:3" ht="130.5" x14ac:dyDescent="0.35">
      <c r="C93" s="21" t="s">
        <v>962</v>
      </c>
    </row>
    <row r="94" spans="2:3" ht="10" customHeight="1" x14ac:dyDescent="0.35"/>
    <row r="95" spans="2:3" ht="20" customHeight="1" x14ac:dyDescent="0.35">
      <c r="B95" s="29" t="s">
        <v>963</v>
      </c>
      <c r="C95" s="40" t="s">
        <v>964</v>
      </c>
    </row>
    <row r="96" spans="2:3" ht="130.5" x14ac:dyDescent="0.35">
      <c r="C96" s="21" t="s">
        <v>965</v>
      </c>
    </row>
    <row r="97" spans="2:3" ht="10" customHeight="1" x14ac:dyDescent="0.35"/>
    <row r="98" spans="2:3" ht="20" customHeight="1" x14ac:dyDescent="0.35">
      <c r="B98" s="29" t="s">
        <v>966</v>
      </c>
      <c r="C98" s="40" t="s">
        <v>967</v>
      </c>
    </row>
    <row r="99" spans="2:3" ht="116" x14ac:dyDescent="0.35">
      <c r="C99" s="21" t="s">
        <v>968</v>
      </c>
    </row>
    <row r="100" spans="2:3" ht="10" customHeight="1" x14ac:dyDescent="0.35"/>
    <row r="101" spans="2:3" ht="20" customHeight="1" x14ac:dyDescent="0.35">
      <c r="B101" s="29" t="s">
        <v>969</v>
      </c>
      <c r="C101" s="40" t="s">
        <v>970</v>
      </c>
    </row>
    <row r="102" spans="2:3" ht="116" x14ac:dyDescent="0.35">
      <c r="C102" s="21" t="s">
        <v>971</v>
      </c>
    </row>
    <row r="103" spans="2:3" ht="10" customHeight="1" x14ac:dyDescent="0.35"/>
    <row r="104" spans="2:3" ht="20" customHeight="1" x14ac:dyDescent="0.35">
      <c r="B104" s="29" t="s">
        <v>972</v>
      </c>
      <c r="C104" s="40" t="s">
        <v>973</v>
      </c>
    </row>
    <row r="105" spans="2:3" ht="130.5" x14ac:dyDescent="0.35">
      <c r="C105" s="21" t="s">
        <v>974</v>
      </c>
    </row>
    <row r="106" spans="2:3" ht="10" customHeight="1" x14ac:dyDescent="0.35"/>
    <row r="107" spans="2:3" ht="20" customHeight="1" x14ac:dyDescent="0.35">
      <c r="B107" s="29" t="s">
        <v>975</v>
      </c>
      <c r="C107" s="40" t="s">
        <v>976</v>
      </c>
    </row>
    <row r="108" spans="2:3" ht="203" x14ac:dyDescent="0.35">
      <c r="C108" s="21" t="s">
        <v>977</v>
      </c>
    </row>
    <row r="109" spans="2:3" ht="10" customHeight="1" x14ac:dyDescent="0.35"/>
    <row r="112" spans="2:3" ht="32" customHeight="1" x14ac:dyDescent="0.35">
      <c r="B112" s="291" t="s">
        <v>895</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3661</v>
      </c>
      <c r="B1" s="233" t="s">
        <v>0</v>
      </c>
      <c r="C1" s="233" t="s">
        <v>1138</v>
      </c>
      <c r="D1" s="233" t="s">
        <v>1139</v>
      </c>
      <c r="E1" s="233" t="s">
        <v>1144</v>
      </c>
      <c r="F1" s="233" t="s">
        <v>1145</v>
      </c>
      <c r="G1" s="233" t="s">
        <v>1146</v>
      </c>
      <c r="H1" s="233" t="s">
        <v>1147</v>
      </c>
      <c r="I1" s="233" t="s">
        <v>1148</v>
      </c>
      <c r="J1" s="233" t="s">
        <v>1149</v>
      </c>
      <c r="K1" s="233" t="s">
        <v>1150</v>
      </c>
      <c r="L1" s="233" t="s">
        <v>1151</v>
      </c>
      <c r="M1" s="233" t="s">
        <v>1152</v>
      </c>
      <c r="N1" s="233" t="s">
        <v>1153</v>
      </c>
      <c r="O1" s="233" t="s">
        <v>1154</v>
      </c>
      <c r="P1" s="233" t="s">
        <v>1155</v>
      </c>
      <c r="Q1" s="233" t="s">
        <v>1156</v>
      </c>
      <c r="R1" s="233" t="s">
        <v>1157</v>
      </c>
      <c r="S1" s="233" t="s">
        <v>1158</v>
      </c>
      <c r="T1" s="233" t="s">
        <v>1159</v>
      </c>
      <c r="U1" s="233" t="s">
        <v>1160</v>
      </c>
      <c r="V1" s="233" t="s">
        <v>1161</v>
      </c>
      <c r="W1" s="233" t="s">
        <v>1162</v>
      </c>
      <c r="X1" s="233" t="s">
        <v>1163</v>
      </c>
      <c r="Y1" s="233" t="s">
        <v>1164</v>
      </c>
      <c r="Z1" s="233" t="s">
        <v>1165</v>
      </c>
      <c r="AA1" s="233" t="s">
        <v>1166</v>
      </c>
      <c r="AB1" s="233" t="s">
        <v>1167</v>
      </c>
      <c r="AC1" s="233" t="s">
        <v>1168</v>
      </c>
      <c r="AD1" s="233" t="s">
        <v>1169</v>
      </c>
      <c r="AE1" s="233" t="s">
        <v>1170</v>
      </c>
      <c r="AF1" s="233" t="s">
        <v>1171</v>
      </c>
      <c r="AG1" s="233" t="s">
        <v>1172</v>
      </c>
      <c r="AH1" s="233" t="s">
        <v>1173</v>
      </c>
      <c r="AI1" s="233" t="s">
        <v>1174</v>
      </c>
      <c r="AJ1" s="233" t="s">
        <v>1175</v>
      </c>
      <c r="AK1" s="233" t="s">
        <v>1176</v>
      </c>
      <c r="AL1" s="233" t="s">
        <v>1177</v>
      </c>
      <c r="AM1" s="233" t="s">
        <v>1178</v>
      </c>
      <c r="AN1" s="233" t="s">
        <v>1179</v>
      </c>
      <c r="AO1" s="233" t="s">
        <v>1180</v>
      </c>
      <c r="AP1" s="233" t="s">
        <v>1181</v>
      </c>
      <c r="AQ1" s="233" t="s">
        <v>1182</v>
      </c>
      <c r="AR1" s="233" t="s">
        <v>1183</v>
      </c>
      <c r="AS1" s="234" t="s">
        <v>1184</v>
      </c>
    </row>
    <row r="2" spans="1:45" ht="60" customHeight="1" outlineLevel="1" x14ac:dyDescent="0.35">
      <c r="A2" s="226" t="s">
        <v>3662</v>
      </c>
      <c r="B2" s="213" t="s">
        <v>3663</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3662</v>
      </c>
      <c r="B3" s="214" t="s">
        <v>3664</v>
      </c>
      <c r="C3" s="215" t="s">
        <v>3665</v>
      </c>
      <c r="D3" s="217" t="s">
        <v>3666</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3662</v>
      </c>
      <c r="B4" s="214" t="s">
        <v>3667</v>
      </c>
      <c r="C4" s="215" t="s">
        <v>3668</v>
      </c>
      <c r="D4" s="217" t="s">
        <v>3669</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3662</v>
      </c>
      <c r="B5" s="214" t="s">
        <v>3670</v>
      </c>
      <c r="C5" s="215" t="s">
        <v>3671</v>
      </c>
      <c r="D5" s="217" t="s">
        <v>3672</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3662</v>
      </c>
      <c r="B6" s="214" t="s">
        <v>3673</v>
      </c>
      <c r="C6" s="215" t="s">
        <v>3674</v>
      </c>
      <c r="D6" s="217" t="s">
        <v>3675</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3662</v>
      </c>
      <c r="B7" s="214" t="s">
        <v>3676</v>
      </c>
      <c r="C7" s="215" t="s">
        <v>3677</v>
      </c>
      <c r="D7" s="217" t="s">
        <v>3678</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3662</v>
      </c>
      <c r="B8" s="214" t="s">
        <v>3679</v>
      </c>
      <c r="C8" s="215" t="s">
        <v>3680</v>
      </c>
      <c r="D8" s="217" t="s">
        <v>3681</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3662</v>
      </c>
      <c r="B9" s="214" t="s">
        <v>3682</v>
      </c>
      <c r="C9" s="215" t="s">
        <v>3683</v>
      </c>
      <c r="D9" s="217" t="s">
        <v>3684</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3662</v>
      </c>
      <c r="B10" s="214" t="s">
        <v>3685</v>
      </c>
      <c r="C10" s="215" t="s">
        <v>3686</v>
      </c>
      <c r="D10" s="217" t="s">
        <v>3687</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3662</v>
      </c>
      <c r="B11" s="214" t="s">
        <v>3688</v>
      </c>
      <c r="C11" s="215" t="s">
        <v>3689</v>
      </c>
      <c r="D11" s="217" t="s">
        <v>3690</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3662</v>
      </c>
      <c r="B12" s="214" t="s">
        <v>3691</v>
      </c>
      <c r="C12" s="215" t="s">
        <v>3692</v>
      </c>
      <c r="D12" s="217" t="s">
        <v>3693</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3662</v>
      </c>
      <c r="B13" s="214" t="s">
        <v>3694</v>
      </c>
      <c r="C13" s="215" t="s">
        <v>3695</v>
      </c>
      <c r="D13" s="217" t="s">
        <v>3696</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3662</v>
      </c>
      <c r="B14" s="214" t="s">
        <v>3697</v>
      </c>
      <c r="C14" s="215" t="s">
        <v>3698</v>
      </c>
      <c r="D14" s="217" t="s">
        <v>3699</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3662</v>
      </c>
      <c r="B15" s="214" t="s">
        <v>3700</v>
      </c>
      <c r="C15" s="215" t="s">
        <v>3701</v>
      </c>
      <c r="D15" s="217" t="s">
        <v>3702</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3662</v>
      </c>
      <c r="B16" s="214" t="s">
        <v>3703</v>
      </c>
      <c r="C16" s="215" t="s">
        <v>3704</v>
      </c>
      <c r="D16" s="217" t="s">
        <v>3705</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3662</v>
      </c>
      <c r="B17" s="214" t="s">
        <v>3706</v>
      </c>
      <c r="C17" s="215" t="s">
        <v>3707</v>
      </c>
      <c r="D17" s="217" t="s">
        <v>3708</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3662</v>
      </c>
      <c r="B18" s="214" t="s">
        <v>3709</v>
      </c>
      <c r="C18" s="215" t="s">
        <v>3710</v>
      </c>
      <c r="D18" s="217" t="s">
        <v>3711</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3662</v>
      </c>
      <c r="B19" s="214" t="s">
        <v>3712</v>
      </c>
      <c r="C19" s="215" t="s">
        <v>3713</v>
      </c>
      <c r="D19" s="217" t="s">
        <v>3714</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3662</v>
      </c>
      <c r="B20" s="214" t="s">
        <v>3715</v>
      </c>
      <c r="C20" s="215" t="s">
        <v>3716</v>
      </c>
      <c r="D20" s="217" t="s">
        <v>3717</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3662</v>
      </c>
      <c r="B21" s="214" t="s">
        <v>3718</v>
      </c>
      <c r="C21" s="215" t="s">
        <v>3719</v>
      </c>
      <c r="D21" s="217" t="s">
        <v>3720</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3662</v>
      </c>
      <c r="B22" s="214" t="s">
        <v>3721</v>
      </c>
      <c r="C22" s="215" t="s">
        <v>3722</v>
      </c>
      <c r="D22" s="217" t="s">
        <v>3723</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3662</v>
      </c>
      <c r="B23" s="214" t="s">
        <v>3724</v>
      </c>
      <c r="C23" s="215" t="s">
        <v>3725</v>
      </c>
      <c r="D23" s="217" t="s">
        <v>3726</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3662</v>
      </c>
      <c r="B24" s="214" t="s">
        <v>3727</v>
      </c>
      <c r="C24" s="215" t="s">
        <v>3728</v>
      </c>
      <c r="D24" s="217" t="s">
        <v>3729</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3662</v>
      </c>
      <c r="B25" s="214" t="s">
        <v>3730</v>
      </c>
      <c r="C25" s="215" t="s">
        <v>3731</v>
      </c>
      <c r="D25" s="217" t="s">
        <v>3732</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3662</v>
      </c>
      <c r="B26" s="214" t="s">
        <v>3733</v>
      </c>
      <c r="C26" s="215" t="s">
        <v>3734</v>
      </c>
      <c r="D26" s="217" t="s">
        <v>3735</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3662</v>
      </c>
      <c r="B27" s="214" t="s">
        <v>3736</v>
      </c>
      <c r="C27" s="215" t="s">
        <v>3737</v>
      </c>
      <c r="D27" s="217" t="s">
        <v>3738</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3662</v>
      </c>
      <c r="B28" s="214" t="s">
        <v>3739</v>
      </c>
      <c r="C28" s="215" t="s">
        <v>3740</v>
      </c>
      <c r="D28" s="217" t="s">
        <v>3741</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3662</v>
      </c>
      <c r="B29" s="214" t="s">
        <v>3742</v>
      </c>
      <c r="C29" s="215" t="s">
        <v>3743</v>
      </c>
      <c r="D29" s="217" t="s">
        <v>3744</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3662</v>
      </c>
      <c r="B30" s="214" t="s">
        <v>3745</v>
      </c>
      <c r="C30" s="215" t="s">
        <v>3746</v>
      </c>
      <c r="D30" s="217" t="s">
        <v>3747</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3662</v>
      </c>
      <c r="B31" s="214" t="s">
        <v>3748</v>
      </c>
      <c r="C31" s="215" t="s">
        <v>3749</v>
      </c>
      <c r="D31" s="217" t="s">
        <v>3750</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3662</v>
      </c>
      <c r="B32" s="214" t="s">
        <v>3751</v>
      </c>
      <c r="C32" s="215" t="s">
        <v>3752</v>
      </c>
      <c r="D32" s="217" t="s">
        <v>3753</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3662</v>
      </c>
      <c r="B33" s="214" t="s">
        <v>3754</v>
      </c>
      <c r="C33" s="215" t="s">
        <v>3755</v>
      </c>
      <c r="D33" s="217" t="s">
        <v>3756</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3662</v>
      </c>
      <c r="B34" s="214" t="s">
        <v>3757</v>
      </c>
      <c r="C34" s="215" t="s">
        <v>3758</v>
      </c>
      <c r="D34" s="217" t="s">
        <v>3759</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3662</v>
      </c>
      <c r="B35" s="214" t="s">
        <v>3760</v>
      </c>
      <c r="C35" s="215" t="s">
        <v>3761</v>
      </c>
      <c r="D35" s="217" t="s">
        <v>3762</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3662</v>
      </c>
      <c r="B36" s="214" t="s">
        <v>3763</v>
      </c>
      <c r="C36" s="215" t="s">
        <v>3764</v>
      </c>
      <c r="D36" s="217" t="s">
        <v>3765</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3662</v>
      </c>
      <c r="B37" s="214" t="s">
        <v>3766</v>
      </c>
      <c r="C37" s="215" t="s">
        <v>3767</v>
      </c>
      <c r="D37" s="217" t="s">
        <v>3768</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3662</v>
      </c>
      <c r="B38" s="214" t="s">
        <v>3769</v>
      </c>
      <c r="C38" s="215" t="s">
        <v>3770</v>
      </c>
      <c r="D38" s="217" t="s">
        <v>3771</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3662</v>
      </c>
      <c r="B39" s="214" t="s">
        <v>3772</v>
      </c>
      <c r="C39" s="215" t="s">
        <v>3773</v>
      </c>
      <c r="D39" s="217" t="s">
        <v>3774</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3775</v>
      </c>
      <c r="B40" s="213" t="s">
        <v>3776</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3775</v>
      </c>
      <c r="B41" s="214" t="s">
        <v>3777</v>
      </c>
      <c r="C41" s="215" t="s">
        <v>3778</v>
      </c>
      <c r="D41" s="217" t="s">
        <v>3779</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3775</v>
      </c>
      <c r="B42" s="214" t="s">
        <v>3780</v>
      </c>
      <c r="C42" s="215" t="s">
        <v>3781</v>
      </c>
      <c r="D42" s="217" t="s">
        <v>3782</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3775</v>
      </c>
      <c r="B43" s="214" t="s">
        <v>3783</v>
      </c>
      <c r="C43" s="215" t="s">
        <v>3784</v>
      </c>
      <c r="D43" s="217" t="s">
        <v>3785</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3775</v>
      </c>
      <c r="B44" s="214" t="s">
        <v>3786</v>
      </c>
      <c r="C44" s="215" t="s">
        <v>3787</v>
      </c>
      <c r="D44" s="217" t="s">
        <v>3788</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3775</v>
      </c>
      <c r="B45" s="214" t="s">
        <v>3789</v>
      </c>
      <c r="C45" s="215" t="s">
        <v>3790</v>
      </c>
      <c r="D45" s="217" t="s">
        <v>3791</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3775</v>
      </c>
      <c r="B46" s="214" t="s">
        <v>3792</v>
      </c>
      <c r="C46" s="215" t="s">
        <v>3793</v>
      </c>
      <c r="D46" s="217" t="s">
        <v>3794</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3775</v>
      </c>
      <c r="B47" s="214" t="s">
        <v>3795</v>
      </c>
      <c r="C47" s="215" t="s">
        <v>3796</v>
      </c>
      <c r="D47" s="217" t="s">
        <v>3797</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3775</v>
      </c>
      <c r="B48" s="214" t="s">
        <v>3798</v>
      </c>
      <c r="C48" s="215" t="s">
        <v>3799</v>
      </c>
      <c r="D48" s="217" t="s">
        <v>3800</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3801</v>
      </c>
      <c r="B49" s="213" t="s">
        <v>3802</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3801</v>
      </c>
      <c r="B50" s="214" t="s">
        <v>3803</v>
      </c>
      <c r="C50" s="215" t="s">
        <v>3804</v>
      </c>
      <c r="D50" s="217" t="s">
        <v>3805</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3801</v>
      </c>
      <c r="B51" s="214" t="s">
        <v>3806</v>
      </c>
      <c r="C51" s="215" t="s">
        <v>3807</v>
      </c>
      <c r="D51" s="217" t="s">
        <v>3808</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3801</v>
      </c>
      <c r="B52" s="214" t="s">
        <v>3809</v>
      </c>
      <c r="C52" s="215" t="s">
        <v>3810</v>
      </c>
      <c r="D52" s="217" t="s">
        <v>3811</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3801</v>
      </c>
      <c r="B53" s="214" t="s">
        <v>3812</v>
      </c>
      <c r="C53" s="215" t="s">
        <v>3813</v>
      </c>
      <c r="D53" s="217" t="s">
        <v>3814</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3801</v>
      </c>
      <c r="B54" s="214" t="s">
        <v>3815</v>
      </c>
      <c r="C54" s="215" t="s">
        <v>3816</v>
      </c>
      <c r="D54" s="217" t="s">
        <v>3817</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3801</v>
      </c>
      <c r="B55" s="214" t="s">
        <v>3818</v>
      </c>
      <c r="C55" s="215" t="s">
        <v>3819</v>
      </c>
      <c r="D55" s="217" t="s">
        <v>3820</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3801</v>
      </c>
      <c r="B56" s="214" t="s">
        <v>3821</v>
      </c>
      <c r="C56" s="215" t="s">
        <v>3822</v>
      </c>
      <c r="D56" s="217" t="s">
        <v>3823</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3801</v>
      </c>
      <c r="B57" s="214" t="s">
        <v>3824</v>
      </c>
      <c r="C57" s="215" t="s">
        <v>3825</v>
      </c>
      <c r="D57" s="217" t="s">
        <v>3826</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3801</v>
      </c>
      <c r="B58" s="214" t="s">
        <v>3827</v>
      </c>
      <c r="C58" s="215" t="s">
        <v>3828</v>
      </c>
      <c r="D58" s="217" t="s">
        <v>3829</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3801</v>
      </c>
      <c r="B59" s="214" t="s">
        <v>3830</v>
      </c>
      <c r="C59" s="215" t="s">
        <v>3831</v>
      </c>
      <c r="D59" s="217" t="s">
        <v>3832</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3801</v>
      </c>
      <c r="B60" s="214" t="s">
        <v>3833</v>
      </c>
      <c r="C60" s="215" t="s">
        <v>3834</v>
      </c>
      <c r="D60" s="217" t="s">
        <v>3835</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3801</v>
      </c>
      <c r="B61" s="214" t="s">
        <v>3836</v>
      </c>
      <c r="C61" s="215" t="s">
        <v>3837</v>
      </c>
      <c r="D61" s="217" t="s">
        <v>3838</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3801</v>
      </c>
      <c r="B62" s="214" t="s">
        <v>3839</v>
      </c>
      <c r="C62" s="215" t="s">
        <v>3840</v>
      </c>
      <c r="D62" s="217" t="s">
        <v>3841</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3801</v>
      </c>
      <c r="B63" s="214" t="s">
        <v>3842</v>
      </c>
      <c r="C63" s="215" t="s">
        <v>3843</v>
      </c>
      <c r="D63" s="217" t="s">
        <v>3844</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3845</v>
      </c>
      <c r="B64" s="213" t="s">
        <v>3846</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3845</v>
      </c>
      <c r="B65" s="214" t="s">
        <v>3847</v>
      </c>
      <c r="C65" s="215" t="s">
        <v>3848</v>
      </c>
      <c r="D65" s="217" t="s">
        <v>3849</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3845</v>
      </c>
      <c r="B66" s="214" t="s">
        <v>3850</v>
      </c>
      <c r="C66" s="215" t="s">
        <v>3851</v>
      </c>
      <c r="D66" s="217" t="s">
        <v>3852</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3845</v>
      </c>
      <c r="B67" s="214" t="s">
        <v>3853</v>
      </c>
      <c r="C67" s="215" t="s">
        <v>3854</v>
      </c>
      <c r="D67" s="217" t="s">
        <v>3855</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3845</v>
      </c>
      <c r="B68" s="214" t="s">
        <v>3856</v>
      </c>
      <c r="C68" s="215" t="s">
        <v>3857</v>
      </c>
      <c r="D68" s="217" t="s">
        <v>3858</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3845</v>
      </c>
      <c r="B69" s="214" t="s">
        <v>3859</v>
      </c>
      <c r="C69" s="215" t="s">
        <v>3860</v>
      </c>
      <c r="D69" s="217" t="s">
        <v>3861</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3845</v>
      </c>
      <c r="B70" s="214" t="s">
        <v>3862</v>
      </c>
      <c r="C70" s="215" t="s">
        <v>3863</v>
      </c>
      <c r="D70" s="217" t="s">
        <v>3864</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3845</v>
      </c>
      <c r="B71" s="214" t="s">
        <v>3865</v>
      </c>
      <c r="C71" s="215" t="s">
        <v>3866</v>
      </c>
      <c r="D71" s="217" t="s">
        <v>3867</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3845</v>
      </c>
      <c r="B72" s="214" t="s">
        <v>3868</v>
      </c>
      <c r="C72" s="215" t="s">
        <v>3869</v>
      </c>
      <c r="D72" s="217" t="s">
        <v>3870</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3845</v>
      </c>
      <c r="B73" s="214" t="s">
        <v>3871</v>
      </c>
      <c r="C73" s="215" t="s">
        <v>3872</v>
      </c>
      <c r="D73" s="217" t="s">
        <v>3873</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3845</v>
      </c>
      <c r="B74" s="214" t="s">
        <v>3874</v>
      </c>
      <c r="C74" s="215" t="s">
        <v>3875</v>
      </c>
      <c r="D74" s="217" t="s">
        <v>3876</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3845</v>
      </c>
      <c r="B75" s="214" t="s">
        <v>3877</v>
      </c>
      <c r="C75" s="215" t="s">
        <v>3878</v>
      </c>
      <c r="D75" s="217" t="s">
        <v>3879</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3845</v>
      </c>
      <c r="B76" s="214" t="s">
        <v>3880</v>
      </c>
      <c r="C76" s="215" t="s">
        <v>3881</v>
      </c>
      <c r="D76" s="217" t="s">
        <v>3882</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3845</v>
      </c>
      <c r="B77" s="214" t="s">
        <v>3883</v>
      </c>
      <c r="C77" s="215" t="s">
        <v>3884</v>
      </c>
      <c r="D77" s="217" t="s">
        <v>3885</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3845</v>
      </c>
      <c r="B78" s="214" t="s">
        <v>3886</v>
      </c>
      <c r="C78" s="215" t="s">
        <v>3887</v>
      </c>
      <c r="D78" s="217" t="s">
        <v>3888</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3845</v>
      </c>
      <c r="B79" s="214" t="s">
        <v>3889</v>
      </c>
      <c r="C79" s="215" t="s">
        <v>3890</v>
      </c>
      <c r="D79" s="217" t="s">
        <v>3891</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3845</v>
      </c>
      <c r="B80" s="214" t="s">
        <v>3892</v>
      </c>
      <c r="C80" s="215" t="s">
        <v>3893</v>
      </c>
      <c r="D80" s="217" t="s">
        <v>3894</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3845</v>
      </c>
      <c r="B81" s="214" t="s">
        <v>3895</v>
      </c>
      <c r="C81" s="215" t="s">
        <v>3896</v>
      </c>
      <c r="D81" s="217" t="s">
        <v>3897</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3845</v>
      </c>
      <c r="B82" s="214" t="s">
        <v>3898</v>
      </c>
      <c r="C82" s="215" t="s">
        <v>3899</v>
      </c>
      <c r="D82" s="217" t="s">
        <v>3900</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3845</v>
      </c>
      <c r="B83" s="214" t="s">
        <v>3901</v>
      </c>
      <c r="C83" s="215" t="s">
        <v>3902</v>
      </c>
      <c r="D83" s="217" t="s">
        <v>3903</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3845</v>
      </c>
      <c r="B84" s="214" t="s">
        <v>3904</v>
      </c>
      <c r="C84" s="215" t="s">
        <v>3905</v>
      </c>
      <c r="D84" s="217" t="s">
        <v>3906</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3845</v>
      </c>
      <c r="B85" s="214" t="s">
        <v>3907</v>
      </c>
      <c r="C85" s="215" t="s">
        <v>3908</v>
      </c>
      <c r="D85" s="217" t="s">
        <v>3909</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3845</v>
      </c>
      <c r="B86" s="214" t="s">
        <v>3910</v>
      </c>
      <c r="C86" s="215" t="s">
        <v>3911</v>
      </c>
      <c r="D86" s="217" t="s">
        <v>3912</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3845</v>
      </c>
      <c r="B87" s="214" t="s">
        <v>3913</v>
      </c>
      <c r="C87" s="215" t="s">
        <v>3914</v>
      </c>
      <c r="D87" s="217" t="s">
        <v>3915</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3845</v>
      </c>
      <c r="B88" s="214" t="s">
        <v>3916</v>
      </c>
      <c r="C88" s="215" t="s">
        <v>3917</v>
      </c>
      <c r="D88" s="217" t="s">
        <v>3918</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3845</v>
      </c>
      <c r="B89" s="214" t="s">
        <v>3919</v>
      </c>
      <c r="C89" s="215" t="s">
        <v>3920</v>
      </c>
      <c r="D89" s="217" t="s">
        <v>3921</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3845</v>
      </c>
      <c r="B90" s="214" t="s">
        <v>3922</v>
      </c>
      <c r="C90" s="215" t="s">
        <v>3923</v>
      </c>
      <c r="D90" s="217" t="s">
        <v>3924</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3845</v>
      </c>
      <c r="B91" s="214" t="s">
        <v>3925</v>
      </c>
      <c r="C91" s="215" t="s">
        <v>3926</v>
      </c>
      <c r="D91" s="217" t="s">
        <v>3927</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3845</v>
      </c>
      <c r="B92" s="214" t="s">
        <v>3928</v>
      </c>
      <c r="C92" s="215" t="s">
        <v>3929</v>
      </c>
      <c r="D92" s="217" t="s">
        <v>3930</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3845</v>
      </c>
      <c r="B93" s="214" t="s">
        <v>3931</v>
      </c>
      <c r="C93" s="215" t="s">
        <v>3932</v>
      </c>
      <c r="D93" s="217" t="s">
        <v>3933</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3845</v>
      </c>
      <c r="B94" s="214" t="s">
        <v>3934</v>
      </c>
      <c r="C94" s="215" t="s">
        <v>3935</v>
      </c>
      <c r="D94" s="217" t="s">
        <v>3936</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3845</v>
      </c>
      <c r="B95" s="214" t="s">
        <v>3937</v>
      </c>
      <c r="C95" s="215" t="s">
        <v>3938</v>
      </c>
      <c r="D95" s="217" t="s">
        <v>3939</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3845</v>
      </c>
      <c r="B96" s="214" t="s">
        <v>3940</v>
      </c>
      <c r="C96" s="215" t="s">
        <v>3941</v>
      </c>
      <c r="D96" s="217" t="s">
        <v>3942</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3845</v>
      </c>
      <c r="B97" s="214" t="s">
        <v>3943</v>
      </c>
      <c r="C97" s="215" t="s">
        <v>3944</v>
      </c>
      <c r="D97" s="217" t="s">
        <v>3945</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3845</v>
      </c>
      <c r="B98" s="221" t="s">
        <v>3946</v>
      </c>
      <c r="C98" s="222" t="s">
        <v>3947</v>
      </c>
      <c r="D98" s="223" t="s">
        <v>3948</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895</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IFERROR(INDEX('Recommendations'!$H$2:$H$182, MATCH(F2,'Recommendations'!$A$2:$A$182,0))="Implemented", FALSE))</xm:f>
            <x14:dxf>
              <font>
                <color rgb="FF000000"/>
              </font>
              <fill>
                <patternFill>
                  <bgColor rgb="FF3C7D22"/>
                </patternFill>
              </fill>
            </x14:dxf>
          </x14:cfRule>
          <x14:cfRule type="expression" priority="2" id="{00000000-000E-0000-0900-000002000000}">
            <xm:f>AND(F2&lt;&gt;"", IFERROR(INDEX('Recommendations'!$H$2:$H$182, MATCH(F2,'Recommendations'!$A$2:$A$182,0))="Compensated", FALSE))</xm:f>
            <x14:dxf>
              <font>
                <color rgb="FF000000"/>
              </font>
              <fill>
                <patternFill>
                  <bgColor rgb="FFC6E0B4"/>
                </patternFill>
              </fill>
            </x14:dxf>
          </x14:cfRule>
          <x14:cfRule type="expression" priority="3" id="{00000000-000E-0000-0900-000003000000}">
            <xm:f>AND(F2&lt;&gt;"", IFERROR(INDEX('Recommendations'!$H$2:$H$182, MATCH(F2,'Recommendations'!$A$2:$A$182,0))="Testing", FALSE))</xm:f>
            <x14:dxf>
              <font>
                <color rgb="FF000000"/>
              </font>
              <fill>
                <patternFill>
                  <bgColor rgb="FFFFC000"/>
                </patternFill>
              </fill>
            </x14:dxf>
          </x14:cfRule>
          <x14:cfRule type="expression" priority="4" id="{00000000-000E-0000-0900-000004000000}">
            <xm:f>AND(F2&lt;&gt;"", IFERROR(INDEX('Recommendations'!$H$2:$H$182, MATCH(F2,'Recommendations'!$A$2:$A$182,0))="Failed", FALSE))</xm:f>
            <x14:dxf>
              <font>
                <color rgb="FF000000"/>
              </font>
              <fill>
                <patternFill>
                  <bgColor rgb="FFD82891"/>
                </patternFill>
              </fill>
            </x14:dxf>
          </x14:cfRule>
          <x14:cfRule type="expression" priority="5" id="{00000000-000E-0000-0900-000005000000}">
            <xm:f>AND(F2&lt;&gt;"", IFERROR(INDEX('Recommendations'!$H$2:$H$182, MATCH(F2,'Recommendations'!$A$2:$A$182,0))="Risk Accepted", FALSE))</xm:f>
            <x14:dxf>
              <font>
                <color rgb="FF000000"/>
              </font>
              <fill>
                <patternFill>
                  <bgColor rgb="FFD9D9D9"/>
                </patternFill>
              </fill>
            </x14:dxf>
          </x14:cfRule>
          <x14:cfRule type="expression" priority="6" id="{00000000-000E-0000-0900-000006000000}">
            <xm:f>AND(F2&lt;&gt;"", IFERROR(INDEX('Recommendations'!$H$2:$H$182, MATCH(F2,'Recommendations'!$A$2:$A$182,0))="N/A",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3949</v>
      </c>
      <c r="C1" s="256" t="s">
        <v>3950</v>
      </c>
      <c r="D1" s="256" t="s">
        <v>3951</v>
      </c>
      <c r="E1" s="256" t="s">
        <v>3952</v>
      </c>
      <c r="F1" s="256" t="s">
        <v>2778</v>
      </c>
      <c r="G1" s="256" t="s">
        <v>3953</v>
      </c>
      <c r="H1" s="256" t="s">
        <v>3954</v>
      </c>
      <c r="I1" s="256" t="s">
        <v>3955</v>
      </c>
      <c r="J1" s="256" t="s">
        <v>11</v>
      </c>
      <c r="K1" s="256" t="s">
        <v>1144</v>
      </c>
      <c r="L1" s="256" t="s">
        <v>1145</v>
      </c>
      <c r="M1" s="256" t="s">
        <v>1146</v>
      </c>
      <c r="N1" s="256" t="s">
        <v>1147</v>
      </c>
      <c r="O1" s="256" t="s">
        <v>1148</v>
      </c>
      <c r="P1" s="256" t="s">
        <v>1149</v>
      </c>
      <c r="Q1" s="256" t="s">
        <v>1150</v>
      </c>
      <c r="R1" s="256" t="s">
        <v>1151</v>
      </c>
      <c r="S1" s="256" t="s">
        <v>1152</v>
      </c>
      <c r="T1" s="256" t="s">
        <v>1153</v>
      </c>
      <c r="U1" s="256" t="s">
        <v>1154</v>
      </c>
      <c r="V1" s="256" t="s">
        <v>1155</v>
      </c>
      <c r="W1" s="256" t="s">
        <v>1156</v>
      </c>
      <c r="X1" s="256" t="s">
        <v>1157</v>
      </c>
      <c r="Y1" s="256" t="s">
        <v>1158</v>
      </c>
      <c r="Z1" s="256" t="s">
        <v>1159</v>
      </c>
      <c r="AA1" s="256" t="s">
        <v>1160</v>
      </c>
      <c r="AB1" s="256" t="s">
        <v>1161</v>
      </c>
      <c r="AC1" s="256" t="s">
        <v>1162</v>
      </c>
      <c r="AD1" s="256" t="s">
        <v>1163</v>
      </c>
      <c r="AE1" s="256" t="s">
        <v>1164</v>
      </c>
      <c r="AF1" s="256" t="s">
        <v>1165</v>
      </c>
      <c r="AG1" s="256" t="s">
        <v>1166</v>
      </c>
      <c r="AH1" s="256" t="s">
        <v>1167</v>
      </c>
      <c r="AI1" s="256" t="s">
        <v>1168</v>
      </c>
      <c r="AJ1" s="256" t="s">
        <v>1169</v>
      </c>
      <c r="AK1" s="256" t="s">
        <v>1170</v>
      </c>
      <c r="AL1" s="256" t="s">
        <v>1171</v>
      </c>
      <c r="AM1" s="256" t="s">
        <v>1172</v>
      </c>
      <c r="AN1" s="256" t="s">
        <v>1173</v>
      </c>
      <c r="AO1" s="256" t="s">
        <v>1174</v>
      </c>
      <c r="AP1" s="256" t="s">
        <v>1175</v>
      </c>
      <c r="AQ1" s="256" t="s">
        <v>1176</v>
      </c>
      <c r="AR1" s="256" t="s">
        <v>1177</v>
      </c>
      <c r="AS1" s="256" t="s">
        <v>1178</v>
      </c>
      <c r="AT1" s="256" t="s">
        <v>1179</v>
      </c>
      <c r="AU1" s="256" t="s">
        <v>1180</v>
      </c>
      <c r="AV1" s="256" t="s">
        <v>1181</v>
      </c>
      <c r="AW1" s="256" t="s">
        <v>1182</v>
      </c>
      <c r="AX1" s="256" t="s">
        <v>1183</v>
      </c>
      <c r="AY1" s="257" t="s">
        <v>1184</v>
      </c>
    </row>
    <row r="2" spans="1:51" ht="60" customHeight="1" outlineLevel="1" x14ac:dyDescent="0.35">
      <c r="A2" s="247" t="s">
        <v>3956</v>
      </c>
      <c r="B2" s="235" t="s">
        <v>3957</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1187</v>
      </c>
      <c r="B3" s="236" t="s">
        <v>3958</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3959</v>
      </c>
      <c r="B4" s="237" t="s">
        <v>3960</v>
      </c>
      <c r="C4" s="237" t="s">
        <v>3961</v>
      </c>
      <c r="D4" s="237" t="s">
        <v>3962</v>
      </c>
      <c r="E4" s="237" t="s">
        <v>3963</v>
      </c>
      <c r="F4" s="237" t="s">
        <v>21</v>
      </c>
      <c r="G4" s="237" t="s">
        <v>21</v>
      </c>
      <c r="H4" s="237" t="s">
        <v>3964</v>
      </c>
      <c r="I4" s="237" t="s">
        <v>21</v>
      </c>
      <c r="J4" s="237" t="s">
        <v>3965</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3966</v>
      </c>
      <c r="B5" s="237" t="s">
        <v>3967</v>
      </c>
      <c r="C5" s="237" t="s">
        <v>3968</v>
      </c>
      <c r="D5" s="237" t="s">
        <v>3969</v>
      </c>
      <c r="E5" s="237" t="s">
        <v>3970</v>
      </c>
      <c r="F5" s="237" t="s">
        <v>3971</v>
      </c>
      <c r="G5" s="237" t="s">
        <v>21</v>
      </c>
      <c r="H5" s="237" t="s">
        <v>3972</v>
      </c>
      <c r="I5" s="237" t="s">
        <v>21</v>
      </c>
      <c r="J5" s="237" t="s">
        <v>3973</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1193</v>
      </c>
      <c r="B6" s="236" t="s">
        <v>3974</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3975</v>
      </c>
      <c r="B7" s="237" t="s">
        <v>3976</v>
      </c>
      <c r="C7" s="237" t="s">
        <v>3977</v>
      </c>
      <c r="D7" s="237" t="s">
        <v>3978</v>
      </c>
      <c r="E7" s="237" t="s">
        <v>3970</v>
      </c>
      <c r="F7" s="237" t="s">
        <v>3979</v>
      </c>
      <c r="G7" s="237" t="s">
        <v>21</v>
      </c>
      <c r="H7" s="237" t="s">
        <v>3980</v>
      </c>
      <c r="I7" s="237" t="s">
        <v>21</v>
      </c>
      <c r="J7" s="237" t="s">
        <v>3981</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3982</v>
      </c>
      <c r="B8" s="237" t="s">
        <v>3983</v>
      </c>
      <c r="C8" s="237" t="s">
        <v>3984</v>
      </c>
      <c r="D8" s="237" t="s">
        <v>3985</v>
      </c>
      <c r="E8" s="237" t="s">
        <v>21</v>
      </c>
      <c r="F8" s="237" t="s">
        <v>21</v>
      </c>
      <c r="G8" s="237" t="s">
        <v>21</v>
      </c>
      <c r="H8" s="237" t="s">
        <v>3986</v>
      </c>
      <c r="I8" s="237" t="s">
        <v>3987</v>
      </c>
      <c r="J8" s="237" t="s">
        <v>3988</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3989</v>
      </c>
      <c r="B9" s="237" t="s">
        <v>3990</v>
      </c>
      <c r="C9" s="237" t="s">
        <v>3991</v>
      </c>
      <c r="D9" s="237" t="s">
        <v>3992</v>
      </c>
      <c r="E9" s="237" t="s">
        <v>21</v>
      </c>
      <c r="F9" s="237" t="s">
        <v>21</v>
      </c>
      <c r="G9" s="237" t="s">
        <v>21</v>
      </c>
      <c r="H9" s="237" t="s">
        <v>3993</v>
      </c>
      <c r="I9" s="237" t="s">
        <v>3994</v>
      </c>
      <c r="J9" s="237" t="s">
        <v>3995</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3996</v>
      </c>
      <c r="B10" s="237" t="s">
        <v>3997</v>
      </c>
      <c r="C10" s="237" t="s">
        <v>3998</v>
      </c>
      <c r="D10" s="237" t="s">
        <v>3999</v>
      </c>
      <c r="E10" s="237" t="s">
        <v>21</v>
      </c>
      <c r="F10" s="237" t="s">
        <v>21</v>
      </c>
      <c r="G10" s="237" t="s">
        <v>21</v>
      </c>
      <c r="H10" s="237" t="s">
        <v>4000</v>
      </c>
      <c r="I10" s="237" t="s">
        <v>4001</v>
      </c>
      <c r="J10" s="237" t="s">
        <v>4002</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4003</v>
      </c>
      <c r="B11" s="237" t="s">
        <v>4004</v>
      </c>
      <c r="C11" s="237" t="s">
        <v>4005</v>
      </c>
      <c r="D11" s="237" t="s">
        <v>4006</v>
      </c>
      <c r="E11" s="237" t="s">
        <v>21</v>
      </c>
      <c r="F11" s="237" t="s">
        <v>21</v>
      </c>
      <c r="G11" s="237" t="s">
        <v>21</v>
      </c>
      <c r="H11" s="237" t="s">
        <v>4007</v>
      </c>
      <c r="I11" s="237" t="s">
        <v>21</v>
      </c>
      <c r="J11" s="237" t="s">
        <v>4008</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4009</v>
      </c>
      <c r="B12" s="237" t="s">
        <v>4010</v>
      </c>
      <c r="C12" s="237" t="s">
        <v>4011</v>
      </c>
      <c r="D12" s="237" t="s">
        <v>4012</v>
      </c>
      <c r="E12" s="237" t="s">
        <v>21</v>
      </c>
      <c r="F12" s="237" t="s">
        <v>21</v>
      </c>
      <c r="G12" s="237" t="s">
        <v>4013</v>
      </c>
      <c r="H12" s="237" t="s">
        <v>4014</v>
      </c>
      <c r="I12" s="237" t="s">
        <v>21</v>
      </c>
      <c r="J12" s="237" t="s">
        <v>4015</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4016</v>
      </c>
      <c r="B13" s="237" t="s">
        <v>4017</v>
      </c>
      <c r="C13" s="237" t="s">
        <v>4018</v>
      </c>
      <c r="D13" s="237" t="s">
        <v>4019</v>
      </c>
      <c r="E13" s="237" t="s">
        <v>21</v>
      </c>
      <c r="F13" s="237" t="s">
        <v>21</v>
      </c>
      <c r="G13" s="237" t="s">
        <v>21</v>
      </c>
      <c r="H13" s="237" t="s">
        <v>4020</v>
      </c>
      <c r="I13" s="237" t="s">
        <v>21</v>
      </c>
      <c r="J13" s="237" t="s">
        <v>4021</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4022</v>
      </c>
      <c r="B14" s="237" t="s">
        <v>4023</v>
      </c>
      <c r="C14" s="237" t="s">
        <v>4024</v>
      </c>
      <c r="D14" s="237" t="s">
        <v>4025</v>
      </c>
      <c r="E14" s="237" t="s">
        <v>21</v>
      </c>
      <c r="F14" s="237" t="s">
        <v>4026</v>
      </c>
      <c r="G14" s="237" t="s">
        <v>21</v>
      </c>
      <c r="H14" s="237" t="s">
        <v>4027</v>
      </c>
      <c r="I14" s="237" t="s">
        <v>4028</v>
      </c>
      <c r="J14" s="237" t="s">
        <v>4029</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1198</v>
      </c>
      <c r="B15" s="236" t="s">
        <v>4030</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4031</v>
      </c>
      <c r="B16" s="237" t="s">
        <v>4032</v>
      </c>
      <c r="C16" s="237" t="s">
        <v>4033</v>
      </c>
      <c r="D16" s="237" t="s">
        <v>4025</v>
      </c>
      <c r="E16" s="237" t="s">
        <v>21</v>
      </c>
      <c r="F16" s="237" t="s">
        <v>4034</v>
      </c>
      <c r="G16" s="237" t="s">
        <v>21</v>
      </c>
      <c r="H16" s="237" t="s">
        <v>4035</v>
      </c>
      <c r="I16" s="237" t="s">
        <v>21</v>
      </c>
      <c r="J16" s="237" t="s">
        <v>4036</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4037</v>
      </c>
      <c r="B17" s="237" t="s">
        <v>4038</v>
      </c>
      <c r="C17" s="237" t="s">
        <v>4039</v>
      </c>
      <c r="D17" s="237" t="s">
        <v>4040</v>
      </c>
      <c r="E17" s="237" t="s">
        <v>21</v>
      </c>
      <c r="F17" s="237" t="s">
        <v>4034</v>
      </c>
      <c r="G17" s="237" t="s">
        <v>21</v>
      </c>
      <c r="H17" s="237" t="s">
        <v>4041</v>
      </c>
      <c r="I17" s="237" t="s">
        <v>21</v>
      </c>
      <c r="J17" s="237" t="s">
        <v>4042</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4043</v>
      </c>
      <c r="B18" s="237" t="s">
        <v>4044</v>
      </c>
      <c r="C18" s="237" t="s">
        <v>4045</v>
      </c>
      <c r="D18" s="237" t="s">
        <v>21</v>
      </c>
      <c r="E18" s="237" t="s">
        <v>21</v>
      </c>
      <c r="F18" s="237" t="s">
        <v>21</v>
      </c>
      <c r="G18" s="237" t="s">
        <v>21</v>
      </c>
      <c r="H18" s="237" t="s">
        <v>4046</v>
      </c>
      <c r="I18" s="237" t="s">
        <v>21</v>
      </c>
      <c r="J18" s="237" t="s">
        <v>4047</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1203</v>
      </c>
      <c r="B19" s="236" t="s">
        <v>4048</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4049</v>
      </c>
      <c r="B20" s="237" t="s">
        <v>4050</v>
      </c>
      <c r="C20" s="237" t="s">
        <v>4051</v>
      </c>
      <c r="D20" s="237" t="s">
        <v>4052</v>
      </c>
      <c r="E20" s="237" t="s">
        <v>21</v>
      </c>
      <c r="F20" s="237" t="s">
        <v>4053</v>
      </c>
      <c r="G20" s="237" t="s">
        <v>21</v>
      </c>
      <c r="H20" s="237" t="s">
        <v>4054</v>
      </c>
      <c r="I20" s="237" t="s">
        <v>21</v>
      </c>
      <c r="J20" s="237" t="s">
        <v>4055</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4056</v>
      </c>
      <c r="B21" s="237" t="s">
        <v>4057</v>
      </c>
      <c r="C21" s="237" t="s">
        <v>4058</v>
      </c>
      <c r="D21" s="237" t="s">
        <v>4059</v>
      </c>
      <c r="E21" s="237" t="s">
        <v>4060</v>
      </c>
      <c r="F21" s="237" t="s">
        <v>21</v>
      </c>
      <c r="G21" s="237" t="s">
        <v>21</v>
      </c>
      <c r="H21" s="237" t="s">
        <v>4061</v>
      </c>
      <c r="I21" s="237" t="s">
        <v>4062</v>
      </c>
      <c r="J21" s="237" t="s">
        <v>4063</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4064</v>
      </c>
      <c r="B22" s="237" t="s">
        <v>4065</v>
      </c>
      <c r="C22" s="237" t="s">
        <v>4066</v>
      </c>
      <c r="D22" s="237" t="s">
        <v>4067</v>
      </c>
      <c r="E22" s="237" t="s">
        <v>21</v>
      </c>
      <c r="F22" s="237" t="s">
        <v>4068</v>
      </c>
      <c r="G22" s="237" t="s">
        <v>21</v>
      </c>
      <c r="H22" s="237" t="s">
        <v>4069</v>
      </c>
      <c r="I22" s="237" t="s">
        <v>21</v>
      </c>
      <c r="J22" s="237" t="s">
        <v>4070</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4071</v>
      </c>
      <c r="B23" s="237" t="s">
        <v>4072</v>
      </c>
      <c r="C23" s="237" t="s">
        <v>4073</v>
      </c>
      <c r="D23" s="237" t="s">
        <v>4074</v>
      </c>
      <c r="E23" s="237" t="s">
        <v>21</v>
      </c>
      <c r="F23" s="237" t="s">
        <v>21</v>
      </c>
      <c r="G23" s="237" t="s">
        <v>21</v>
      </c>
      <c r="H23" s="237" t="s">
        <v>4075</v>
      </c>
      <c r="I23" s="237" t="s">
        <v>4076</v>
      </c>
      <c r="J23" s="237" t="s">
        <v>4077</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4078</v>
      </c>
      <c r="B24" s="237" t="s">
        <v>4079</v>
      </c>
      <c r="C24" s="237" t="s">
        <v>4080</v>
      </c>
      <c r="D24" s="237" t="s">
        <v>4074</v>
      </c>
      <c r="E24" s="237" t="s">
        <v>21</v>
      </c>
      <c r="F24" s="237" t="s">
        <v>4081</v>
      </c>
      <c r="G24" s="237" t="s">
        <v>21</v>
      </c>
      <c r="H24" s="237" t="s">
        <v>4082</v>
      </c>
      <c r="I24" s="237" t="s">
        <v>21</v>
      </c>
      <c r="J24" s="237" t="s">
        <v>4083</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1207</v>
      </c>
      <c r="B25" s="236" t="s">
        <v>4084</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4085</v>
      </c>
      <c r="B26" s="237" t="s">
        <v>4086</v>
      </c>
      <c r="C26" s="237" t="s">
        <v>4087</v>
      </c>
      <c r="D26" s="237" t="s">
        <v>4088</v>
      </c>
      <c r="E26" s="237" t="s">
        <v>21</v>
      </c>
      <c r="F26" s="237" t="s">
        <v>4089</v>
      </c>
      <c r="G26" s="237" t="s">
        <v>21</v>
      </c>
      <c r="H26" s="237" t="s">
        <v>4090</v>
      </c>
      <c r="I26" s="237" t="s">
        <v>21</v>
      </c>
      <c r="J26" s="237" t="s">
        <v>4091</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4092</v>
      </c>
      <c r="B27" s="235" t="s">
        <v>4093</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1213</v>
      </c>
      <c r="B28" s="236" t="s">
        <v>4094</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4095</v>
      </c>
      <c r="B29" s="237" t="s">
        <v>4096</v>
      </c>
      <c r="C29" s="237" t="s">
        <v>4097</v>
      </c>
      <c r="D29" s="237" t="s">
        <v>4098</v>
      </c>
      <c r="E29" s="237" t="s">
        <v>4099</v>
      </c>
      <c r="F29" s="237" t="s">
        <v>21</v>
      </c>
      <c r="G29" s="237" t="s">
        <v>21</v>
      </c>
      <c r="H29" s="237" t="s">
        <v>4100</v>
      </c>
      <c r="I29" s="237" t="s">
        <v>21</v>
      </c>
      <c r="J29" s="237" t="s">
        <v>4101</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4102</v>
      </c>
      <c r="B30" s="237" t="s">
        <v>4103</v>
      </c>
      <c r="C30" s="237" t="s">
        <v>3968</v>
      </c>
      <c r="D30" s="237" t="s">
        <v>3969</v>
      </c>
      <c r="E30" s="237" t="s">
        <v>21</v>
      </c>
      <c r="F30" s="237" t="s">
        <v>3971</v>
      </c>
      <c r="G30" s="237" t="s">
        <v>21</v>
      </c>
      <c r="H30" s="237" t="s">
        <v>4104</v>
      </c>
      <c r="I30" s="237" t="s">
        <v>21</v>
      </c>
      <c r="J30" s="237" t="s">
        <v>4105</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1218</v>
      </c>
      <c r="B31" s="236" t="s">
        <v>4106</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4107</v>
      </c>
      <c r="B32" s="237" t="s">
        <v>4108</v>
      </c>
      <c r="C32" s="237" t="s">
        <v>4109</v>
      </c>
      <c r="D32" s="237" t="s">
        <v>4110</v>
      </c>
      <c r="E32" s="237" t="s">
        <v>21</v>
      </c>
      <c r="F32" s="237" t="s">
        <v>21</v>
      </c>
      <c r="G32" s="237" t="s">
        <v>4111</v>
      </c>
      <c r="H32" s="237" t="s">
        <v>4112</v>
      </c>
      <c r="I32" s="237" t="s">
        <v>21</v>
      </c>
      <c r="J32" s="237" t="s">
        <v>4113</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4114</v>
      </c>
      <c r="B33" s="237" t="s">
        <v>4115</v>
      </c>
      <c r="C33" s="237" t="s">
        <v>4116</v>
      </c>
      <c r="D33" s="237" t="s">
        <v>4117</v>
      </c>
      <c r="E33" s="237" t="s">
        <v>21</v>
      </c>
      <c r="F33" s="237" t="s">
        <v>4118</v>
      </c>
      <c r="G33" s="237" t="s">
        <v>21</v>
      </c>
      <c r="H33" s="237" t="s">
        <v>4119</v>
      </c>
      <c r="I33" s="237" t="s">
        <v>4120</v>
      </c>
      <c r="J33" s="237" t="s">
        <v>4121</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4122</v>
      </c>
      <c r="B34" s="237" t="s">
        <v>4123</v>
      </c>
      <c r="C34" s="237" t="s">
        <v>4124</v>
      </c>
      <c r="D34" s="237" t="s">
        <v>4125</v>
      </c>
      <c r="E34" s="237" t="s">
        <v>21</v>
      </c>
      <c r="F34" s="237" t="s">
        <v>21</v>
      </c>
      <c r="G34" s="237" t="s">
        <v>21</v>
      </c>
      <c r="H34" s="237" t="s">
        <v>4126</v>
      </c>
      <c r="I34" s="237" t="s">
        <v>21</v>
      </c>
      <c r="J34" s="237" t="s">
        <v>4127</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4128</v>
      </c>
      <c r="B35" s="237" t="s">
        <v>4129</v>
      </c>
      <c r="C35" s="237" t="s">
        <v>4130</v>
      </c>
      <c r="D35" s="237" t="s">
        <v>4131</v>
      </c>
      <c r="E35" s="237" t="s">
        <v>21</v>
      </c>
      <c r="F35" s="237" t="s">
        <v>4132</v>
      </c>
      <c r="G35" s="237" t="s">
        <v>21</v>
      </c>
      <c r="H35" s="237" t="s">
        <v>4133</v>
      </c>
      <c r="I35" s="237" t="s">
        <v>21</v>
      </c>
      <c r="J35" s="237" t="s">
        <v>4134</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4135</v>
      </c>
      <c r="B36" s="237" t="s">
        <v>4136</v>
      </c>
      <c r="C36" s="237" t="s">
        <v>4137</v>
      </c>
      <c r="D36" s="237" t="s">
        <v>4138</v>
      </c>
      <c r="E36" s="237" t="s">
        <v>21</v>
      </c>
      <c r="F36" s="237" t="s">
        <v>21</v>
      </c>
      <c r="G36" s="237" t="s">
        <v>4139</v>
      </c>
      <c r="H36" s="237" t="s">
        <v>4140</v>
      </c>
      <c r="I36" s="237" t="s">
        <v>21</v>
      </c>
      <c r="J36" s="237" t="s">
        <v>4141</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4142</v>
      </c>
      <c r="B37" s="237" t="s">
        <v>4143</v>
      </c>
      <c r="C37" s="237" t="s">
        <v>4144</v>
      </c>
      <c r="D37" s="237" t="s">
        <v>4145</v>
      </c>
      <c r="E37" s="237" t="s">
        <v>21</v>
      </c>
      <c r="F37" s="237" t="s">
        <v>4146</v>
      </c>
      <c r="G37" s="237" t="s">
        <v>4147</v>
      </c>
      <c r="H37" s="237" t="s">
        <v>4148</v>
      </c>
      <c r="I37" s="237" t="s">
        <v>21</v>
      </c>
      <c r="J37" s="237" t="s">
        <v>4149</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4150</v>
      </c>
      <c r="B38" s="237" t="s">
        <v>4151</v>
      </c>
      <c r="C38" s="237" t="s">
        <v>4152</v>
      </c>
      <c r="D38" s="237" t="s">
        <v>4153</v>
      </c>
      <c r="E38" s="237" t="s">
        <v>21</v>
      </c>
      <c r="F38" s="237" t="s">
        <v>4146</v>
      </c>
      <c r="G38" s="237" t="s">
        <v>4154</v>
      </c>
      <c r="H38" s="237" t="s">
        <v>4155</v>
      </c>
      <c r="I38" s="237" t="s">
        <v>4156</v>
      </c>
      <c r="J38" s="237" t="s">
        <v>4157</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1222</v>
      </c>
      <c r="B39" s="236" t="s">
        <v>4158</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4159</v>
      </c>
      <c r="B40" s="237" t="s">
        <v>4160</v>
      </c>
      <c r="C40" s="237" t="s">
        <v>4161</v>
      </c>
      <c r="D40" s="237" t="s">
        <v>4162</v>
      </c>
      <c r="E40" s="237" t="s">
        <v>21</v>
      </c>
      <c r="F40" s="237" t="s">
        <v>21</v>
      </c>
      <c r="G40" s="237" t="s">
        <v>21</v>
      </c>
      <c r="H40" s="237" t="s">
        <v>4163</v>
      </c>
      <c r="I40" s="237" t="s">
        <v>4164</v>
      </c>
      <c r="J40" s="237" t="s">
        <v>4165</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4166</v>
      </c>
      <c r="B41" s="237" t="s">
        <v>4167</v>
      </c>
      <c r="C41" s="237" t="s">
        <v>4168</v>
      </c>
      <c r="D41" s="237" t="s">
        <v>21</v>
      </c>
      <c r="E41" s="237" t="s">
        <v>21</v>
      </c>
      <c r="F41" s="237" t="s">
        <v>21</v>
      </c>
      <c r="G41" s="237" t="s">
        <v>21</v>
      </c>
      <c r="H41" s="237" t="s">
        <v>4169</v>
      </c>
      <c r="I41" s="237" t="s">
        <v>21</v>
      </c>
      <c r="J41" s="237" t="s">
        <v>4170</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4171</v>
      </c>
      <c r="B42" s="235" t="s">
        <v>4172</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1245</v>
      </c>
      <c r="B43" s="236" t="s">
        <v>4173</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4174</v>
      </c>
      <c r="B44" s="237" t="s">
        <v>4175</v>
      </c>
      <c r="C44" s="237" t="s">
        <v>4176</v>
      </c>
      <c r="D44" s="237" t="s">
        <v>4177</v>
      </c>
      <c r="E44" s="237" t="s">
        <v>3963</v>
      </c>
      <c r="F44" s="237" t="s">
        <v>21</v>
      </c>
      <c r="G44" s="237" t="s">
        <v>21</v>
      </c>
      <c r="H44" s="237" t="s">
        <v>4178</v>
      </c>
      <c r="I44" s="237" t="s">
        <v>21</v>
      </c>
      <c r="J44" s="237" t="s">
        <v>4179</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4180</v>
      </c>
      <c r="B45" s="237" t="s">
        <v>4181</v>
      </c>
      <c r="C45" s="237" t="s">
        <v>4182</v>
      </c>
      <c r="D45" s="237" t="s">
        <v>3969</v>
      </c>
      <c r="E45" s="237" t="s">
        <v>21</v>
      </c>
      <c r="F45" s="237" t="s">
        <v>3971</v>
      </c>
      <c r="G45" s="237" t="s">
        <v>21</v>
      </c>
      <c r="H45" s="237" t="s">
        <v>4183</v>
      </c>
      <c r="I45" s="237" t="s">
        <v>21</v>
      </c>
      <c r="J45" s="237" t="s">
        <v>4184</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1251</v>
      </c>
      <c r="B46" s="236" t="s">
        <v>4185</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4186</v>
      </c>
      <c r="B47" s="237" t="s">
        <v>4187</v>
      </c>
      <c r="C47" s="237" t="s">
        <v>4188</v>
      </c>
      <c r="D47" s="237" t="s">
        <v>4189</v>
      </c>
      <c r="E47" s="237" t="s">
        <v>21</v>
      </c>
      <c r="F47" s="237" t="s">
        <v>4190</v>
      </c>
      <c r="G47" s="237" t="s">
        <v>4191</v>
      </c>
      <c r="H47" s="237" t="s">
        <v>4192</v>
      </c>
      <c r="I47" s="237" t="s">
        <v>4193</v>
      </c>
      <c r="J47" s="237" t="s">
        <v>4194</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1255</v>
      </c>
      <c r="B48" s="236" t="s">
        <v>4195</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4196</v>
      </c>
      <c r="B49" s="237" t="s">
        <v>4197</v>
      </c>
      <c r="C49" s="237" t="s">
        <v>4198</v>
      </c>
      <c r="D49" s="237" t="s">
        <v>4199</v>
      </c>
      <c r="E49" s="237" t="s">
        <v>4200</v>
      </c>
      <c r="F49" s="237" t="s">
        <v>21</v>
      </c>
      <c r="G49" s="237" t="s">
        <v>21</v>
      </c>
      <c r="H49" s="237" t="s">
        <v>4201</v>
      </c>
      <c r="I49" s="237" t="s">
        <v>4202</v>
      </c>
      <c r="J49" s="237" t="s">
        <v>4203</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4204</v>
      </c>
      <c r="B50" s="237" t="s">
        <v>4205</v>
      </c>
      <c r="C50" s="237" t="s">
        <v>4206</v>
      </c>
      <c r="D50" s="237" t="s">
        <v>21</v>
      </c>
      <c r="E50" s="237" t="s">
        <v>4207</v>
      </c>
      <c r="F50" s="237" t="s">
        <v>4208</v>
      </c>
      <c r="G50" s="237" t="s">
        <v>21</v>
      </c>
      <c r="H50" s="237" t="s">
        <v>4201</v>
      </c>
      <c r="I50" s="237" t="s">
        <v>4209</v>
      </c>
      <c r="J50" s="237" t="s">
        <v>4210</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4211</v>
      </c>
      <c r="B51" s="237" t="s">
        <v>4212</v>
      </c>
      <c r="C51" s="237" t="s">
        <v>4213</v>
      </c>
      <c r="D51" s="237" t="s">
        <v>21</v>
      </c>
      <c r="E51" s="237" t="s">
        <v>21</v>
      </c>
      <c r="F51" s="237" t="s">
        <v>4214</v>
      </c>
      <c r="G51" s="237" t="s">
        <v>21</v>
      </c>
      <c r="H51" s="237" t="s">
        <v>4201</v>
      </c>
      <c r="I51" s="237" t="s">
        <v>4215</v>
      </c>
      <c r="J51" s="237" t="s">
        <v>4216</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4217</v>
      </c>
      <c r="B52" s="237" t="s">
        <v>4218</v>
      </c>
      <c r="C52" s="237" t="s">
        <v>4219</v>
      </c>
      <c r="D52" s="237" t="s">
        <v>21</v>
      </c>
      <c r="E52" s="237" t="s">
        <v>21</v>
      </c>
      <c r="F52" s="237" t="s">
        <v>4220</v>
      </c>
      <c r="G52" s="237" t="s">
        <v>21</v>
      </c>
      <c r="H52" s="237" t="s">
        <v>4201</v>
      </c>
      <c r="I52" s="237" t="s">
        <v>4221</v>
      </c>
      <c r="J52" s="237" t="s">
        <v>4222</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4223</v>
      </c>
      <c r="B53" s="237" t="s">
        <v>4224</v>
      </c>
      <c r="C53" s="237" t="s">
        <v>4225</v>
      </c>
      <c r="D53" s="237" t="s">
        <v>4226</v>
      </c>
      <c r="E53" s="237" t="s">
        <v>4227</v>
      </c>
      <c r="F53" s="237" t="s">
        <v>21</v>
      </c>
      <c r="G53" s="237" t="s">
        <v>21</v>
      </c>
      <c r="H53" s="237" t="s">
        <v>4228</v>
      </c>
      <c r="I53" s="237" t="s">
        <v>21</v>
      </c>
      <c r="J53" s="237" t="s">
        <v>4229</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4230</v>
      </c>
      <c r="B54" s="237" t="s">
        <v>4231</v>
      </c>
      <c r="C54" s="237" t="s">
        <v>4225</v>
      </c>
      <c r="D54" s="237" t="s">
        <v>4226</v>
      </c>
      <c r="E54" s="237" t="s">
        <v>21</v>
      </c>
      <c r="F54" s="237" t="s">
        <v>21</v>
      </c>
      <c r="G54" s="237" t="s">
        <v>21</v>
      </c>
      <c r="H54" s="237" t="s">
        <v>4232</v>
      </c>
      <c r="I54" s="237" t="s">
        <v>4233</v>
      </c>
      <c r="J54" s="237" t="s">
        <v>4234</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1259</v>
      </c>
      <c r="B55" s="236" t="s">
        <v>4235</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4236</v>
      </c>
      <c r="B56" s="237" t="s">
        <v>4237</v>
      </c>
      <c r="C56" s="237" t="s">
        <v>4238</v>
      </c>
      <c r="D56" s="237" t="s">
        <v>4239</v>
      </c>
      <c r="E56" s="237" t="s">
        <v>4240</v>
      </c>
      <c r="F56" s="237" t="s">
        <v>21</v>
      </c>
      <c r="G56" s="237" t="s">
        <v>4241</v>
      </c>
      <c r="H56" s="237" t="s">
        <v>21</v>
      </c>
      <c r="I56" s="237" t="s">
        <v>21</v>
      </c>
      <c r="J56" s="237" t="s">
        <v>4242</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4243</v>
      </c>
      <c r="B57" s="237" t="s">
        <v>4244</v>
      </c>
      <c r="C57" s="237" t="s">
        <v>4245</v>
      </c>
      <c r="D57" s="237" t="s">
        <v>4246</v>
      </c>
      <c r="E57" s="237" t="s">
        <v>4247</v>
      </c>
      <c r="F57" s="237" t="s">
        <v>21</v>
      </c>
      <c r="G57" s="237" t="s">
        <v>4248</v>
      </c>
      <c r="H57" s="237" t="s">
        <v>4249</v>
      </c>
      <c r="I57" s="237" t="s">
        <v>21</v>
      </c>
      <c r="J57" s="237" t="s">
        <v>4250</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1263</v>
      </c>
      <c r="B58" s="236" t="s">
        <v>4251</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4252</v>
      </c>
      <c r="B59" s="237" t="s">
        <v>4253</v>
      </c>
      <c r="C59" s="237" t="s">
        <v>4254</v>
      </c>
      <c r="D59" s="237" t="s">
        <v>4255</v>
      </c>
      <c r="E59" s="237" t="s">
        <v>21</v>
      </c>
      <c r="F59" s="237" t="s">
        <v>21</v>
      </c>
      <c r="G59" s="237" t="s">
        <v>4256</v>
      </c>
      <c r="H59" s="237" t="s">
        <v>4257</v>
      </c>
      <c r="I59" s="237" t="s">
        <v>4258</v>
      </c>
      <c r="J59" s="237" t="s">
        <v>4259</v>
      </c>
      <c r="K59" s="240">
        <f>IF(COUNTIF(L59:AY59,"&lt;&gt;")=0,"",SUMPRODUCT(((Recommendations[ImplStatus]="Implemented")+(Recommendations[ImplStatus]="Compensated"))*ISNUMBER(MATCH(Recommendations[Id],L59:AY59,0)))/COUNTIF(L59:AY59,"&lt;&gt;"))</f>
        <v>0</v>
      </c>
      <c r="L59" s="243" t="s">
        <v>52</v>
      </c>
      <c r="M59" s="243" t="s">
        <v>83</v>
      </c>
      <c r="N59" s="243" t="s">
        <v>771</v>
      </c>
      <c r="O59" s="243" t="s">
        <v>801</v>
      </c>
      <c r="P59" s="243" t="s">
        <v>826</v>
      </c>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4260</v>
      </c>
      <c r="B60" s="237" t="s">
        <v>4261</v>
      </c>
      <c r="C60" s="237" t="s">
        <v>4262</v>
      </c>
      <c r="D60" s="237" t="s">
        <v>21</v>
      </c>
      <c r="E60" s="237" t="s">
        <v>4263</v>
      </c>
      <c r="F60" s="237" t="s">
        <v>4264</v>
      </c>
      <c r="G60" s="237" t="s">
        <v>21</v>
      </c>
      <c r="H60" s="237" t="s">
        <v>4265</v>
      </c>
      <c r="I60" s="237" t="s">
        <v>4266</v>
      </c>
      <c r="J60" s="237" t="s">
        <v>4267</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4268</v>
      </c>
      <c r="B61" s="237" t="s">
        <v>4269</v>
      </c>
      <c r="C61" s="237" t="s">
        <v>4270</v>
      </c>
      <c r="D61" s="237" t="s">
        <v>21</v>
      </c>
      <c r="E61" s="237" t="s">
        <v>21</v>
      </c>
      <c r="F61" s="237" t="s">
        <v>21</v>
      </c>
      <c r="G61" s="237" t="s">
        <v>4271</v>
      </c>
      <c r="H61" s="237" t="s">
        <v>4272</v>
      </c>
      <c r="I61" s="237" t="s">
        <v>4273</v>
      </c>
      <c r="J61" s="237" t="s">
        <v>4274</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4275</v>
      </c>
      <c r="B62" s="237" t="s">
        <v>4276</v>
      </c>
      <c r="C62" s="237" t="s">
        <v>4277</v>
      </c>
      <c r="D62" s="237" t="s">
        <v>4278</v>
      </c>
      <c r="E62" s="237" t="s">
        <v>21</v>
      </c>
      <c r="F62" s="237" t="s">
        <v>21</v>
      </c>
      <c r="G62" s="237" t="s">
        <v>21</v>
      </c>
      <c r="H62" s="237" t="s">
        <v>4279</v>
      </c>
      <c r="I62" s="237" t="s">
        <v>4280</v>
      </c>
      <c r="J62" s="237" t="s">
        <v>4281</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1267</v>
      </c>
      <c r="B63" s="236" t="s">
        <v>4282</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4283</v>
      </c>
      <c r="B64" s="237" t="s">
        <v>4284</v>
      </c>
      <c r="C64" s="237" t="s">
        <v>4285</v>
      </c>
      <c r="D64" s="237" t="s">
        <v>4286</v>
      </c>
      <c r="E64" s="237" t="s">
        <v>21</v>
      </c>
      <c r="F64" s="237" t="s">
        <v>21</v>
      </c>
      <c r="G64" s="237" t="s">
        <v>4287</v>
      </c>
      <c r="H64" s="237" t="s">
        <v>4288</v>
      </c>
      <c r="I64" s="237" t="s">
        <v>4289</v>
      </c>
      <c r="J64" s="237" t="s">
        <v>4290</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4291</v>
      </c>
      <c r="B65" s="237" t="s">
        <v>4292</v>
      </c>
      <c r="C65" s="237" t="s">
        <v>4293</v>
      </c>
      <c r="D65" s="237" t="s">
        <v>4294</v>
      </c>
      <c r="E65" s="237" t="s">
        <v>21</v>
      </c>
      <c r="F65" s="237" t="s">
        <v>21</v>
      </c>
      <c r="G65" s="237" t="s">
        <v>21</v>
      </c>
      <c r="H65" s="237" t="s">
        <v>4295</v>
      </c>
      <c r="I65" s="237" t="s">
        <v>4296</v>
      </c>
      <c r="J65" s="237" t="s">
        <v>4297</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4298</v>
      </c>
      <c r="B66" s="237" t="s">
        <v>4299</v>
      </c>
      <c r="C66" s="237" t="s">
        <v>4300</v>
      </c>
      <c r="D66" s="237" t="s">
        <v>4301</v>
      </c>
      <c r="E66" s="237" t="s">
        <v>21</v>
      </c>
      <c r="F66" s="237" t="s">
        <v>21</v>
      </c>
      <c r="G66" s="237" t="s">
        <v>21</v>
      </c>
      <c r="H66" s="237" t="s">
        <v>4302</v>
      </c>
      <c r="I66" s="237" t="s">
        <v>4303</v>
      </c>
      <c r="J66" s="237" t="s">
        <v>4304</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4305</v>
      </c>
      <c r="B67" s="237" t="s">
        <v>4306</v>
      </c>
      <c r="C67" s="237" t="s">
        <v>4307</v>
      </c>
      <c r="D67" s="237" t="s">
        <v>4308</v>
      </c>
      <c r="E67" s="237" t="s">
        <v>21</v>
      </c>
      <c r="F67" s="237" t="s">
        <v>21</v>
      </c>
      <c r="G67" s="237" t="s">
        <v>21</v>
      </c>
      <c r="H67" s="237" t="s">
        <v>4309</v>
      </c>
      <c r="I67" s="237" t="s">
        <v>21</v>
      </c>
      <c r="J67" s="237" t="s">
        <v>4310</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4311</v>
      </c>
      <c r="B68" s="237" t="s">
        <v>4312</v>
      </c>
      <c r="C68" s="237" t="s">
        <v>4313</v>
      </c>
      <c r="D68" s="237" t="s">
        <v>21</v>
      </c>
      <c r="E68" s="237" t="s">
        <v>21</v>
      </c>
      <c r="F68" s="237" t="s">
        <v>21</v>
      </c>
      <c r="G68" s="237" t="s">
        <v>21</v>
      </c>
      <c r="H68" s="237" t="s">
        <v>4314</v>
      </c>
      <c r="I68" s="237" t="s">
        <v>21</v>
      </c>
      <c r="J68" s="237" t="s">
        <v>4315</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1271</v>
      </c>
      <c r="B69" s="236" t="s">
        <v>4316</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4317</v>
      </c>
      <c r="B70" s="237" t="s">
        <v>4318</v>
      </c>
      <c r="C70" s="237" t="s">
        <v>4319</v>
      </c>
      <c r="D70" s="237" t="s">
        <v>21</v>
      </c>
      <c r="E70" s="237" t="s">
        <v>21</v>
      </c>
      <c r="F70" s="237" t="s">
        <v>21</v>
      </c>
      <c r="G70" s="237" t="s">
        <v>4320</v>
      </c>
      <c r="H70" s="237" t="s">
        <v>4321</v>
      </c>
      <c r="I70" s="237" t="s">
        <v>21</v>
      </c>
      <c r="J70" s="237" t="s">
        <v>4322</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4323</v>
      </c>
      <c r="B71" s="237" t="s">
        <v>4324</v>
      </c>
      <c r="C71" s="237" t="s">
        <v>4325</v>
      </c>
      <c r="D71" s="237" t="s">
        <v>21</v>
      </c>
      <c r="E71" s="237" t="s">
        <v>21</v>
      </c>
      <c r="F71" s="237" t="s">
        <v>21</v>
      </c>
      <c r="G71" s="237" t="s">
        <v>21</v>
      </c>
      <c r="H71" s="237" t="s">
        <v>4326</v>
      </c>
      <c r="I71" s="237" t="s">
        <v>21</v>
      </c>
      <c r="J71" s="237" t="s">
        <v>4327</v>
      </c>
      <c r="K71" s="240">
        <f>IF(COUNTIF(L71:AY71,"&lt;&gt;")=0,"",SUMPRODUCT(((Recommendations[ImplStatus]="Implemented")+(Recommendations[ImplStatus]="Compensated"))*ISNUMBER(MATCH(Recommendations[Id],L71:AY71,0)))/COUNTIF(L71:AY71,"&lt;&gt;"))</f>
        <v>0</v>
      </c>
      <c r="L71" s="243" t="s">
        <v>781</v>
      </c>
      <c r="M71" s="243" t="s">
        <v>791</v>
      </c>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4328</v>
      </c>
      <c r="B72" s="237" t="s">
        <v>4329</v>
      </c>
      <c r="C72" s="237" t="s">
        <v>4330</v>
      </c>
      <c r="D72" s="237" t="s">
        <v>4331</v>
      </c>
      <c r="E72" s="237" t="s">
        <v>4332</v>
      </c>
      <c r="F72" s="237" t="s">
        <v>21</v>
      </c>
      <c r="G72" s="237" t="s">
        <v>21</v>
      </c>
      <c r="H72" s="237" t="s">
        <v>4333</v>
      </c>
      <c r="I72" s="237" t="s">
        <v>21</v>
      </c>
      <c r="J72" s="237" t="s">
        <v>4334</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4335</v>
      </c>
      <c r="B73" s="237" t="s">
        <v>4336</v>
      </c>
      <c r="C73" s="237" t="s">
        <v>4337</v>
      </c>
      <c r="D73" s="237" t="s">
        <v>4338</v>
      </c>
      <c r="E73" s="237" t="s">
        <v>4332</v>
      </c>
      <c r="F73" s="237" t="s">
        <v>21</v>
      </c>
      <c r="G73" s="237" t="s">
        <v>4339</v>
      </c>
      <c r="H73" s="237" t="s">
        <v>4340</v>
      </c>
      <c r="I73" s="237" t="s">
        <v>21</v>
      </c>
      <c r="J73" s="237" t="s">
        <v>4341</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4342</v>
      </c>
      <c r="B74" s="237" t="s">
        <v>4343</v>
      </c>
      <c r="C74" s="237" t="s">
        <v>4344</v>
      </c>
      <c r="D74" s="237" t="s">
        <v>4338</v>
      </c>
      <c r="E74" s="237" t="s">
        <v>4345</v>
      </c>
      <c r="F74" s="237" t="s">
        <v>21</v>
      </c>
      <c r="G74" s="237" t="s">
        <v>4346</v>
      </c>
      <c r="H74" s="237" t="s">
        <v>4347</v>
      </c>
      <c r="I74" s="237" t="s">
        <v>4348</v>
      </c>
      <c r="J74" s="237" t="s">
        <v>4349</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4350</v>
      </c>
      <c r="B75" s="237" t="s">
        <v>4351</v>
      </c>
      <c r="C75" s="237" t="s">
        <v>4352</v>
      </c>
      <c r="D75" s="237" t="s">
        <v>4353</v>
      </c>
      <c r="E75" s="237" t="s">
        <v>4345</v>
      </c>
      <c r="F75" s="237" t="s">
        <v>4354</v>
      </c>
      <c r="G75" s="237" t="s">
        <v>4355</v>
      </c>
      <c r="H75" s="237" t="s">
        <v>4356</v>
      </c>
      <c r="I75" s="237" t="s">
        <v>4357</v>
      </c>
      <c r="J75" s="237" t="s">
        <v>4358</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4359</v>
      </c>
      <c r="B76" s="237" t="s">
        <v>4360</v>
      </c>
      <c r="C76" s="237" t="s">
        <v>4361</v>
      </c>
      <c r="D76" s="237" t="s">
        <v>4362</v>
      </c>
      <c r="E76" s="237" t="s">
        <v>21</v>
      </c>
      <c r="F76" s="237" t="s">
        <v>21</v>
      </c>
      <c r="G76" s="237" t="s">
        <v>21</v>
      </c>
      <c r="H76" s="237" t="s">
        <v>4363</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4364</v>
      </c>
      <c r="B77" s="237" t="s">
        <v>4365</v>
      </c>
      <c r="C77" s="237" t="s">
        <v>4366</v>
      </c>
      <c r="D77" s="237" t="s">
        <v>21</v>
      </c>
      <c r="E77" s="237" t="s">
        <v>21</v>
      </c>
      <c r="F77" s="237" t="s">
        <v>21</v>
      </c>
      <c r="G77" s="237" t="s">
        <v>4367</v>
      </c>
      <c r="H77" s="237" t="s">
        <v>4368</v>
      </c>
      <c r="I77" s="237" t="s">
        <v>21</v>
      </c>
      <c r="J77" s="237" t="s">
        <v>4369</v>
      </c>
      <c r="K77" s="240">
        <f>IF(COUNTIF(L77:AY77,"&lt;&gt;")=0,"",SUMPRODUCT(((Recommendations[ImplStatus]="Implemented")+(Recommendations[ImplStatus]="Compensated"))*ISNUMBER(MATCH(Recommendations[Id],L77:AY77,0)))/COUNTIF(L77:AY77,"&lt;&gt;"))</f>
        <v>0</v>
      </c>
      <c r="L77" s="243" t="s">
        <v>796</v>
      </c>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4370</v>
      </c>
      <c r="B78" s="237" t="s">
        <v>4371</v>
      </c>
      <c r="C78" s="237" t="s">
        <v>4372</v>
      </c>
      <c r="D78" s="237" t="s">
        <v>21</v>
      </c>
      <c r="E78" s="237" t="s">
        <v>21</v>
      </c>
      <c r="F78" s="237" t="s">
        <v>21</v>
      </c>
      <c r="G78" s="237" t="s">
        <v>4373</v>
      </c>
      <c r="H78" s="237" t="s">
        <v>4374</v>
      </c>
      <c r="I78" s="237" t="s">
        <v>4375</v>
      </c>
      <c r="J78" s="237" t="s">
        <v>4376</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4377</v>
      </c>
      <c r="B79" s="235" t="s">
        <v>4378</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1305</v>
      </c>
      <c r="B80" s="236" t="s">
        <v>4379</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4380</v>
      </c>
      <c r="B81" s="237" t="s">
        <v>4381</v>
      </c>
      <c r="C81" s="237" t="s">
        <v>4382</v>
      </c>
      <c r="D81" s="237" t="s">
        <v>4177</v>
      </c>
      <c r="E81" s="237" t="s">
        <v>4383</v>
      </c>
      <c r="F81" s="237" t="s">
        <v>21</v>
      </c>
      <c r="G81" s="237" t="s">
        <v>21</v>
      </c>
      <c r="H81" s="237" t="s">
        <v>4384</v>
      </c>
      <c r="I81" s="237" t="s">
        <v>21</v>
      </c>
      <c r="J81" s="237" t="s">
        <v>4385</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4386</v>
      </c>
      <c r="B82" s="237" t="s">
        <v>4387</v>
      </c>
      <c r="C82" s="237" t="s">
        <v>3968</v>
      </c>
      <c r="D82" s="237" t="s">
        <v>3969</v>
      </c>
      <c r="E82" s="237" t="s">
        <v>21</v>
      </c>
      <c r="F82" s="237" t="s">
        <v>3971</v>
      </c>
      <c r="G82" s="237" t="s">
        <v>21</v>
      </c>
      <c r="H82" s="237" t="s">
        <v>4388</v>
      </c>
      <c r="I82" s="237" t="s">
        <v>21</v>
      </c>
      <c r="J82" s="237" t="s">
        <v>4389</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1310</v>
      </c>
      <c r="B83" s="236" t="s">
        <v>4390</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4391</v>
      </c>
      <c r="B84" s="237" t="s">
        <v>4392</v>
      </c>
      <c r="C84" s="237" t="s">
        <v>4393</v>
      </c>
      <c r="D84" s="237" t="s">
        <v>4394</v>
      </c>
      <c r="E84" s="237" t="s">
        <v>21</v>
      </c>
      <c r="F84" s="237" t="s">
        <v>4395</v>
      </c>
      <c r="G84" s="237" t="s">
        <v>4396</v>
      </c>
      <c r="H84" s="237" t="s">
        <v>4397</v>
      </c>
      <c r="I84" s="237" t="s">
        <v>4398</v>
      </c>
      <c r="J84" s="237" t="s">
        <v>4399</v>
      </c>
      <c r="K84" s="240">
        <f>IF(COUNTIF(L84:AY84,"&lt;&gt;")=0,"",SUMPRODUCT(((Recommendations[ImplStatus]="Implemented")+(Recommendations[ImplStatus]="Compensated"))*ISNUMBER(MATCH(Recommendations[Id],L84:AY84,0)))/COUNTIF(L84:AY84,"&lt;&gt;"))</f>
        <v>0</v>
      </c>
      <c r="L84" s="243" t="s">
        <v>30</v>
      </c>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4400</v>
      </c>
      <c r="B85" s="237" t="s">
        <v>4401</v>
      </c>
      <c r="C85" s="237" t="s">
        <v>4402</v>
      </c>
      <c r="D85" s="237" t="s">
        <v>4403</v>
      </c>
      <c r="E85" s="237" t="s">
        <v>21</v>
      </c>
      <c r="F85" s="237" t="s">
        <v>21</v>
      </c>
      <c r="G85" s="237" t="s">
        <v>21</v>
      </c>
      <c r="H85" s="237" t="s">
        <v>4404</v>
      </c>
      <c r="I85" s="237" t="s">
        <v>4405</v>
      </c>
      <c r="J85" s="237" t="s">
        <v>4406</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4407</v>
      </c>
      <c r="B86" s="237" t="s">
        <v>4408</v>
      </c>
      <c r="C86" s="237" t="s">
        <v>4409</v>
      </c>
      <c r="D86" s="237" t="s">
        <v>4410</v>
      </c>
      <c r="E86" s="237" t="s">
        <v>21</v>
      </c>
      <c r="F86" s="237" t="s">
        <v>21</v>
      </c>
      <c r="G86" s="237" t="s">
        <v>4411</v>
      </c>
      <c r="H86" s="237" t="s">
        <v>4412</v>
      </c>
      <c r="I86" s="237" t="s">
        <v>21</v>
      </c>
      <c r="J86" s="237" t="s">
        <v>4413</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4414</v>
      </c>
      <c r="B87" s="237" t="s">
        <v>4415</v>
      </c>
      <c r="C87" s="237" t="s">
        <v>4416</v>
      </c>
      <c r="D87" s="237" t="s">
        <v>4417</v>
      </c>
      <c r="E87" s="237" t="s">
        <v>21</v>
      </c>
      <c r="F87" s="237" t="s">
        <v>4418</v>
      </c>
      <c r="G87" s="237" t="s">
        <v>21</v>
      </c>
      <c r="H87" s="237" t="s">
        <v>4419</v>
      </c>
      <c r="I87" s="237" t="s">
        <v>4420</v>
      </c>
      <c r="J87" s="237" t="s">
        <v>4421</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4422</v>
      </c>
      <c r="B88" s="235" t="s">
        <v>4423</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1357</v>
      </c>
      <c r="B89" s="236" t="s">
        <v>4424</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4425</v>
      </c>
      <c r="B90" s="237" t="s">
        <v>4426</v>
      </c>
      <c r="C90" s="237" t="s">
        <v>4427</v>
      </c>
      <c r="D90" s="237" t="s">
        <v>4177</v>
      </c>
      <c r="E90" s="237" t="s">
        <v>3963</v>
      </c>
      <c r="F90" s="237" t="s">
        <v>21</v>
      </c>
      <c r="G90" s="237" t="s">
        <v>21</v>
      </c>
      <c r="H90" s="237" t="s">
        <v>4428</v>
      </c>
      <c r="I90" s="237" t="s">
        <v>21</v>
      </c>
      <c r="J90" s="237" t="s">
        <v>4429</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4430</v>
      </c>
      <c r="B91" s="237" t="s">
        <v>4431</v>
      </c>
      <c r="C91" s="237" t="s">
        <v>4432</v>
      </c>
      <c r="D91" s="237" t="s">
        <v>3969</v>
      </c>
      <c r="E91" s="237" t="s">
        <v>21</v>
      </c>
      <c r="F91" s="237" t="s">
        <v>3971</v>
      </c>
      <c r="G91" s="237" t="s">
        <v>21</v>
      </c>
      <c r="H91" s="237" t="s">
        <v>4433</v>
      </c>
      <c r="I91" s="237" t="s">
        <v>21</v>
      </c>
      <c r="J91" s="237" t="s">
        <v>4434</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1361</v>
      </c>
      <c r="B92" s="236" t="s">
        <v>4435</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4436</v>
      </c>
      <c r="B93" s="237" t="s">
        <v>4437</v>
      </c>
      <c r="C93" s="237" t="s">
        <v>4438</v>
      </c>
      <c r="D93" s="237" t="s">
        <v>4439</v>
      </c>
      <c r="E93" s="237" t="s">
        <v>4440</v>
      </c>
      <c r="F93" s="237" t="s">
        <v>21</v>
      </c>
      <c r="G93" s="237" t="s">
        <v>21</v>
      </c>
      <c r="H93" s="237" t="s">
        <v>4441</v>
      </c>
      <c r="I93" s="237" t="s">
        <v>21</v>
      </c>
      <c r="J93" s="237" t="s">
        <v>4442</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4443</v>
      </c>
      <c r="B94" s="237" t="s">
        <v>4444</v>
      </c>
      <c r="C94" s="237" t="s">
        <v>4445</v>
      </c>
      <c r="D94" s="237" t="s">
        <v>4446</v>
      </c>
      <c r="E94" s="237" t="s">
        <v>21</v>
      </c>
      <c r="F94" s="237" t="s">
        <v>4447</v>
      </c>
      <c r="G94" s="237" t="s">
        <v>21</v>
      </c>
      <c r="H94" s="237" t="s">
        <v>4448</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4449</v>
      </c>
      <c r="B95" s="237" t="s">
        <v>4450</v>
      </c>
      <c r="C95" s="237" t="s">
        <v>4451</v>
      </c>
      <c r="D95" s="237" t="s">
        <v>4452</v>
      </c>
      <c r="E95" s="237" t="s">
        <v>21</v>
      </c>
      <c r="F95" s="237" t="s">
        <v>21</v>
      </c>
      <c r="G95" s="237" t="s">
        <v>21</v>
      </c>
      <c r="H95" s="237" t="s">
        <v>4453</v>
      </c>
      <c r="I95" s="237" t="s">
        <v>4454</v>
      </c>
      <c r="J95" s="237" t="s">
        <v>4455</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4456</v>
      </c>
      <c r="B96" s="237" t="s">
        <v>4457</v>
      </c>
      <c r="C96" s="237" t="s">
        <v>4458</v>
      </c>
      <c r="D96" s="237" t="s">
        <v>21</v>
      </c>
      <c r="E96" s="237" t="s">
        <v>21</v>
      </c>
      <c r="F96" s="237" t="s">
        <v>21</v>
      </c>
      <c r="G96" s="237" t="s">
        <v>21</v>
      </c>
      <c r="H96" s="237" t="s">
        <v>4459</v>
      </c>
      <c r="I96" s="237" t="s">
        <v>4405</v>
      </c>
      <c r="J96" s="237" t="s">
        <v>4460</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1365</v>
      </c>
      <c r="B97" s="236" t="s">
        <v>4461</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4462</v>
      </c>
      <c r="B98" s="237" t="s">
        <v>4463</v>
      </c>
      <c r="C98" s="237" t="s">
        <v>4464</v>
      </c>
      <c r="D98" s="237" t="s">
        <v>4465</v>
      </c>
      <c r="E98" s="237" t="s">
        <v>21</v>
      </c>
      <c r="F98" s="237" t="s">
        <v>21</v>
      </c>
      <c r="G98" s="237" t="s">
        <v>21</v>
      </c>
      <c r="H98" s="237" t="s">
        <v>4466</v>
      </c>
      <c r="I98" s="237" t="s">
        <v>21</v>
      </c>
      <c r="J98" s="237" t="s">
        <v>4467</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4468</v>
      </c>
      <c r="B99" s="237" t="s">
        <v>4469</v>
      </c>
      <c r="C99" s="237" t="s">
        <v>4470</v>
      </c>
      <c r="D99" s="237" t="s">
        <v>4471</v>
      </c>
      <c r="E99" s="237" t="s">
        <v>4472</v>
      </c>
      <c r="F99" s="237" t="s">
        <v>21</v>
      </c>
      <c r="G99" s="237" t="s">
        <v>21</v>
      </c>
      <c r="H99" s="237" t="s">
        <v>4473</v>
      </c>
      <c r="I99" s="237" t="s">
        <v>21</v>
      </c>
      <c r="J99" s="237" t="s">
        <v>4474</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4475</v>
      </c>
      <c r="B100" s="237" t="s">
        <v>4476</v>
      </c>
      <c r="C100" s="237" t="s">
        <v>4477</v>
      </c>
      <c r="D100" s="237" t="s">
        <v>21</v>
      </c>
      <c r="E100" s="237" t="s">
        <v>21</v>
      </c>
      <c r="F100" s="237" t="s">
        <v>21</v>
      </c>
      <c r="G100" s="237" t="s">
        <v>21</v>
      </c>
      <c r="H100" s="237" t="s">
        <v>4478</v>
      </c>
      <c r="I100" s="237" t="s">
        <v>4479</v>
      </c>
      <c r="J100" s="237" t="s">
        <v>4480</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4481</v>
      </c>
      <c r="B101" s="237" t="s">
        <v>4482</v>
      </c>
      <c r="C101" s="237" t="s">
        <v>4483</v>
      </c>
      <c r="D101" s="237" t="s">
        <v>21</v>
      </c>
      <c r="E101" s="237" t="s">
        <v>21</v>
      </c>
      <c r="F101" s="237" t="s">
        <v>21</v>
      </c>
      <c r="G101" s="237" t="s">
        <v>21</v>
      </c>
      <c r="H101" s="237" t="s">
        <v>4484</v>
      </c>
      <c r="I101" s="237" t="s">
        <v>4405</v>
      </c>
      <c r="J101" s="237" t="s">
        <v>4485</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4486</v>
      </c>
      <c r="B102" s="237" t="s">
        <v>4487</v>
      </c>
      <c r="C102" s="237" t="s">
        <v>4488</v>
      </c>
      <c r="D102" s="237" t="s">
        <v>4489</v>
      </c>
      <c r="E102" s="237" t="s">
        <v>21</v>
      </c>
      <c r="F102" s="237" t="s">
        <v>21</v>
      </c>
      <c r="G102" s="237" t="s">
        <v>21</v>
      </c>
      <c r="H102" s="237" t="s">
        <v>4490</v>
      </c>
      <c r="I102" s="237" t="s">
        <v>21</v>
      </c>
      <c r="J102" s="237" t="s">
        <v>4491</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4492</v>
      </c>
      <c r="B103" s="237" t="s">
        <v>4493</v>
      </c>
      <c r="C103" s="237" t="s">
        <v>4494</v>
      </c>
      <c r="D103" s="237" t="s">
        <v>4489</v>
      </c>
      <c r="E103" s="237" t="s">
        <v>21</v>
      </c>
      <c r="F103" s="237" t="s">
        <v>4495</v>
      </c>
      <c r="G103" s="237" t="s">
        <v>21</v>
      </c>
      <c r="H103" s="237" t="s">
        <v>4496</v>
      </c>
      <c r="I103" s="237" t="s">
        <v>4497</v>
      </c>
      <c r="J103" s="237" t="s">
        <v>4498</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1369</v>
      </c>
      <c r="B104" s="236" t="s">
        <v>4499</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4500</v>
      </c>
      <c r="B105" s="237" t="s">
        <v>4501</v>
      </c>
      <c r="C105" s="237" t="s">
        <v>4502</v>
      </c>
      <c r="D105" s="237" t="s">
        <v>4503</v>
      </c>
      <c r="E105" s="237" t="s">
        <v>4504</v>
      </c>
      <c r="F105" s="237" t="s">
        <v>21</v>
      </c>
      <c r="G105" s="237" t="s">
        <v>21</v>
      </c>
      <c r="H105" s="237" t="s">
        <v>4505</v>
      </c>
      <c r="I105" s="237" t="s">
        <v>4506</v>
      </c>
      <c r="J105" s="237" t="s">
        <v>4507</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4508</v>
      </c>
      <c r="B106" s="235" t="s">
        <v>4509</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1383</v>
      </c>
      <c r="B107" s="236" t="s">
        <v>4510</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4511</v>
      </c>
      <c r="B108" s="237" t="s">
        <v>4512</v>
      </c>
      <c r="C108" s="237" t="s">
        <v>4513</v>
      </c>
      <c r="D108" s="237" t="s">
        <v>4177</v>
      </c>
      <c r="E108" s="237" t="s">
        <v>3963</v>
      </c>
      <c r="F108" s="237" t="s">
        <v>21</v>
      </c>
      <c r="G108" s="237" t="s">
        <v>21</v>
      </c>
      <c r="H108" s="237" t="s">
        <v>4514</v>
      </c>
      <c r="I108" s="237" t="s">
        <v>21</v>
      </c>
      <c r="J108" s="237" t="s">
        <v>4515</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4516</v>
      </c>
      <c r="B109" s="237" t="s">
        <v>4517</v>
      </c>
      <c r="C109" s="237" t="s">
        <v>4518</v>
      </c>
      <c r="D109" s="237" t="s">
        <v>3969</v>
      </c>
      <c r="E109" s="237" t="s">
        <v>21</v>
      </c>
      <c r="F109" s="237" t="s">
        <v>3971</v>
      </c>
      <c r="G109" s="237" t="s">
        <v>21</v>
      </c>
      <c r="H109" s="237" t="s">
        <v>4519</v>
      </c>
      <c r="I109" s="237" t="s">
        <v>21</v>
      </c>
      <c r="J109" s="237" t="s">
        <v>4520</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1387</v>
      </c>
      <c r="B110" s="236" t="s">
        <v>4521</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4522</v>
      </c>
      <c r="B111" s="237" t="s">
        <v>4523</v>
      </c>
      <c r="C111" s="237" t="s">
        <v>4524</v>
      </c>
      <c r="D111" s="237" t="s">
        <v>4525</v>
      </c>
      <c r="E111" s="237" t="s">
        <v>21</v>
      </c>
      <c r="F111" s="237" t="s">
        <v>4526</v>
      </c>
      <c r="G111" s="237" t="s">
        <v>21</v>
      </c>
      <c r="H111" s="237" t="s">
        <v>4527</v>
      </c>
      <c r="I111" s="237" t="s">
        <v>4528</v>
      </c>
      <c r="J111" s="237" t="s">
        <v>4529</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4530</v>
      </c>
      <c r="B112" s="237" t="s">
        <v>4531</v>
      </c>
      <c r="C112" s="237" t="s">
        <v>4532</v>
      </c>
      <c r="D112" s="237" t="s">
        <v>4533</v>
      </c>
      <c r="E112" s="237" t="s">
        <v>21</v>
      </c>
      <c r="F112" s="237" t="s">
        <v>21</v>
      </c>
      <c r="G112" s="237" t="s">
        <v>21</v>
      </c>
      <c r="H112" s="237" t="s">
        <v>4534</v>
      </c>
      <c r="I112" s="237" t="s">
        <v>21</v>
      </c>
      <c r="J112" s="237" t="s">
        <v>4535</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4536</v>
      </c>
      <c r="B113" s="237" t="s">
        <v>4537</v>
      </c>
      <c r="C113" s="237" t="s">
        <v>4538</v>
      </c>
      <c r="D113" s="237" t="s">
        <v>4539</v>
      </c>
      <c r="E113" s="237" t="s">
        <v>21</v>
      </c>
      <c r="F113" s="237" t="s">
        <v>21</v>
      </c>
      <c r="G113" s="237" t="s">
        <v>21</v>
      </c>
      <c r="H113" s="237" t="s">
        <v>4540</v>
      </c>
      <c r="I113" s="237" t="s">
        <v>4541</v>
      </c>
      <c r="J113" s="237" t="s">
        <v>4542</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4543</v>
      </c>
      <c r="B114" s="237" t="s">
        <v>4544</v>
      </c>
      <c r="C114" s="237" t="s">
        <v>4545</v>
      </c>
      <c r="D114" s="237" t="s">
        <v>4546</v>
      </c>
      <c r="E114" s="237" t="s">
        <v>21</v>
      </c>
      <c r="F114" s="237" t="s">
        <v>21</v>
      </c>
      <c r="G114" s="237" t="s">
        <v>4547</v>
      </c>
      <c r="H114" s="237" t="s">
        <v>4548</v>
      </c>
      <c r="I114" s="237" t="s">
        <v>4549</v>
      </c>
      <c r="J114" s="237" t="s">
        <v>4550</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4551</v>
      </c>
      <c r="B115" s="237" t="s">
        <v>4552</v>
      </c>
      <c r="C115" s="237" t="s">
        <v>4553</v>
      </c>
      <c r="D115" s="237" t="s">
        <v>4554</v>
      </c>
      <c r="E115" s="237" t="s">
        <v>21</v>
      </c>
      <c r="F115" s="237" t="s">
        <v>4555</v>
      </c>
      <c r="G115" s="237" t="s">
        <v>21</v>
      </c>
      <c r="H115" s="237" t="s">
        <v>4556</v>
      </c>
      <c r="I115" s="237" t="s">
        <v>4556</v>
      </c>
      <c r="J115" s="237" t="s">
        <v>4557</v>
      </c>
      <c r="K115" s="240">
        <f>IF(COUNTIF(L115:AY115,"&lt;&gt;")=0,"",SUMPRODUCT(((Recommendations[ImplStatus]="Implemented")+(Recommendations[ImplStatus]="Compensated"))*ISNUMBER(MATCH(Recommendations[Id],L115:AY115,0)))/COUNTIF(L115:AY115,"&lt;&gt;"))</f>
        <v>0</v>
      </c>
      <c r="L115" s="243" t="s">
        <v>816</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1391</v>
      </c>
      <c r="B116" s="236" t="s">
        <v>4558</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4559</v>
      </c>
      <c r="B117" s="237" t="s">
        <v>4560</v>
      </c>
      <c r="C117" s="237" t="s">
        <v>4561</v>
      </c>
      <c r="D117" s="237" t="s">
        <v>4562</v>
      </c>
      <c r="E117" s="237" t="s">
        <v>21</v>
      </c>
      <c r="F117" s="237" t="s">
        <v>4563</v>
      </c>
      <c r="G117" s="237" t="s">
        <v>4564</v>
      </c>
      <c r="H117" s="237" t="s">
        <v>4565</v>
      </c>
      <c r="I117" s="237" t="s">
        <v>4566</v>
      </c>
      <c r="J117" s="237" t="s">
        <v>4567</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4568</v>
      </c>
      <c r="B118" s="237" t="s">
        <v>4569</v>
      </c>
      <c r="C118" s="237" t="s">
        <v>4570</v>
      </c>
      <c r="D118" s="237" t="s">
        <v>4571</v>
      </c>
      <c r="E118" s="237" t="s">
        <v>21</v>
      </c>
      <c r="F118" s="237" t="s">
        <v>21</v>
      </c>
      <c r="G118" s="237" t="s">
        <v>21</v>
      </c>
      <c r="H118" s="237" t="s">
        <v>4572</v>
      </c>
      <c r="I118" s="237" t="s">
        <v>4405</v>
      </c>
      <c r="J118" s="237" t="s">
        <v>4573</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4574</v>
      </c>
      <c r="B119" s="237" t="s">
        <v>4575</v>
      </c>
      <c r="C119" s="237" t="s">
        <v>4576</v>
      </c>
      <c r="D119" s="237" t="s">
        <v>4577</v>
      </c>
      <c r="E119" s="237" t="s">
        <v>21</v>
      </c>
      <c r="F119" s="237" t="s">
        <v>4578</v>
      </c>
      <c r="G119" s="237" t="s">
        <v>21</v>
      </c>
      <c r="H119" s="237" t="s">
        <v>4579</v>
      </c>
      <c r="I119" s="237" t="s">
        <v>4580</v>
      </c>
      <c r="J119" s="237" t="s">
        <v>4581</v>
      </c>
      <c r="K119" s="240">
        <f>IF(COUNTIF(L119:AY119,"&lt;&gt;")=0,"",SUMPRODUCT(((Recommendations[ImplStatus]="Implemented")+(Recommendations[ImplStatus]="Compensated"))*ISNUMBER(MATCH(Recommendations[Id],L119:AY119,0)))/COUNTIF(L119:AY119,"&lt;&gt;"))</f>
        <v>0</v>
      </c>
      <c r="L119" s="243" t="s">
        <v>206</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1395</v>
      </c>
      <c r="B120" s="236" t="s">
        <v>4582</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4583</v>
      </c>
      <c r="B121" s="237" t="s">
        <v>4584</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4585</v>
      </c>
      <c r="B122" s="237" t="s">
        <v>4586</v>
      </c>
      <c r="C122" s="237" t="s">
        <v>4587</v>
      </c>
      <c r="D122" s="237" t="s">
        <v>4588</v>
      </c>
      <c r="E122" s="237" t="s">
        <v>21</v>
      </c>
      <c r="F122" s="237" t="s">
        <v>4589</v>
      </c>
      <c r="G122" s="237" t="s">
        <v>21</v>
      </c>
      <c r="H122" s="237" t="s">
        <v>4590</v>
      </c>
      <c r="I122" s="237" t="s">
        <v>4591</v>
      </c>
      <c r="J122" s="237" t="s">
        <v>4592</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4593</v>
      </c>
      <c r="B123" s="237" t="s">
        <v>4594</v>
      </c>
      <c r="C123" s="237" t="s">
        <v>4595</v>
      </c>
      <c r="D123" s="237" t="s">
        <v>4596</v>
      </c>
      <c r="E123" s="237" t="s">
        <v>21</v>
      </c>
      <c r="F123" s="237" t="s">
        <v>4597</v>
      </c>
      <c r="G123" s="237" t="s">
        <v>21</v>
      </c>
      <c r="H123" s="237" t="s">
        <v>4598</v>
      </c>
      <c r="I123" s="237" t="s">
        <v>21</v>
      </c>
      <c r="J123" s="237" t="s">
        <v>4599</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1399</v>
      </c>
      <c r="B124" s="236" t="s">
        <v>4600</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4601</v>
      </c>
      <c r="B125" s="237" t="s">
        <v>4602</v>
      </c>
      <c r="C125" s="237" t="s">
        <v>4603</v>
      </c>
      <c r="D125" s="237" t="s">
        <v>4604</v>
      </c>
      <c r="E125" s="237" t="s">
        <v>21</v>
      </c>
      <c r="F125" s="237" t="s">
        <v>21</v>
      </c>
      <c r="G125" s="237" t="s">
        <v>21</v>
      </c>
      <c r="H125" s="237" t="s">
        <v>4605</v>
      </c>
      <c r="I125" s="237" t="s">
        <v>21</v>
      </c>
      <c r="J125" s="237" t="s">
        <v>4606</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4607</v>
      </c>
      <c r="B126" s="237" t="s">
        <v>4608</v>
      </c>
      <c r="C126" s="237" t="s">
        <v>4609</v>
      </c>
      <c r="D126" s="237" t="s">
        <v>4610</v>
      </c>
      <c r="E126" s="237" t="s">
        <v>21</v>
      </c>
      <c r="F126" s="237" t="s">
        <v>4611</v>
      </c>
      <c r="G126" s="237" t="s">
        <v>21</v>
      </c>
      <c r="H126" s="237" t="s">
        <v>4612</v>
      </c>
      <c r="I126" s="237" t="s">
        <v>4613</v>
      </c>
      <c r="J126" s="237" t="s">
        <v>4614</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4615</v>
      </c>
      <c r="B127" s="237" t="s">
        <v>4616</v>
      </c>
      <c r="C127" s="237" t="s">
        <v>4617</v>
      </c>
      <c r="D127" s="237" t="s">
        <v>4618</v>
      </c>
      <c r="E127" s="237" t="s">
        <v>4619</v>
      </c>
      <c r="F127" s="237" t="s">
        <v>21</v>
      </c>
      <c r="G127" s="237" t="s">
        <v>21</v>
      </c>
      <c r="H127" s="237" t="s">
        <v>4620</v>
      </c>
      <c r="I127" s="237" t="s">
        <v>21</v>
      </c>
      <c r="J127" s="237" t="s">
        <v>4621</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4622</v>
      </c>
      <c r="B128" s="237" t="s">
        <v>4623</v>
      </c>
      <c r="C128" s="237" t="s">
        <v>4624</v>
      </c>
      <c r="D128" s="237" t="s">
        <v>21</v>
      </c>
      <c r="E128" s="237" t="s">
        <v>21</v>
      </c>
      <c r="F128" s="237" t="s">
        <v>21</v>
      </c>
      <c r="G128" s="237" t="s">
        <v>21</v>
      </c>
      <c r="H128" s="237" t="s">
        <v>4625</v>
      </c>
      <c r="I128" s="237" t="s">
        <v>4626</v>
      </c>
      <c r="J128" s="237" t="s">
        <v>4627</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4628</v>
      </c>
      <c r="B129" s="237" t="s">
        <v>4629</v>
      </c>
      <c r="C129" s="237" t="s">
        <v>4630</v>
      </c>
      <c r="D129" s="237" t="s">
        <v>21</v>
      </c>
      <c r="E129" s="237" t="s">
        <v>4631</v>
      </c>
      <c r="F129" s="237" t="s">
        <v>21</v>
      </c>
      <c r="G129" s="237" t="s">
        <v>21</v>
      </c>
      <c r="H129" s="237" t="s">
        <v>4632</v>
      </c>
      <c r="I129" s="237" t="s">
        <v>21</v>
      </c>
      <c r="J129" s="237" t="s">
        <v>4633</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4634</v>
      </c>
      <c r="B130" s="237" t="s">
        <v>4635</v>
      </c>
      <c r="C130" s="237" t="s">
        <v>4636</v>
      </c>
      <c r="D130" s="237" t="s">
        <v>21</v>
      </c>
      <c r="E130" s="237" t="s">
        <v>21</v>
      </c>
      <c r="F130" s="237" t="s">
        <v>21</v>
      </c>
      <c r="G130" s="237" t="s">
        <v>21</v>
      </c>
      <c r="H130" s="237" t="s">
        <v>4637</v>
      </c>
      <c r="I130" s="237" t="s">
        <v>21</v>
      </c>
      <c r="J130" s="237" t="s">
        <v>4638</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4639</v>
      </c>
      <c r="B131" s="235" t="s">
        <v>4640</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1417</v>
      </c>
      <c r="B132" s="236" t="s">
        <v>4641</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4642</v>
      </c>
      <c r="B133" s="237" t="s">
        <v>4643</v>
      </c>
      <c r="C133" s="237" t="s">
        <v>4644</v>
      </c>
      <c r="D133" s="237" t="s">
        <v>4177</v>
      </c>
      <c r="E133" s="237" t="s">
        <v>3963</v>
      </c>
      <c r="F133" s="237" t="s">
        <v>21</v>
      </c>
      <c r="G133" s="237" t="s">
        <v>21</v>
      </c>
      <c r="H133" s="237" t="s">
        <v>4645</v>
      </c>
      <c r="I133" s="237" t="s">
        <v>21</v>
      </c>
      <c r="J133" s="237" t="s">
        <v>4646</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4647</v>
      </c>
      <c r="B134" s="237" t="s">
        <v>4648</v>
      </c>
      <c r="C134" s="237" t="s">
        <v>4182</v>
      </c>
      <c r="D134" s="237" t="s">
        <v>3969</v>
      </c>
      <c r="E134" s="237" t="s">
        <v>21</v>
      </c>
      <c r="F134" s="237" t="s">
        <v>3971</v>
      </c>
      <c r="G134" s="237" t="s">
        <v>21</v>
      </c>
      <c r="H134" s="237" t="s">
        <v>4649</v>
      </c>
      <c r="I134" s="237" t="s">
        <v>21</v>
      </c>
      <c r="J134" s="237" t="s">
        <v>4650</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1421</v>
      </c>
      <c r="B135" s="236" t="s">
        <v>4651</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4652</v>
      </c>
      <c r="B136" s="237" t="s">
        <v>4653</v>
      </c>
      <c r="C136" s="237" t="s">
        <v>4654</v>
      </c>
      <c r="D136" s="237" t="s">
        <v>4655</v>
      </c>
      <c r="E136" s="237" t="s">
        <v>4656</v>
      </c>
      <c r="F136" s="237" t="s">
        <v>4657</v>
      </c>
      <c r="G136" s="237" t="s">
        <v>21</v>
      </c>
      <c r="H136" s="237" t="s">
        <v>4658</v>
      </c>
      <c r="I136" s="237" t="s">
        <v>21</v>
      </c>
      <c r="J136" s="237" t="s">
        <v>4659</v>
      </c>
      <c r="K136" s="240">
        <f>IF(COUNTIF(L136:AY136,"&lt;&gt;")=0,"",SUMPRODUCT(((Recommendations[ImplStatus]="Implemented")+(Recommendations[ImplStatus]="Compensated"))*ISNUMBER(MATCH(Recommendations[Id],L136:AY136,0)))/COUNTIF(L136:AY136,"&lt;&gt;"))</f>
        <v>0</v>
      </c>
      <c r="L136" s="243" t="s">
        <v>369</v>
      </c>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4660</v>
      </c>
      <c r="B137" s="237" t="s">
        <v>4661</v>
      </c>
      <c r="C137" s="237" t="s">
        <v>4662</v>
      </c>
      <c r="D137" s="237" t="s">
        <v>4663</v>
      </c>
      <c r="E137" s="237" t="s">
        <v>21</v>
      </c>
      <c r="F137" s="237" t="s">
        <v>21</v>
      </c>
      <c r="G137" s="237" t="s">
        <v>21</v>
      </c>
      <c r="H137" s="237" t="s">
        <v>4664</v>
      </c>
      <c r="I137" s="237" t="s">
        <v>21</v>
      </c>
      <c r="J137" s="237" t="s">
        <v>4665</v>
      </c>
      <c r="K137" s="240">
        <f>IF(COUNTIF(L137:AY137,"&lt;&gt;")=0,"",SUMPRODUCT(((Recommendations[ImplStatus]="Implemented")+(Recommendations[ImplStatus]="Compensated"))*ISNUMBER(MATCH(Recommendations[Id],L137:AY137,0)))/COUNTIF(L137:AY137,"&lt;&gt;"))</f>
        <v>0</v>
      </c>
      <c r="L137" s="243" t="s">
        <v>335</v>
      </c>
      <c r="M137" s="243" t="s">
        <v>345</v>
      </c>
      <c r="N137" s="243" t="s">
        <v>733</v>
      </c>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4666</v>
      </c>
      <c r="B138" s="237" t="s">
        <v>4667</v>
      </c>
      <c r="C138" s="237" t="s">
        <v>4668</v>
      </c>
      <c r="D138" s="237" t="s">
        <v>21</v>
      </c>
      <c r="E138" s="237" t="s">
        <v>21</v>
      </c>
      <c r="F138" s="237" t="s">
        <v>21</v>
      </c>
      <c r="G138" s="237" t="s">
        <v>21</v>
      </c>
      <c r="H138" s="237" t="s">
        <v>4669</v>
      </c>
      <c r="I138" s="237" t="s">
        <v>21</v>
      </c>
      <c r="J138" s="237" t="s">
        <v>4670</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4671</v>
      </c>
      <c r="B139" s="237" t="s">
        <v>4672</v>
      </c>
      <c r="C139" s="237" t="s">
        <v>4673</v>
      </c>
      <c r="D139" s="237" t="s">
        <v>4674</v>
      </c>
      <c r="E139" s="237" t="s">
        <v>21</v>
      </c>
      <c r="F139" s="237" t="s">
        <v>21</v>
      </c>
      <c r="G139" s="237" t="s">
        <v>21</v>
      </c>
      <c r="H139" s="237" t="s">
        <v>4675</v>
      </c>
      <c r="I139" s="237" t="s">
        <v>4676</v>
      </c>
      <c r="J139" s="237" t="s">
        <v>4677</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4678</v>
      </c>
      <c r="B140" s="237" t="s">
        <v>4679</v>
      </c>
      <c r="C140" s="237" t="s">
        <v>4680</v>
      </c>
      <c r="D140" s="237" t="s">
        <v>4681</v>
      </c>
      <c r="E140" s="237" t="s">
        <v>21</v>
      </c>
      <c r="F140" s="237" t="s">
        <v>21</v>
      </c>
      <c r="G140" s="237" t="s">
        <v>21</v>
      </c>
      <c r="H140" s="237" t="s">
        <v>4682</v>
      </c>
      <c r="I140" s="237" t="s">
        <v>4405</v>
      </c>
      <c r="J140" s="237" t="s">
        <v>4683</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4684</v>
      </c>
      <c r="B141" s="237" t="s">
        <v>4685</v>
      </c>
      <c r="C141" s="237" t="s">
        <v>4686</v>
      </c>
      <c r="D141" s="237" t="s">
        <v>21</v>
      </c>
      <c r="E141" s="237" t="s">
        <v>4687</v>
      </c>
      <c r="F141" s="237" t="s">
        <v>21</v>
      </c>
      <c r="G141" s="237" t="s">
        <v>21</v>
      </c>
      <c r="H141" s="237" t="s">
        <v>4688</v>
      </c>
      <c r="I141" s="237" t="s">
        <v>4405</v>
      </c>
      <c r="J141" s="237" t="s">
        <v>4689</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4690</v>
      </c>
      <c r="B142" s="237" t="s">
        <v>4691</v>
      </c>
      <c r="C142" s="237" t="s">
        <v>4692</v>
      </c>
      <c r="D142" s="237" t="s">
        <v>4693</v>
      </c>
      <c r="E142" s="237" t="s">
        <v>4687</v>
      </c>
      <c r="F142" s="237" t="s">
        <v>21</v>
      </c>
      <c r="G142" s="237" t="s">
        <v>21</v>
      </c>
      <c r="H142" s="237" t="s">
        <v>4694</v>
      </c>
      <c r="I142" s="237" t="s">
        <v>4695</v>
      </c>
      <c r="J142" s="237" t="s">
        <v>4696</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1425</v>
      </c>
      <c r="B143" s="236" t="s">
        <v>4697</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4698</v>
      </c>
      <c r="B144" s="237" t="s">
        <v>4699</v>
      </c>
      <c r="C144" s="237" t="s">
        <v>4700</v>
      </c>
      <c r="D144" s="237" t="s">
        <v>21</v>
      </c>
      <c r="E144" s="237" t="s">
        <v>21</v>
      </c>
      <c r="F144" s="237" t="s">
        <v>21</v>
      </c>
      <c r="G144" s="237" t="s">
        <v>21</v>
      </c>
      <c r="H144" s="237" t="s">
        <v>4701</v>
      </c>
      <c r="I144" s="237" t="s">
        <v>21</v>
      </c>
      <c r="J144" s="237" t="s">
        <v>4702</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4703</v>
      </c>
      <c r="B145" s="237" t="s">
        <v>4704</v>
      </c>
      <c r="C145" s="237" t="s">
        <v>4705</v>
      </c>
      <c r="D145" s="237" t="s">
        <v>21</v>
      </c>
      <c r="E145" s="237" t="s">
        <v>21</v>
      </c>
      <c r="F145" s="237" t="s">
        <v>21</v>
      </c>
      <c r="G145" s="237" t="s">
        <v>21</v>
      </c>
      <c r="H145" s="237" t="s">
        <v>4706</v>
      </c>
      <c r="I145" s="237" t="s">
        <v>21</v>
      </c>
      <c r="J145" s="237" t="s">
        <v>4707</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4708</v>
      </c>
      <c r="B146" s="237" t="s">
        <v>4709</v>
      </c>
      <c r="C146" s="237" t="s">
        <v>4710</v>
      </c>
      <c r="D146" s="237" t="s">
        <v>4711</v>
      </c>
      <c r="E146" s="237" t="s">
        <v>21</v>
      </c>
      <c r="F146" s="237" t="s">
        <v>21</v>
      </c>
      <c r="G146" s="237" t="s">
        <v>21</v>
      </c>
      <c r="H146" s="237" t="s">
        <v>4712</v>
      </c>
      <c r="I146" s="237" t="s">
        <v>21</v>
      </c>
      <c r="J146" s="237" t="s">
        <v>4713</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4714</v>
      </c>
      <c r="B147" s="235" t="s">
        <v>4715</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1447</v>
      </c>
      <c r="B148" s="236" t="s">
        <v>4716</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4717</v>
      </c>
      <c r="B149" s="237" t="s">
        <v>4718</v>
      </c>
      <c r="C149" s="237" t="s">
        <v>4719</v>
      </c>
      <c r="D149" s="237" t="s">
        <v>4177</v>
      </c>
      <c r="E149" s="237" t="s">
        <v>3963</v>
      </c>
      <c r="F149" s="237" t="s">
        <v>21</v>
      </c>
      <c r="G149" s="237" t="s">
        <v>21</v>
      </c>
      <c r="H149" s="237" t="s">
        <v>4720</v>
      </c>
      <c r="I149" s="237" t="s">
        <v>21</v>
      </c>
      <c r="J149" s="237" t="s">
        <v>4721</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4722</v>
      </c>
      <c r="B150" s="237" t="s">
        <v>4723</v>
      </c>
      <c r="C150" s="237" t="s">
        <v>3968</v>
      </c>
      <c r="D150" s="237" t="s">
        <v>3969</v>
      </c>
      <c r="E150" s="237" t="s">
        <v>21</v>
      </c>
      <c r="F150" s="237" t="s">
        <v>3971</v>
      </c>
      <c r="G150" s="237" t="s">
        <v>21</v>
      </c>
      <c r="H150" s="237" t="s">
        <v>4724</v>
      </c>
      <c r="I150" s="237" t="s">
        <v>21</v>
      </c>
      <c r="J150" s="237" t="s">
        <v>4725</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1451</v>
      </c>
      <c r="B151" s="236" t="s">
        <v>4726</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4727</v>
      </c>
      <c r="B152" s="237" t="s">
        <v>4728</v>
      </c>
      <c r="C152" s="237" t="s">
        <v>4729</v>
      </c>
      <c r="D152" s="237" t="s">
        <v>21</v>
      </c>
      <c r="E152" s="237" t="s">
        <v>21</v>
      </c>
      <c r="F152" s="237" t="s">
        <v>21</v>
      </c>
      <c r="G152" s="237" t="s">
        <v>21</v>
      </c>
      <c r="H152" s="237" t="s">
        <v>4730</v>
      </c>
      <c r="I152" s="237" t="s">
        <v>4731</v>
      </c>
      <c r="J152" s="237" t="s">
        <v>4732</v>
      </c>
      <c r="K152" s="240">
        <f>IF(COUNTIF(L152:AY152,"&lt;&gt;")=0,"",SUMPRODUCT(((Recommendations[ImplStatus]="Implemented")+(Recommendations[ImplStatus]="Compensated"))*ISNUMBER(MATCH(Recommendations[Id],L152:AY152,0)))/COUNTIF(L152:AY152,"&lt;&gt;"))</f>
        <v>0</v>
      </c>
      <c r="L152" s="243" t="s">
        <v>103</v>
      </c>
      <c r="M152" s="243" t="s">
        <v>108</v>
      </c>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4733</v>
      </c>
      <c r="B153" s="237" t="s">
        <v>4734</v>
      </c>
      <c r="C153" s="237" t="s">
        <v>4735</v>
      </c>
      <c r="D153" s="237" t="s">
        <v>4736</v>
      </c>
      <c r="E153" s="237" t="s">
        <v>21</v>
      </c>
      <c r="F153" s="237" t="s">
        <v>4737</v>
      </c>
      <c r="G153" s="237" t="s">
        <v>21</v>
      </c>
      <c r="H153" s="237" t="s">
        <v>4738</v>
      </c>
      <c r="I153" s="237" t="s">
        <v>4739</v>
      </c>
      <c r="J153" s="237" t="s">
        <v>4740</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4741</v>
      </c>
      <c r="B154" s="237" t="s">
        <v>4742</v>
      </c>
      <c r="C154" s="237" t="s">
        <v>4743</v>
      </c>
      <c r="D154" s="237" t="s">
        <v>21</v>
      </c>
      <c r="E154" s="237" t="s">
        <v>21</v>
      </c>
      <c r="F154" s="237" t="s">
        <v>4744</v>
      </c>
      <c r="G154" s="237" t="s">
        <v>21</v>
      </c>
      <c r="H154" s="237" t="s">
        <v>4745</v>
      </c>
      <c r="I154" s="237" t="s">
        <v>21</v>
      </c>
      <c r="J154" s="237" t="s">
        <v>4746</v>
      </c>
      <c r="K154" s="240">
        <f>IF(COUNTIF(L154:AY154,"&lt;&gt;")=0,"",SUMPRODUCT(((Recommendations[ImplStatus]="Implemented")+(Recommendations[ImplStatus]="Compensated"))*ISNUMBER(MATCH(Recommendations[Id],L154:AY154,0)))/COUNTIF(L154:AY154,"&lt;&gt;"))</f>
        <v>0</v>
      </c>
      <c r="L154" s="243" t="s">
        <v>161</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4747</v>
      </c>
      <c r="B155" s="237" t="s">
        <v>4748</v>
      </c>
      <c r="C155" s="237" t="s">
        <v>4749</v>
      </c>
      <c r="D155" s="237" t="s">
        <v>21</v>
      </c>
      <c r="E155" s="237" t="s">
        <v>21</v>
      </c>
      <c r="F155" s="237" t="s">
        <v>21</v>
      </c>
      <c r="G155" s="237" t="s">
        <v>21</v>
      </c>
      <c r="H155" s="237" t="s">
        <v>4750</v>
      </c>
      <c r="I155" s="237" t="s">
        <v>4751</v>
      </c>
      <c r="J155" s="237" t="s">
        <v>4752</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4753</v>
      </c>
      <c r="B156" s="237" t="s">
        <v>4754</v>
      </c>
      <c r="C156" s="237" t="s">
        <v>4755</v>
      </c>
      <c r="D156" s="237" t="s">
        <v>21</v>
      </c>
      <c r="E156" s="237" t="s">
        <v>21</v>
      </c>
      <c r="F156" s="237" t="s">
        <v>21</v>
      </c>
      <c r="G156" s="237" t="s">
        <v>21</v>
      </c>
      <c r="H156" s="237" t="s">
        <v>4756</v>
      </c>
      <c r="I156" s="237" t="s">
        <v>21</v>
      </c>
      <c r="J156" s="237" t="s">
        <v>4757</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4758</v>
      </c>
      <c r="B157" s="237" t="s">
        <v>4759</v>
      </c>
      <c r="C157" s="237" t="s">
        <v>4760</v>
      </c>
      <c r="D157" s="237" t="s">
        <v>4761</v>
      </c>
      <c r="E157" s="237" t="s">
        <v>21</v>
      </c>
      <c r="F157" s="237" t="s">
        <v>21</v>
      </c>
      <c r="G157" s="237" t="s">
        <v>21</v>
      </c>
      <c r="H157" s="237" t="s">
        <v>4762</v>
      </c>
      <c r="I157" s="237" t="s">
        <v>21</v>
      </c>
      <c r="J157" s="237" t="s">
        <v>4763</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4764</v>
      </c>
      <c r="B158" s="237" t="s">
        <v>4765</v>
      </c>
      <c r="C158" s="237" t="s">
        <v>4766</v>
      </c>
      <c r="D158" s="237" t="s">
        <v>4767</v>
      </c>
      <c r="E158" s="237" t="s">
        <v>21</v>
      </c>
      <c r="F158" s="237" t="s">
        <v>21</v>
      </c>
      <c r="G158" s="237" t="s">
        <v>21</v>
      </c>
      <c r="H158" s="237" t="s">
        <v>21</v>
      </c>
      <c r="I158" s="237" t="s">
        <v>21</v>
      </c>
      <c r="J158" s="237" t="s">
        <v>4768</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4769</v>
      </c>
      <c r="B159" s="237" t="s">
        <v>4770</v>
      </c>
      <c r="C159" s="237" t="s">
        <v>4771</v>
      </c>
      <c r="D159" s="237" t="s">
        <v>4772</v>
      </c>
      <c r="E159" s="237" t="s">
        <v>21</v>
      </c>
      <c r="F159" s="237" t="s">
        <v>4773</v>
      </c>
      <c r="G159" s="237" t="s">
        <v>21</v>
      </c>
      <c r="H159" s="237" t="s">
        <v>4774</v>
      </c>
      <c r="I159" s="237" t="s">
        <v>4775</v>
      </c>
      <c r="J159" s="237" t="s">
        <v>4776</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1455</v>
      </c>
      <c r="B160" s="236" t="s">
        <v>4777</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4778</v>
      </c>
      <c r="B161" s="237" t="s">
        <v>4779</v>
      </c>
      <c r="C161" s="237" t="s">
        <v>4780</v>
      </c>
      <c r="D161" s="237" t="s">
        <v>4781</v>
      </c>
      <c r="E161" s="237" t="s">
        <v>21</v>
      </c>
      <c r="F161" s="237" t="s">
        <v>21</v>
      </c>
      <c r="G161" s="237" t="s">
        <v>4782</v>
      </c>
      <c r="H161" s="237" t="s">
        <v>4783</v>
      </c>
      <c r="I161" s="237" t="s">
        <v>4784</v>
      </c>
      <c r="J161" s="237" t="s">
        <v>4785</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4786</v>
      </c>
      <c r="B162" s="237" t="s">
        <v>4787</v>
      </c>
      <c r="C162" s="237" t="s">
        <v>4788</v>
      </c>
      <c r="D162" s="237" t="s">
        <v>4789</v>
      </c>
      <c r="E162" s="237" t="s">
        <v>21</v>
      </c>
      <c r="F162" s="237" t="s">
        <v>21</v>
      </c>
      <c r="G162" s="237" t="s">
        <v>21</v>
      </c>
      <c r="H162" s="237" t="s">
        <v>4790</v>
      </c>
      <c r="I162" s="237" t="s">
        <v>21</v>
      </c>
      <c r="J162" s="237" t="s">
        <v>4791</v>
      </c>
      <c r="K162" s="240">
        <f>IF(COUNTIF(L162:AY162,"&lt;&gt;")=0,"",SUMPRODUCT(((Recommendations[ImplStatus]="Implemented")+(Recommendations[ImplStatus]="Compensated"))*ISNUMBER(MATCH(Recommendations[Id],L162:AY162,0)))/COUNTIF(L162:AY162,"&lt;&gt;"))</f>
        <v>0</v>
      </c>
      <c r="L162" s="243" t="s">
        <v>98</v>
      </c>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4792</v>
      </c>
      <c r="B163" s="237" t="s">
        <v>4793</v>
      </c>
      <c r="C163" s="237" t="s">
        <v>4794</v>
      </c>
      <c r="D163" s="237" t="s">
        <v>4789</v>
      </c>
      <c r="E163" s="237" t="s">
        <v>21</v>
      </c>
      <c r="F163" s="237" t="s">
        <v>4795</v>
      </c>
      <c r="G163" s="237" t="s">
        <v>21</v>
      </c>
      <c r="H163" s="237" t="s">
        <v>4796</v>
      </c>
      <c r="I163" s="237" t="s">
        <v>21</v>
      </c>
      <c r="J163" s="237" t="s">
        <v>4797</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4798</v>
      </c>
      <c r="B164" s="237" t="s">
        <v>4799</v>
      </c>
      <c r="C164" s="237" t="s">
        <v>4800</v>
      </c>
      <c r="D164" s="237" t="s">
        <v>4801</v>
      </c>
      <c r="E164" s="237" t="s">
        <v>21</v>
      </c>
      <c r="F164" s="237" t="s">
        <v>21</v>
      </c>
      <c r="G164" s="237" t="s">
        <v>21</v>
      </c>
      <c r="H164" s="237" t="s">
        <v>4802</v>
      </c>
      <c r="I164" s="237" t="s">
        <v>4803</v>
      </c>
      <c r="J164" s="237" t="s">
        <v>4804</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4805</v>
      </c>
      <c r="B165" s="237" t="s">
        <v>4806</v>
      </c>
      <c r="C165" s="237" t="s">
        <v>4807</v>
      </c>
      <c r="D165" s="237" t="s">
        <v>21</v>
      </c>
      <c r="E165" s="237" t="s">
        <v>21</v>
      </c>
      <c r="F165" s="237" t="s">
        <v>21</v>
      </c>
      <c r="G165" s="237" t="s">
        <v>21</v>
      </c>
      <c r="H165" s="237" t="s">
        <v>4808</v>
      </c>
      <c r="I165" s="237" t="s">
        <v>21</v>
      </c>
      <c r="J165" s="237" t="s">
        <v>4809</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4810</v>
      </c>
      <c r="B166" s="237" t="s">
        <v>4811</v>
      </c>
      <c r="C166" s="237" t="s">
        <v>4812</v>
      </c>
      <c r="D166" s="237" t="s">
        <v>4813</v>
      </c>
      <c r="E166" s="237" t="s">
        <v>21</v>
      </c>
      <c r="F166" s="237" t="s">
        <v>21</v>
      </c>
      <c r="G166" s="237" t="s">
        <v>21</v>
      </c>
      <c r="H166" s="237" t="s">
        <v>4814</v>
      </c>
      <c r="I166" s="237" t="s">
        <v>4815</v>
      </c>
      <c r="J166" s="237" t="s">
        <v>4816</v>
      </c>
      <c r="K166" s="240">
        <f>IF(COUNTIF(L166:AY166,"&lt;&gt;")=0,"",SUMPRODUCT(((Recommendations[ImplStatus]="Implemented")+(Recommendations[ImplStatus]="Compensated"))*ISNUMBER(MATCH(Recommendations[Id],L166:AY166,0)))/COUNTIF(L166:AY166,"&lt;&gt;"))</f>
        <v>0</v>
      </c>
      <c r="L166" s="243" t="s">
        <v>885</v>
      </c>
      <c r="M166" s="243" t="s">
        <v>890</v>
      </c>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4817</v>
      </c>
      <c r="B167" s="237" t="s">
        <v>4818</v>
      </c>
      <c r="C167" s="237" t="s">
        <v>4819</v>
      </c>
      <c r="D167" s="237" t="s">
        <v>21</v>
      </c>
      <c r="E167" s="237" t="s">
        <v>21</v>
      </c>
      <c r="F167" s="237" t="s">
        <v>21</v>
      </c>
      <c r="G167" s="237" t="s">
        <v>21</v>
      </c>
      <c r="H167" s="237" t="s">
        <v>4820</v>
      </c>
      <c r="I167" s="237" t="s">
        <v>4821</v>
      </c>
      <c r="J167" s="237" t="s">
        <v>4822</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4823</v>
      </c>
      <c r="B168" s="237" t="s">
        <v>4824</v>
      </c>
      <c r="C168" s="237" t="s">
        <v>4825</v>
      </c>
      <c r="D168" s="237" t="s">
        <v>4826</v>
      </c>
      <c r="E168" s="237" t="s">
        <v>21</v>
      </c>
      <c r="F168" s="237" t="s">
        <v>21</v>
      </c>
      <c r="G168" s="237" t="s">
        <v>21</v>
      </c>
      <c r="H168" s="237" t="s">
        <v>4827</v>
      </c>
      <c r="I168" s="237" t="s">
        <v>21</v>
      </c>
      <c r="J168" s="237" t="s">
        <v>4828</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4829</v>
      </c>
      <c r="B169" s="237" t="s">
        <v>4830</v>
      </c>
      <c r="C169" s="237" t="s">
        <v>4831</v>
      </c>
      <c r="D169" s="237" t="s">
        <v>4832</v>
      </c>
      <c r="E169" s="237" t="s">
        <v>21</v>
      </c>
      <c r="F169" s="237" t="s">
        <v>21</v>
      </c>
      <c r="G169" s="237" t="s">
        <v>4833</v>
      </c>
      <c r="H169" s="237" t="s">
        <v>4834</v>
      </c>
      <c r="I169" s="237" t="s">
        <v>4835</v>
      </c>
      <c r="J169" s="237" t="s">
        <v>4836</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4837</v>
      </c>
      <c r="B170" s="237" t="s">
        <v>4838</v>
      </c>
      <c r="C170" s="237" t="s">
        <v>4839</v>
      </c>
      <c r="D170" s="237" t="s">
        <v>4840</v>
      </c>
      <c r="E170" s="237" t="s">
        <v>21</v>
      </c>
      <c r="F170" s="237" t="s">
        <v>21</v>
      </c>
      <c r="G170" s="237" t="s">
        <v>21</v>
      </c>
      <c r="H170" s="237" t="s">
        <v>4841</v>
      </c>
      <c r="I170" s="237" t="s">
        <v>4842</v>
      </c>
      <c r="J170" s="237" t="s">
        <v>4843</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4844</v>
      </c>
      <c r="B171" s="237" t="s">
        <v>4845</v>
      </c>
      <c r="C171" s="237" t="s">
        <v>4839</v>
      </c>
      <c r="D171" s="237" t="s">
        <v>4846</v>
      </c>
      <c r="E171" s="237" t="s">
        <v>21</v>
      </c>
      <c r="F171" s="237" t="s">
        <v>21</v>
      </c>
      <c r="G171" s="237" t="s">
        <v>4847</v>
      </c>
      <c r="H171" s="237" t="s">
        <v>4841</v>
      </c>
      <c r="I171" s="237" t="s">
        <v>4848</v>
      </c>
      <c r="J171" s="237" t="s">
        <v>4849</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4850</v>
      </c>
      <c r="B172" s="237" t="s">
        <v>4851</v>
      </c>
      <c r="C172" s="237" t="s">
        <v>4852</v>
      </c>
      <c r="D172" s="237" t="s">
        <v>4853</v>
      </c>
      <c r="E172" s="237" t="s">
        <v>21</v>
      </c>
      <c r="F172" s="237" t="s">
        <v>21</v>
      </c>
      <c r="G172" s="237" t="s">
        <v>21</v>
      </c>
      <c r="H172" s="237" t="s">
        <v>4854</v>
      </c>
      <c r="I172" s="237" t="s">
        <v>21</v>
      </c>
      <c r="J172" s="237" t="s">
        <v>4855</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1459</v>
      </c>
      <c r="B173" s="236" t="s">
        <v>4856</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4857</v>
      </c>
      <c r="B174" s="237" t="s">
        <v>4858</v>
      </c>
      <c r="C174" s="237" t="s">
        <v>4859</v>
      </c>
      <c r="D174" s="237" t="s">
        <v>4860</v>
      </c>
      <c r="E174" s="237" t="s">
        <v>4861</v>
      </c>
      <c r="F174" s="237" t="s">
        <v>21</v>
      </c>
      <c r="G174" s="237" t="s">
        <v>21</v>
      </c>
      <c r="H174" s="237" t="s">
        <v>4862</v>
      </c>
      <c r="I174" s="237" t="s">
        <v>4863</v>
      </c>
      <c r="J174" s="237" t="s">
        <v>4864</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4865</v>
      </c>
      <c r="B175" s="237" t="s">
        <v>4866</v>
      </c>
      <c r="C175" s="237" t="s">
        <v>4867</v>
      </c>
      <c r="D175" s="237" t="s">
        <v>21</v>
      </c>
      <c r="E175" s="237" t="s">
        <v>4868</v>
      </c>
      <c r="F175" s="237" t="s">
        <v>21</v>
      </c>
      <c r="G175" s="237" t="s">
        <v>21</v>
      </c>
      <c r="H175" s="237" t="s">
        <v>4869</v>
      </c>
      <c r="I175" s="237" t="s">
        <v>21</v>
      </c>
      <c r="J175" s="237" t="s">
        <v>4870</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4871</v>
      </c>
      <c r="B176" s="237" t="s">
        <v>4872</v>
      </c>
      <c r="C176" s="237" t="s">
        <v>4873</v>
      </c>
      <c r="D176" s="237" t="s">
        <v>21</v>
      </c>
      <c r="E176" s="237" t="s">
        <v>4874</v>
      </c>
      <c r="F176" s="237" t="s">
        <v>21</v>
      </c>
      <c r="G176" s="237" t="s">
        <v>21</v>
      </c>
      <c r="H176" s="237" t="s">
        <v>4875</v>
      </c>
      <c r="I176" s="237" t="s">
        <v>4876</v>
      </c>
      <c r="J176" s="237" t="s">
        <v>4877</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1464</v>
      </c>
      <c r="B177" s="236" t="s">
        <v>4878</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4879</v>
      </c>
      <c r="B178" s="237" t="s">
        <v>4880</v>
      </c>
      <c r="C178" s="237" t="s">
        <v>4881</v>
      </c>
      <c r="D178" s="237" t="s">
        <v>4882</v>
      </c>
      <c r="E178" s="237" t="s">
        <v>4883</v>
      </c>
      <c r="F178" s="237" t="s">
        <v>4884</v>
      </c>
      <c r="G178" s="237" t="s">
        <v>21</v>
      </c>
      <c r="H178" s="237" t="s">
        <v>4885</v>
      </c>
      <c r="I178" s="237" t="s">
        <v>4886</v>
      </c>
      <c r="J178" s="237" t="s">
        <v>4887</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1468</v>
      </c>
      <c r="B179" s="236" t="s">
        <v>4888</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4889</v>
      </c>
      <c r="B180" s="237" t="s">
        <v>4890</v>
      </c>
      <c r="C180" s="237" t="s">
        <v>4891</v>
      </c>
      <c r="D180" s="237" t="s">
        <v>4882</v>
      </c>
      <c r="E180" s="237" t="s">
        <v>4892</v>
      </c>
      <c r="F180" s="237" t="s">
        <v>21</v>
      </c>
      <c r="G180" s="237" t="s">
        <v>21</v>
      </c>
      <c r="H180" s="237" t="s">
        <v>4893</v>
      </c>
      <c r="I180" s="237" t="s">
        <v>4405</v>
      </c>
      <c r="J180" s="237" t="s">
        <v>4894</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4895</v>
      </c>
      <c r="B181" s="237" t="s">
        <v>4896</v>
      </c>
      <c r="C181" s="237" t="s">
        <v>4897</v>
      </c>
      <c r="D181" s="237" t="s">
        <v>4898</v>
      </c>
      <c r="E181" s="237" t="s">
        <v>21</v>
      </c>
      <c r="F181" s="237" t="s">
        <v>21</v>
      </c>
      <c r="G181" s="237" t="s">
        <v>21</v>
      </c>
      <c r="H181" s="237" t="s">
        <v>4899</v>
      </c>
      <c r="I181" s="237" t="s">
        <v>4900</v>
      </c>
      <c r="J181" s="237" t="s">
        <v>4901</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4902</v>
      </c>
      <c r="B182" s="237" t="s">
        <v>4903</v>
      </c>
      <c r="C182" s="237" t="s">
        <v>4904</v>
      </c>
      <c r="D182" s="237" t="s">
        <v>4905</v>
      </c>
      <c r="E182" s="237" t="s">
        <v>21</v>
      </c>
      <c r="F182" s="237" t="s">
        <v>21</v>
      </c>
      <c r="G182" s="237" t="s">
        <v>21</v>
      </c>
      <c r="H182" s="237" t="s">
        <v>4906</v>
      </c>
      <c r="I182" s="237" t="s">
        <v>4405</v>
      </c>
      <c r="J182" s="237" t="s">
        <v>4907</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4908</v>
      </c>
      <c r="B183" s="235" t="s">
        <v>4909</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1498</v>
      </c>
      <c r="B184" s="236" t="s">
        <v>4910</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4911</v>
      </c>
      <c r="B185" s="237" t="s">
        <v>4912</v>
      </c>
      <c r="C185" s="237" t="s">
        <v>4913</v>
      </c>
      <c r="D185" s="237" t="s">
        <v>4177</v>
      </c>
      <c r="E185" s="237" t="s">
        <v>4914</v>
      </c>
      <c r="F185" s="237" t="s">
        <v>21</v>
      </c>
      <c r="G185" s="237" t="s">
        <v>21</v>
      </c>
      <c r="H185" s="237" t="s">
        <v>4915</v>
      </c>
      <c r="I185" s="237" t="s">
        <v>21</v>
      </c>
      <c r="J185" s="237" t="s">
        <v>4916</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4917</v>
      </c>
      <c r="B186" s="237" t="s">
        <v>4918</v>
      </c>
      <c r="C186" s="237" t="s">
        <v>4182</v>
      </c>
      <c r="D186" s="237" t="s">
        <v>4919</v>
      </c>
      <c r="E186" s="237" t="s">
        <v>21</v>
      </c>
      <c r="F186" s="237" t="s">
        <v>21</v>
      </c>
      <c r="G186" s="237" t="s">
        <v>21</v>
      </c>
      <c r="H186" s="237" t="s">
        <v>4920</v>
      </c>
      <c r="I186" s="237" t="s">
        <v>21</v>
      </c>
      <c r="J186" s="237" t="s">
        <v>4921</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1502</v>
      </c>
      <c r="B187" s="236" t="s">
        <v>4922</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4923</v>
      </c>
      <c r="B188" s="237" t="s">
        <v>4924</v>
      </c>
      <c r="C188" s="237" t="s">
        <v>4925</v>
      </c>
      <c r="D188" s="237" t="s">
        <v>4926</v>
      </c>
      <c r="E188" s="237" t="s">
        <v>21</v>
      </c>
      <c r="F188" s="237" t="s">
        <v>4927</v>
      </c>
      <c r="G188" s="237" t="s">
        <v>21</v>
      </c>
      <c r="H188" s="237" t="s">
        <v>4928</v>
      </c>
      <c r="I188" s="237" t="s">
        <v>4929</v>
      </c>
      <c r="J188" s="237" t="s">
        <v>4930</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4931</v>
      </c>
      <c r="B189" s="237" t="s">
        <v>4932</v>
      </c>
      <c r="C189" s="237" t="s">
        <v>4933</v>
      </c>
      <c r="D189" s="237" t="s">
        <v>4934</v>
      </c>
      <c r="E189" s="237" t="s">
        <v>21</v>
      </c>
      <c r="F189" s="237" t="s">
        <v>21</v>
      </c>
      <c r="G189" s="237" t="s">
        <v>21</v>
      </c>
      <c r="H189" s="237" t="s">
        <v>4935</v>
      </c>
      <c r="I189" s="237" t="s">
        <v>21</v>
      </c>
      <c r="J189" s="237" t="s">
        <v>4936</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4937</v>
      </c>
      <c r="B190" s="237" t="s">
        <v>4938</v>
      </c>
      <c r="C190" s="237" t="s">
        <v>4939</v>
      </c>
      <c r="D190" s="237" t="s">
        <v>4940</v>
      </c>
      <c r="E190" s="237" t="s">
        <v>21</v>
      </c>
      <c r="F190" s="237" t="s">
        <v>4941</v>
      </c>
      <c r="G190" s="237" t="s">
        <v>21</v>
      </c>
      <c r="H190" s="237" t="s">
        <v>4942</v>
      </c>
      <c r="I190" s="237" t="s">
        <v>21</v>
      </c>
      <c r="J190" s="237" t="s">
        <v>4943</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4944</v>
      </c>
      <c r="B191" s="237" t="s">
        <v>4945</v>
      </c>
      <c r="C191" s="237" t="s">
        <v>4946</v>
      </c>
      <c r="D191" s="237" t="s">
        <v>21</v>
      </c>
      <c r="E191" s="237" t="s">
        <v>21</v>
      </c>
      <c r="F191" s="237" t="s">
        <v>21</v>
      </c>
      <c r="G191" s="237" t="s">
        <v>21</v>
      </c>
      <c r="H191" s="237" t="s">
        <v>4947</v>
      </c>
      <c r="I191" s="237" t="s">
        <v>21</v>
      </c>
      <c r="J191" s="237" t="s">
        <v>4948</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4949</v>
      </c>
      <c r="B192" s="237" t="s">
        <v>4950</v>
      </c>
      <c r="C192" s="237" t="s">
        <v>4951</v>
      </c>
      <c r="D192" s="237" t="s">
        <v>4952</v>
      </c>
      <c r="E192" s="237" t="s">
        <v>4953</v>
      </c>
      <c r="F192" s="237" t="s">
        <v>21</v>
      </c>
      <c r="G192" s="237" t="s">
        <v>21</v>
      </c>
      <c r="H192" s="237" t="s">
        <v>4954</v>
      </c>
      <c r="I192" s="237" t="s">
        <v>21</v>
      </c>
      <c r="J192" s="237" t="s">
        <v>4955</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1506</v>
      </c>
      <c r="B193" s="236" t="s">
        <v>4956</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4957</v>
      </c>
      <c r="B194" s="237" t="s">
        <v>4958</v>
      </c>
      <c r="C194" s="237" t="s">
        <v>4959</v>
      </c>
      <c r="D194" s="237" t="s">
        <v>4952</v>
      </c>
      <c r="E194" s="237" t="s">
        <v>4953</v>
      </c>
      <c r="F194" s="237" t="s">
        <v>4960</v>
      </c>
      <c r="G194" s="237" t="s">
        <v>21</v>
      </c>
      <c r="H194" s="237" t="s">
        <v>4961</v>
      </c>
      <c r="I194" s="237" t="s">
        <v>21</v>
      </c>
      <c r="J194" s="237" t="s">
        <v>4962</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4963</v>
      </c>
      <c r="B195" s="237" t="s">
        <v>4964</v>
      </c>
      <c r="C195" s="237" t="s">
        <v>4965</v>
      </c>
      <c r="D195" s="237" t="s">
        <v>4966</v>
      </c>
      <c r="E195" s="237" t="s">
        <v>21</v>
      </c>
      <c r="F195" s="237" t="s">
        <v>21</v>
      </c>
      <c r="G195" s="237" t="s">
        <v>21</v>
      </c>
      <c r="H195" s="237" t="s">
        <v>4967</v>
      </c>
      <c r="I195" s="237" t="s">
        <v>21</v>
      </c>
      <c r="J195" s="237" t="s">
        <v>4968</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4969</v>
      </c>
      <c r="B196" s="237" t="s">
        <v>4970</v>
      </c>
      <c r="C196" s="237" t="s">
        <v>4971</v>
      </c>
      <c r="D196" s="237" t="s">
        <v>21</v>
      </c>
      <c r="E196" s="237" t="s">
        <v>4972</v>
      </c>
      <c r="F196" s="237" t="s">
        <v>21</v>
      </c>
      <c r="G196" s="237" t="s">
        <v>21</v>
      </c>
      <c r="H196" s="237" t="s">
        <v>4973</v>
      </c>
      <c r="I196" s="237" t="s">
        <v>21</v>
      </c>
      <c r="J196" s="237" t="s">
        <v>4974</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4975</v>
      </c>
      <c r="B197" s="237" t="s">
        <v>4976</v>
      </c>
      <c r="C197" s="237" t="s">
        <v>4977</v>
      </c>
      <c r="D197" s="237" t="s">
        <v>21</v>
      </c>
      <c r="E197" s="237" t="s">
        <v>21</v>
      </c>
      <c r="F197" s="237" t="s">
        <v>21</v>
      </c>
      <c r="G197" s="237" t="s">
        <v>21</v>
      </c>
      <c r="H197" s="237" t="s">
        <v>4978</v>
      </c>
      <c r="I197" s="237" t="s">
        <v>21</v>
      </c>
      <c r="J197" s="237" t="s">
        <v>4979</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4980</v>
      </c>
      <c r="B198" s="237" t="s">
        <v>4981</v>
      </c>
      <c r="C198" s="237" t="s">
        <v>4982</v>
      </c>
      <c r="D198" s="237" t="s">
        <v>4983</v>
      </c>
      <c r="E198" s="237" t="s">
        <v>21</v>
      </c>
      <c r="F198" s="237" t="s">
        <v>21</v>
      </c>
      <c r="G198" s="237" t="s">
        <v>21</v>
      </c>
      <c r="H198" s="237" t="s">
        <v>4984</v>
      </c>
      <c r="I198" s="237" t="s">
        <v>21</v>
      </c>
      <c r="J198" s="237" t="s">
        <v>4985</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1510</v>
      </c>
      <c r="B199" s="236" t="s">
        <v>4986</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4987</v>
      </c>
      <c r="B200" s="237" t="s">
        <v>4988</v>
      </c>
      <c r="C200" s="237" t="s">
        <v>4989</v>
      </c>
      <c r="D200" s="237" t="s">
        <v>21</v>
      </c>
      <c r="E200" s="237" t="s">
        <v>21</v>
      </c>
      <c r="F200" s="237" t="s">
        <v>21</v>
      </c>
      <c r="G200" s="237" t="s">
        <v>21</v>
      </c>
      <c r="H200" s="237" t="s">
        <v>4990</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4991</v>
      </c>
      <c r="B201" s="237" t="s">
        <v>4992</v>
      </c>
      <c r="C201" s="237" t="s">
        <v>4993</v>
      </c>
      <c r="D201" s="237" t="s">
        <v>4994</v>
      </c>
      <c r="E201" s="237" t="s">
        <v>21</v>
      </c>
      <c r="F201" s="237" t="s">
        <v>21</v>
      </c>
      <c r="G201" s="237" t="s">
        <v>21</v>
      </c>
      <c r="H201" s="237" t="s">
        <v>4995</v>
      </c>
      <c r="I201" s="237" t="s">
        <v>21</v>
      </c>
      <c r="J201" s="237" t="s">
        <v>4996</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4997</v>
      </c>
      <c r="B202" s="237" t="s">
        <v>4998</v>
      </c>
      <c r="C202" s="237" t="s">
        <v>4999</v>
      </c>
      <c r="D202" s="237" t="s">
        <v>21</v>
      </c>
      <c r="E202" s="237" t="s">
        <v>21</v>
      </c>
      <c r="F202" s="237" t="s">
        <v>21</v>
      </c>
      <c r="G202" s="237" t="s">
        <v>21</v>
      </c>
      <c r="H202" s="237" t="s">
        <v>5000</v>
      </c>
      <c r="I202" s="237" t="s">
        <v>21</v>
      </c>
      <c r="J202" s="237" t="s">
        <v>5001</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5002</v>
      </c>
      <c r="B203" s="237" t="s">
        <v>5003</v>
      </c>
      <c r="C203" s="237" t="s">
        <v>5004</v>
      </c>
      <c r="D203" s="237" t="s">
        <v>5005</v>
      </c>
      <c r="E203" s="237" t="s">
        <v>21</v>
      </c>
      <c r="F203" s="237" t="s">
        <v>21</v>
      </c>
      <c r="G203" s="237" t="s">
        <v>21</v>
      </c>
      <c r="H203" s="237" t="s">
        <v>5006</v>
      </c>
      <c r="I203" s="237" t="s">
        <v>21</v>
      </c>
      <c r="J203" s="237" t="s">
        <v>5007</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5008</v>
      </c>
      <c r="B204" s="237" t="s">
        <v>5009</v>
      </c>
      <c r="C204" s="237" t="s">
        <v>5010</v>
      </c>
      <c r="D204" s="237" t="s">
        <v>21</v>
      </c>
      <c r="E204" s="237" t="s">
        <v>21</v>
      </c>
      <c r="F204" s="237" t="s">
        <v>21</v>
      </c>
      <c r="G204" s="237" t="s">
        <v>21</v>
      </c>
      <c r="H204" s="237" t="s">
        <v>5011</v>
      </c>
      <c r="I204" s="237" t="s">
        <v>21</v>
      </c>
      <c r="J204" s="237" t="s">
        <v>5012</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5013</v>
      </c>
      <c r="B205" s="237" t="s">
        <v>5014</v>
      </c>
      <c r="C205" s="237" t="s">
        <v>5015</v>
      </c>
      <c r="D205" s="237" t="s">
        <v>21</v>
      </c>
      <c r="E205" s="237" t="s">
        <v>21</v>
      </c>
      <c r="F205" s="237" t="s">
        <v>21</v>
      </c>
      <c r="G205" s="237" t="s">
        <v>21</v>
      </c>
      <c r="H205" s="237" t="s">
        <v>5016</v>
      </c>
      <c r="I205" s="237" t="s">
        <v>5017</v>
      </c>
      <c r="J205" s="237" t="s">
        <v>5018</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5019</v>
      </c>
      <c r="B206" s="237" t="s">
        <v>5020</v>
      </c>
      <c r="C206" s="237" t="s">
        <v>5021</v>
      </c>
      <c r="D206" s="237" t="s">
        <v>21</v>
      </c>
      <c r="E206" s="237" t="s">
        <v>21</v>
      </c>
      <c r="F206" s="237" t="s">
        <v>21</v>
      </c>
      <c r="G206" s="237" t="s">
        <v>21</v>
      </c>
      <c r="H206" s="237" t="s">
        <v>5022</v>
      </c>
      <c r="I206" s="237" t="s">
        <v>21</v>
      </c>
      <c r="J206" s="237" t="s">
        <v>5023</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5024</v>
      </c>
      <c r="B207" s="237" t="s">
        <v>5025</v>
      </c>
      <c r="C207" s="237" t="s">
        <v>5021</v>
      </c>
      <c r="D207" s="237" t="s">
        <v>5026</v>
      </c>
      <c r="E207" s="237" t="s">
        <v>21</v>
      </c>
      <c r="F207" s="237" t="s">
        <v>21</v>
      </c>
      <c r="G207" s="237" t="s">
        <v>21</v>
      </c>
      <c r="H207" s="237" t="s">
        <v>5027</v>
      </c>
      <c r="I207" s="237" t="s">
        <v>21</v>
      </c>
      <c r="J207" s="237" t="s">
        <v>5028</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5029</v>
      </c>
      <c r="B208" s="237" t="s">
        <v>5030</v>
      </c>
      <c r="C208" s="237" t="s">
        <v>5031</v>
      </c>
      <c r="D208" s="237" t="s">
        <v>5026</v>
      </c>
      <c r="E208" s="237" t="s">
        <v>21</v>
      </c>
      <c r="F208" s="237" t="s">
        <v>5032</v>
      </c>
      <c r="G208" s="237" t="s">
        <v>5033</v>
      </c>
      <c r="H208" s="237" t="s">
        <v>5034</v>
      </c>
      <c r="I208" s="237" t="s">
        <v>5035</v>
      </c>
      <c r="J208" s="237" t="s">
        <v>5036</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5037</v>
      </c>
      <c r="B209" s="237" t="s">
        <v>5038</v>
      </c>
      <c r="C209" s="237" t="s">
        <v>5039</v>
      </c>
      <c r="D209" s="237" t="s">
        <v>5040</v>
      </c>
      <c r="E209" s="237" t="s">
        <v>21</v>
      </c>
      <c r="F209" s="237" t="s">
        <v>5032</v>
      </c>
      <c r="G209" s="237" t="s">
        <v>5041</v>
      </c>
      <c r="H209" s="237" t="s">
        <v>5042</v>
      </c>
      <c r="I209" s="237" t="s">
        <v>5035</v>
      </c>
      <c r="J209" s="237" t="s">
        <v>5043</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1514</v>
      </c>
      <c r="B210" s="236" t="s">
        <v>5044</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5045</v>
      </c>
      <c r="B211" s="237" t="s">
        <v>5046</v>
      </c>
      <c r="C211" s="237" t="s">
        <v>5047</v>
      </c>
      <c r="D211" s="237" t="s">
        <v>5048</v>
      </c>
      <c r="E211" s="237" t="s">
        <v>21</v>
      </c>
      <c r="F211" s="237" t="s">
        <v>21</v>
      </c>
      <c r="G211" s="237" t="s">
        <v>5049</v>
      </c>
      <c r="H211" s="237" t="s">
        <v>5050</v>
      </c>
      <c r="I211" s="237" t="s">
        <v>5051</v>
      </c>
      <c r="J211" s="237" t="s">
        <v>5052</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5053</v>
      </c>
      <c r="B212" s="237" t="s">
        <v>5054</v>
      </c>
      <c r="C212" s="237" t="s">
        <v>5055</v>
      </c>
      <c r="D212" s="237" t="s">
        <v>5056</v>
      </c>
      <c r="E212" s="237" t="s">
        <v>21</v>
      </c>
      <c r="F212" s="237" t="s">
        <v>5057</v>
      </c>
      <c r="G212" s="237" t="s">
        <v>21</v>
      </c>
      <c r="H212" s="237" t="s">
        <v>21</v>
      </c>
      <c r="I212" s="237" t="s">
        <v>21</v>
      </c>
      <c r="J212" s="237" t="s">
        <v>5058</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5059</v>
      </c>
      <c r="B213" s="237" t="s">
        <v>5060</v>
      </c>
      <c r="C213" s="237" t="s">
        <v>5061</v>
      </c>
      <c r="D213" s="237" t="s">
        <v>5062</v>
      </c>
      <c r="E213" s="237" t="s">
        <v>21</v>
      </c>
      <c r="F213" s="237" t="s">
        <v>5063</v>
      </c>
      <c r="G213" s="237" t="s">
        <v>21</v>
      </c>
      <c r="H213" s="237" t="s">
        <v>5064</v>
      </c>
      <c r="I213" s="237" t="s">
        <v>21</v>
      </c>
      <c r="J213" s="237" t="s">
        <v>5065</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5066</v>
      </c>
      <c r="B214" s="237" t="s">
        <v>5067</v>
      </c>
      <c r="C214" s="237" t="s">
        <v>5068</v>
      </c>
      <c r="D214" s="237" t="s">
        <v>5069</v>
      </c>
      <c r="E214" s="237" t="s">
        <v>21</v>
      </c>
      <c r="F214" s="237" t="s">
        <v>21</v>
      </c>
      <c r="G214" s="237" t="s">
        <v>21</v>
      </c>
      <c r="H214" s="237" t="s">
        <v>5070</v>
      </c>
      <c r="I214" s="237" t="s">
        <v>4405</v>
      </c>
      <c r="J214" s="237" t="s">
        <v>5071</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5072</v>
      </c>
      <c r="B215" s="237" t="s">
        <v>5073</v>
      </c>
      <c r="C215" s="237" t="s">
        <v>5074</v>
      </c>
      <c r="D215" s="237" t="s">
        <v>5075</v>
      </c>
      <c r="E215" s="237" t="s">
        <v>21</v>
      </c>
      <c r="F215" s="237" t="s">
        <v>21</v>
      </c>
      <c r="G215" s="237" t="s">
        <v>21</v>
      </c>
      <c r="H215" s="237" t="s">
        <v>5076</v>
      </c>
      <c r="I215" s="237" t="s">
        <v>21</v>
      </c>
      <c r="J215" s="237" t="s">
        <v>5077</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5078</v>
      </c>
      <c r="B216" s="235" t="s">
        <v>5079</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1528</v>
      </c>
      <c r="B217" s="236" t="s">
        <v>5080</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5081</v>
      </c>
      <c r="B218" s="237" t="s">
        <v>5082</v>
      </c>
      <c r="C218" s="237" t="s">
        <v>5083</v>
      </c>
      <c r="D218" s="237" t="s">
        <v>4177</v>
      </c>
      <c r="E218" s="237" t="s">
        <v>3963</v>
      </c>
      <c r="F218" s="237" t="s">
        <v>21</v>
      </c>
      <c r="G218" s="237" t="s">
        <v>21</v>
      </c>
      <c r="H218" s="237" t="s">
        <v>5084</v>
      </c>
      <c r="I218" s="237" t="s">
        <v>21</v>
      </c>
      <c r="J218" s="237" t="s">
        <v>5085</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5086</v>
      </c>
      <c r="B219" s="237" t="s">
        <v>5087</v>
      </c>
      <c r="C219" s="237" t="s">
        <v>3968</v>
      </c>
      <c r="D219" s="237" t="s">
        <v>3969</v>
      </c>
      <c r="E219" s="237" t="s">
        <v>21</v>
      </c>
      <c r="F219" s="237" t="s">
        <v>3971</v>
      </c>
      <c r="G219" s="237" t="s">
        <v>21</v>
      </c>
      <c r="H219" s="237" t="s">
        <v>5088</v>
      </c>
      <c r="I219" s="237" t="s">
        <v>21</v>
      </c>
      <c r="J219" s="237" t="s">
        <v>5089</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1532</v>
      </c>
      <c r="B220" s="236" t="s">
        <v>5090</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5091</v>
      </c>
      <c r="B221" s="237" t="s">
        <v>5092</v>
      </c>
      <c r="C221" s="237" t="s">
        <v>5093</v>
      </c>
      <c r="D221" s="237" t="s">
        <v>5094</v>
      </c>
      <c r="E221" s="237" t="s">
        <v>21</v>
      </c>
      <c r="F221" s="237" t="s">
        <v>21</v>
      </c>
      <c r="G221" s="237" t="s">
        <v>21</v>
      </c>
      <c r="H221" s="237" t="s">
        <v>5095</v>
      </c>
      <c r="I221" s="237" t="s">
        <v>21</v>
      </c>
      <c r="J221" s="237" t="s">
        <v>5096</v>
      </c>
      <c r="K221" s="240">
        <f>IF(COUNTIF(L221:AY221,"&lt;&gt;")=0,"",SUMPRODUCT(((Recommendations[ImplStatus]="Implemented")+(Recommendations[ImplStatus]="Compensated"))*ISNUMBER(MATCH(Recommendations[Id],L221:AY221,0)))/COUNTIF(L221:AY221,"&lt;&gt;"))</f>
        <v>0</v>
      </c>
      <c r="L221" s="243" t="s">
        <v>294</v>
      </c>
      <c r="M221" s="243" t="s">
        <v>297</v>
      </c>
      <c r="N221" s="243" t="s">
        <v>300</v>
      </c>
      <c r="O221" s="243" t="s">
        <v>303</v>
      </c>
      <c r="P221" s="243" t="s">
        <v>309</v>
      </c>
      <c r="Q221" s="243" t="s">
        <v>317</v>
      </c>
      <c r="R221" s="243" t="s">
        <v>743</v>
      </c>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5097</v>
      </c>
      <c r="B222" s="237" t="s">
        <v>5098</v>
      </c>
      <c r="C222" s="237" t="s">
        <v>5099</v>
      </c>
      <c r="D222" s="237" t="s">
        <v>5100</v>
      </c>
      <c r="E222" s="237" t="s">
        <v>21</v>
      </c>
      <c r="F222" s="237" t="s">
        <v>21</v>
      </c>
      <c r="G222" s="237" t="s">
        <v>21</v>
      </c>
      <c r="H222" s="237" t="s">
        <v>5101</v>
      </c>
      <c r="I222" s="237" t="s">
        <v>21</v>
      </c>
      <c r="J222" s="237" t="s">
        <v>5102</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5103</v>
      </c>
      <c r="B223" s="237" t="s">
        <v>5104</v>
      </c>
      <c r="C223" s="237" t="s">
        <v>5105</v>
      </c>
      <c r="D223" s="237" t="s">
        <v>21</v>
      </c>
      <c r="E223" s="237" t="s">
        <v>5106</v>
      </c>
      <c r="F223" s="237" t="s">
        <v>21</v>
      </c>
      <c r="G223" s="237" t="s">
        <v>21</v>
      </c>
      <c r="H223" s="237" t="s">
        <v>5107</v>
      </c>
      <c r="I223" s="237" t="s">
        <v>21</v>
      </c>
      <c r="J223" s="237" t="s">
        <v>5108</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5109</v>
      </c>
      <c r="B224" s="237" t="s">
        <v>5110</v>
      </c>
      <c r="C224" s="237" t="s">
        <v>5111</v>
      </c>
      <c r="D224" s="237" t="s">
        <v>21</v>
      </c>
      <c r="E224" s="237" t="s">
        <v>21</v>
      </c>
      <c r="F224" s="237" t="s">
        <v>21</v>
      </c>
      <c r="G224" s="237" t="s">
        <v>21</v>
      </c>
      <c r="H224" s="237" t="s">
        <v>5112</v>
      </c>
      <c r="I224" s="237" t="s">
        <v>21</v>
      </c>
      <c r="J224" s="237" t="s">
        <v>5113</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5114</v>
      </c>
      <c r="B225" s="237" t="s">
        <v>5115</v>
      </c>
      <c r="C225" s="237" t="s">
        <v>5116</v>
      </c>
      <c r="D225" s="237" t="s">
        <v>21</v>
      </c>
      <c r="E225" s="237" t="s">
        <v>21</v>
      </c>
      <c r="F225" s="237" t="s">
        <v>21</v>
      </c>
      <c r="G225" s="237" t="s">
        <v>21</v>
      </c>
      <c r="H225" s="237" t="s">
        <v>5117</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5118</v>
      </c>
      <c r="B226" s="237" t="s">
        <v>5119</v>
      </c>
      <c r="C226" s="237" t="s">
        <v>5120</v>
      </c>
      <c r="D226" s="237" t="s">
        <v>21</v>
      </c>
      <c r="E226" s="237" t="s">
        <v>21</v>
      </c>
      <c r="F226" s="237" t="s">
        <v>21</v>
      </c>
      <c r="G226" s="237" t="s">
        <v>21</v>
      </c>
      <c r="H226" s="237" t="s">
        <v>5121</v>
      </c>
      <c r="I226" s="237" t="s">
        <v>21</v>
      </c>
      <c r="J226" s="237" t="s">
        <v>5122</v>
      </c>
      <c r="K226" s="240">
        <f>IF(COUNTIF(L226:AY226,"&lt;&gt;")=0,"",SUMPRODUCT(((Recommendations[ImplStatus]="Implemented")+(Recommendations[ImplStatus]="Compensated"))*ISNUMBER(MATCH(Recommendations[Id],L226:AY226,0)))/COUNTIF(L226:AY226,"&lt;&gt;"))</f>
        <v>0</v>
      </c>
      <c r="L226" s="243" t="s">
        <v>692</v>
      </c>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5123</v>
      </c>
      <c r="B227" s="237" t="s">
        <v>5124</v>
      </c>
      <c r="C227" s="237" t="s">
        <v>5125</v>
      </c>
      <c r="D227" s="237" t="s">
        <v>21</v>
      </c>
      <c r="E227" s="237" t="s">
        <v>21</v>
      </c>
      <c r="F227" s="237" t="s">
        <v>21</v>
      </c>
      <c r="G227" s="237" t="s">
        <v>21</v>
      </c>
      <c r="H227" s="237" t="s">
        <v>5126</v>
      </c>
      <c r="I227" s="237" t="s">
        <v>21</v>
      </c>
      <c r="J227" s="237" t="s">
        <v>5127</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5128</v>
      </c>
      <c r="B228" s="237" t="s">
        <v>5129</v>
      </c>
      <c r="C228" s="237" t="s">
        <v>5130</v>
      </c>
      <c r="D228" s="237" t="s">
        <v>21</v>
      </c>
      <c r="E228" s="237" t="s">
        <v>21</v>
      </c>
      <c r="F228" s="237" t="s">
        <v>21</v>
      </c>
      <c r="G228" s="237" t="s">
        <v>21</v>
      </c>
      <c r="H228" s="237" t="s">
        <v>5131</v>
      </c>
      <c r="I228" s="237" t="s">
        <v>21</v>
      </c>
      <c r="J228" s="237" t="s">
        <v>5132</v>
      </c>
      <c r="K228" s="240">
        <f>IF(COUNTIF(L228:AY228,"&lt;&gt;")=0,"",SUMPRODUCT(((Recommendations[ImplStatus]="Implemented")+(Recommendations[ImplStatus]="Compensated"))*ISNUMBER(MATCH(Recommendations[Id],L228:AY228,0)))/COUNTIF(L228:AY228,"&lt;&gt;"))</f>
        <v>0</v>
      </c>
      <c r="L228" s="243" t="s">
        <v>261</v>
      </c>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5133</v>
      </c>
      <c r="B229" s="237" t="s">
        <v>5134</v>
      </c>
      <c r="C229" s="237" t="s">
        <v>5135</v>
      </c>
      <c r="D229" s="237" t="s">
        <v>21</v>
      </c>
      <c r="E229" s="237" t="s">
        <v>21</v>
      </c>
      <c r="F229" s="237" t="s">
        <v>21</v>
      </c>
      <c r="G229" s="237" t="s">
        <v>21</v>
      </c>
      <c r="H229" s="237" t="s">
        <v>5136</v>
      </c>
      <c r="I229" s="237" t="s">
        <v>21</v>
      </c>
      <c r="J229" s="237" t="s">
        <v>5137</v>
      </c>
      <c r="K229" s="240">
        <f>IF(COUNTIF(L229:AY229,"&lt;&gt;")=0,"",SUMPRODUCT(((Recommendations[ImplStatus]="Implemented")+(Recommendations[ImplStatus]="Compensated"))*ISNUMBER(MATCH(Recommendations[Id],L229:AY229,0)))/COUNTIF(L229:AY229,"&lt;&gt;"))</f>
        <v>0</v>
      </c>
      <c r="L229" s="243" t="s">
        <v>291</v>
      </c>
      <c r="M229" s="243" t="s">
        <v>350</v>
      </c>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1536</v>
      </c>
      <c r="B230" s="236" t="s">
        <v>5138</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5139</v>
      </c>
      <c r="B231" s="237" t="s">
        <v>5140</v>
      </c>
      <c r="C231" s="237" t="s">
        <v>5141</v>
      </c>
      <c r="D231" s="237" t="s">
        <v>5142</v>
      </c>
      <c r="E231" s="237" t="s">
        <v>21</v>
      </c>
      <c r="F231" s="237" t="s">
        <v>21</v>
      </c>
      <c r="G231" s="237" t="s">
        <v>21</v>
      </c>
      <c r="H231" s="237" t="s">
        <v>5143</v>
      </c>
      <c r="I231" s="237" t="s">
        <v>21</v>
      </c>
      <c r="J231" s="237" t="s">
        <v>5144</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5145</v>
      </c>
      <c r="B232" s="237" t="s">
        <v>5146</v>
      </c>
      <c r="C232" s="237" t="s">
        <v>5147</v>
      </c>
      <c r="D232" s="237" t="s">
        <v>5148</v>
      </c>
      <c r="E232" s="237" t="s">
        <v>21</v>
      </c>
      <c r="F232" s="237" t="s">
        <v>21</v>
      </c>
      <c r="G232" s="237" t="s">
        <v>21</v>
      </c>
      <c r="H232" s="237" t="s">
        <v>5149</v>
      </c>
      <c r="I232" s="237" t="s">
        <v>21</v>
      </c>
      <c r="J232" s="237" t="s">
        <v>5150</v>
      </c>
      <c r="K232" s="240">
        <f>IF(COUNTIF(L232:AY232,"&lt;&gt;")=0,"",SUMPRODUCT(((Recommendations[ImplStatus]="Implemented")+(Recommendations[ImplStatus]="Compensated"))*ISNUMBER(MATCH(Recommendations[Id],L232:AY232,0)))/COUNTIF(L232:AY232,"&lt;&gt;"))</f>
        <v>0</v>
      </c>
      <c r="L232" s="243" t="s">
        <v>241</v>
      </c>
      <c r="M232" s="243" t="s">
        <v>246</v>
      </c>
      <c r="N232" s="243" t="s">
        <v>251</v>
      </c>
      <c r="O232" s="243" t="s">
        <v>256</v>
      </c>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5151</v>
      </c>
      <c r="B233" s="237" t="s">
        <v>5152</v>
      </c>
      <c r="C233" s="237" t="s">
        <v>5153</v>
      </c>
      <c r="D233" s="237" t="s">
        <v>5154</v>
      </c>
      <c r="E233" s="237" t="s">
        <v>21</v>
      </c>
      <c r="F233" s="237" t="s">
        <v>21</v>
      </c>
      <c r="G233" s="237" t="s">
        <v>21</v>
      </c>
      <c r="H233" s="237" t="s">
        <v>5155</v>
      </c>
      <c r="I233" s="237" t="s">
        <v>21</v>
      </c>
      <c r="J233" s="237" t="s">
        <v>5156</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5157</v>
      </c>
      <c r="B234" s="237" t="s">
        <v>5158</v>
      </c>
      <c r="C234" s="237" t="s">
        <v>5159</v>
      </c>
      <c r="D234" s="237" t="s">
        <v>5160</v>
      </c>
      <c r="E234" s="237" t="s">
        <v>21</v>
      </c>
      <c r="F234" s="237" t="s">
        <v>21</v>
      </c>
      <c r="G234" s="237" t="s">
        <v>21</v>
      </c>
      <c r="H234" s="237" t="s">
        <v>5161</v>
      </c>
      <c r="I234" s="237" t="s">
        <v>21</v>
      </c>
      <c r="J234" s="237" t="s">
        <v>5162</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1540</v>
      </c>
      <c r="B235" s="236" t="s">
        <v>5163</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5164</v>
      </c>
      <c r="B236" s="237" t="s">
        <v>5165</v>
      </c>
      <c r="C236" s="237" t="s">
        <v>5166</v>
      </c>
      <c r="D236" s="237" t="s">
        <v>5167</v>
      </c>
      <c r="E236" s="237" t="s">
        <v>21</v>
      </c>
      <c r="F236" s="237" t="s">
        <v>21</v>
      </c>
      <c r="G236" s="237" t="s">
        <v>21</v>
      </c>
      <c r="H236" s="237" t="s">
        <v>5168</v>
      </c>
      <c r="I236" s="237" t="s">
        <v>21</v>
      </c>
      <c r="J236" s="237" t="s">
        <v>5169</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5170</v>
      </c>
      <c r="B237" s="237" t="s">
        <v>5171</v>
      </c>
      <c r="C237" s="237" t="s">
        <v>5172</v>
      </c>
      <c r="D237" s="237" t="s">
        <v>5173</v>
      </c>
      <c r="E237" s="237" t="s">
        <v>21</v>
      </c>
      <c r="F237" s="237" t="s">
        <v>21</v>
      </c>
      <c r="G237" s="237" t="s">
        <v>5174</v>
      </c>
      <c r="H237" s="237" t="s">
        <v>5175</v>
      </c>
      <c r="I237" s="237" t="s">
        <v>4405</v>
      </c>
      <c r="J237" s="237" t="s">
        <v>5176</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5177</v>
      </c>
      <c r="B238" s="237" t="s">
        <v>5178</v>
      </c>
      <c r="C238" s="237" t="s">
        <v>5179</v>
      </c>
      <c r="D238" s="237" t="s">
        <v>21</v>
      </c>
      <c r="E238" s="237" t="s">
        <v>21</v>
      </c>
      <c r="F238" s="237" t="s">
        <v>21</v>
      </c>
      <c r="G238" s="237" t="s">
        <v>21</v>
      </c>
      <c r="H238" s="237" t="s">
        <v>5180</v>
      </c>
      <c r="I238" s="237" t="s">
        <v>5181</v>
      </c>
      <c r="J238" s="237" t="s">
        <v>5182</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5183</v>
      </c>
      <c r="B239" s="237" t="s">
        <v>5184</v>
      </c>
      <c r="C239" s="237" t="s">
        <v>5185</v>
      </c>
      <c r="D239" s="237" t="s">
        <v>21</v>
      </c>
      <c r="E239" s="237" t="s">
        <v>21</v>
      </c>
      <c r="F239" s="237" t="s">
        <v>21</v>
      </c>
      <c r="G239" s="237" t="s">
        <v>21</v>
      </c>
      <c r="H239" s="237" t="s">
        <v>5186</v>
      </c>
      <c r="I239" s="237" t="s">
        <v>4405</v>
      </c>
      <c r="J239" s="237" t="s">
        <v>5187</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5188</v>
      </c>
      <c r="B240" s="237" t="s">
        <v>5189</v>
      </c>
      <c r="C240" s="237" t="s">
        <v>5190</v>
      </c>
      <c r="D240" s="237" t="s">
        <v>5191</v>
      </c>
      <c r="E240" s="237" t="s">
        <v>21</v>
      </c>
      <c r="F240" s="237" t="s">
        <v>21</v>
      </c>
      <c r="G240" s="237" t="s">
        <v>21</v>
      </c>
      <c r="H240" s="237" t="s">
        <v>5192</v>
      </c>
      <c r="I240" s="237" t="s">
        <v>21</v>
      </c>
      <c r="J240" s="237" t="s">
        <v>5193</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1544</v>
      </c>
      <c r="B241" s="236" t="s">
        <v>5194</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5195</v>
      </c>
      <c r="B242" s="237" t="s">
        <v>5196</v>
      </c>
      <c r="C242" s="237" t="s">
        <v>5197</v>
      </c>
      <c r="D242" s="237" t="s">
        <v>21</v>
      </c>
      <c r="E242" s="237" t="s">
        <v>21</v>
      </c>
      <c r="F242" s="237" t="s">
        <v>5198</v>
      </c>
      <c r="G242" s="237" t="s">
        <v>21</v>
      </c>
      <c r="H242" s="237" t="s">
        <v>5199</v>
      </c>
      <c r="I242" s="237" t="s">
        <v>21</v>
      </c>
      <c r="J242" s="237" t="s">
        <v>5200</v>
      </c>
      <c r="K242" s="240">
        <f>IF(COUNTIF(L242:AY242,"&lt;&gt;")=0,"",SUMPRODUCT(((Recommendations[ImplStatus]="Implemented")+(Recommendations[ImplStatus]="Compensated"))*ISNUMBER(MATCH(Recommendations[Id],L242:AY242,0)))/COUNTIF(L242:AY242,"&lt;&gt;"))</f>
        <v>0</v>
      </c>
      <c r="L242" s="243" t="s">
        <v>286</v>
      </c>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1548</v>
      </c>
      <c r="B243" s="236" t="s">
        <v>5201</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5202</v>
      </c>
      <c r="B244" s="237" t="s">
        <v>5203</v>
      </c>
      <c r="C244" s="237" t="s">
        <v>5204</v>
      </c>
      <c r="D244" s="237" t="s">
        <v>21</v>
      </c>
      <c r="E244" s="237" t="s">
        <v>21</v>
      </c>
      <c r="F244" s="237" t="s">
        <v>5205</v>
      </c>
      <c r="G244" s="237" t="s">
        <v>21</v>
      </c>
      <c r="H244" s="237" t="s">
        <v>5206</v>
      </c>
      <c r="I244" s="237" t="s">
        <v>5207</v>
      </c>
      <c r="J244" s="237" t="s">
        <v>5208</v>
      </c>
      <c r="K244" s="240">
        <f>IF(COUNTIF(L244:AY244,"&lt;&gt;")=0,"",SUMPRODUCT(((Recommendations[ImplStatus]="Implemented")+(Recommendations[ImplStatus]="Compensated"))*ISNUMBER(MATCH(Recommendations[Id],L244:AY244,0)))/COUNTIF(L244:AY244,"&lt;&gt;"))</f>
        <v>0</v>
      </c>
      <c r="L244" s="243" t="s">
        <v>306</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5209</v>
      </c>
      <c r="B245" s="237" t="s">
        <v>5210</v>
      </c>
      <c r="C245" s="237" t="s">
        <v>5211</v>
      </c>
      <c r="D245" s="237" t="s">
        <v>5212</v>
      </c>
      <c r="E245" s="237" t="s">
        <v>21</v>
      </c>
      <c r="F245" s="237" t="s">
        <v>21</v>
      </c>
      <c r="G245" s="237" t="s">
        <v>21</v>
      </c>
      <c r="H245" s="237" t="s">
        <v>5213</v>
      </c>
      <c r="I245" s="237" t="s">
        <v>21</v>
      </c>
      <c r="J245" s="237" t="s">
        <v>5214</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5215</v>
      </c>
      <c r="B246" s="237" t="s">
        <v>5216</v>
      </c>
      <c r="C246" s="237" t="s">
        <v>5217</v>
      </c>
      <c r="D246" s="237" t="s">
        <v>21</v>
      </c>
      <c r="E246" s="237" t="s">
        <v>21</v>
      </c>
      <c r="F246" s="237" t="s">
        <v>21</v>
      </c>
      <c r="G246" s="237" t="s">
        <v>21</v>
      </c>
      <c r="H246" s="237" t="s">
        <v>5218</v>
      </c>
      <c r="I246" s="237" t="s">
        <v>21</v>
      </c>
      <c r="J246" s="237" t="s">
        <v>5219</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1552</v>
      </c>
      <c r="B247" s="236" t="s">
        <v>5220</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5221</v>
      </c>
      <c r="B248" s="237" t="s">
        <v>5222</v>
      </c>
      <c r="C248" s="237" t="s">
        <v>5223</v>
      </c>
      <c r="D248" s="237" t="s">
        <v>5224</v>
      </c>
      <c r="E248" s="237" t="s">
        <v>21</v>
      </c>
      <c r="F248" s="237" t="s">
        <v>21</v>
      </c>
      <c r="G248" s="237" t="s">
        <v>21</v>
      </c>
      <c r="H248" s="237" t="s">
        <v>5225</v>
      </c>
      <c r="I248" s="237" t="s">
        <v>5226</v>
      </c>
      <c r="J248" s="237" t="s">
        <v>5227</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5228</v>
      </c>
      <c r="B249" s="237" t="s">
        <v>5229</v>
      </c>
      <c r="C249" s="237" t="s">
        <v>5223</v>
      </c>
      <c r="D249" s="237" t="s">
        <v>5230</v>
      </c>
      <c r="E249" s="237" t="s">
        <v>21</v>
      </c>
      <c r="F249" s="237" t="s">
        <v>21</v>
      </c>
      <c r="G249" s="237" t="s">
        <v>21</v>
      </c>
      <c r="H249" s="237" t="s">
        <v>5225</v>
      </c>
      <c r="I249" s="237" t="s">
        <v>5231</v>
      </c>
      <c r="J249" s="237" t="s">
        <v>5232</v>
      </c>
      <c r="K249" s="240">
        <f>IF(COUNTIF(L249:AY249,"&lt;&gt;")=0,"",SUMPRODUCT(((Recommendations[ImplStatus]="Implemented")+(Recommendations[ImplStatus]="Compensated"))*ISNUMBER(MATCH(Recommendations[Id],L249:AY249,0)))/COUNTIF(L249:AY249,"&lt;&gt;"))</f>
        <v>0</v>
      </c>
      <c r="L249" s="243" t="s">
        <v>14</v>
      </c>
      <c r="M249" s="243" t="s">
        <v>266</v>
      </c>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5233</v>
      </c>
      <c r="B250" s="237" t="s">
        <v>5234</v>
      </c>
      <c r="C250" s="237" t="s">
        <v>5235</v>
      </c>
      <c r="D250" s="237" t="s">
        <v>5236</v>
      </c>
      <c r="E250" s="237" t="s">
        <v>21</v>
      </c>
      <c r="F250" s="237" t="s">
        <v>21</v>
      </c>
      <c r="G250" s="237" t="s">
        <v>21</v>
      </c>
      <c r="H250" s="237" t="s">
        <v>5237</v>
      </c>
      <c r="I250" s="237" t="s">
        <v>21</v>
      </c>
      <c r="J250" s="237" t="s">
        <v>5238</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5239</v>
      </c>
      <c r="B251" s="235" t="s">
        <v>5240</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1558</v>
      </c>
      <c r="B252" s="236" t="s">
        <v>5241</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5242</v>
      </c>
      <c r="B253" s="237" t="s">
        <v>5243</v>
      </c>
      <c r="C253" s="237" t="s">
        <v>5244</v>
      </c>
      <c r="D253" s="237" t="s">
        <v>4177</v>
      </c>
      <c r="E253" s="237" t="s">
        <v>3963</v>
      </c>
      <c r="F253" s="237" t="s">
        <v>21</v>
      </c>
      <c r="G253" s="237" t="s">
        <v>21</v>
      </c>
      <c r="H253" s="237" t="s">
        <v>5245</v>
      </c>
      <c r="I253" s="237" t="s">
        <v>21</v>
      </c>
      <c r="J253" s="237" t="s">
        <v>5246</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5247</v>
      </c>
      <c r="B254" s="237" t="s">
        <v>5248</v>
      </c>
      <c r="C254" s="237" t="s">
        <v>3968</v>
      </c>
      <c r="D254" s="237" t="s">
        <v>3969</v>
      </c>
      <c r="E254" s="237" t="s">
        <v>21</v>
      </c>
      <c r="F254" s="237" t="s">
        <v>3971</v>
      </c>
      <c r="G254" s="237" t="s">
        <v>21</v>
      </c>
      <c r="H254" s="237" t="s">
        <v>5249</v>
      </c>
      <c r="I254" s="237" t="s">
        <v>21</v>
      </c>
      <c r="J254" s="237" t="s">
        <v>5250</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1562</v>
      </c>
      <c r="B255" s="236" t="s">
        <v>5251</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5252</v>
      </c>
      <c r="B256" s="237" t="s">
        <v>5253</v>
      </c>
      <c r="C256" s="237" t="s">
        <v>5254</v>
      </c>
      <c r="D256" s="237" t="s">
        <v>5255</v>
      </c>
      <c r="E256" s="237" t="s">
        <v>5256</v>
      </c>
      <c r="F256" s="237" t="s">
        <v>5257</v>
      </c>
      <c r="G256" s="237" t="s">
        <v>21</v>
      </c>
      <c r="H256" s="237" t="s">
        <v>5258</v>
      </c>
      <c r="I256" s="237" t="s">
        <v>21</v>
      </c>
      <c r="J256" s="237" t="s">
        <v>5259</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5260</v>
      </c>
      <c r="B257" s="237" t="s">
        <v>5261</v>
      </c>
      <c r="C257" s="237" t="s">
        <v>5262</v>
      </c>
      <c r="D257" s="237" t="s">
        <v>5263</v>
      </c>
      <c r="E257" s="237" t="s">
        <v>21</v>
      </c>
      <c r="F257" s="237" t="s">
        <v>21</v>
      </c>
      <c r="G257" s="237" t="s">
        <v>21</v>
      </c>
      <c r="H257" s="237" t="s">
        <v>5264</v>
      </c>
      <c r="I257" s="237" t="s">
        <v>21</v>
      </c>
      <c r="J257" s="237" t="s">
        <v>5265</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1567</v>
      </c>
      <c r="B258" s="236" t="s">
        <v>5266</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5267</v>
      </c>
      <c r="B259" s="237" t="s">
        <v>5268</v>
      </c>
      <c r="C259" s="237" t="s">
        <v>5269</v>
      </c>
      <c r="D259" s="237" t="s">
        <v>5270</v>
      </c>
      <c r="E259" s="237" t="s">
        <v>5271</v>
      </c>
      <c r="F259" s="237" t="s">
        <v>21</v>
      </c>
      <c r="G259" s="237" t="s">
        <v>21</v>
      </c>
      <c r="H259" s="237" t="s">
        <v>5272</v>
      </c>
      <c r="I259" s="237" t="s">
        <v>21</v>
      </c>
      <c r="J259" s="237" t="s">
        <v>5273</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5274</v>
      </c>
      <c r="B260" s="237" t="s">
        <v>5275</v>
      </c>
      <c r="C260" s="237" t="s">
        <v>5276</v>
      </c>
      <c r="D260" s="237" t="s">
        <v>21</v>
      </c>
      <c r="E260" s="237" t="s">
        <v>21</v>
      </c>
      <c r="F260" s="237" t="s">
        <v>21</v>
      </c>
      <c r="G260" s="237" t="s">
        <v>21</v>
      </c>
      <c r="H260" s="237" t="s">
        <v>5277</v>
      </c>
      <c r="I260" s="237" t="s">
        <v>5278</v>
      </c>
      <c r="J260" s="237" t="s">
        <v>5279</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5280</v>
      </c>
      <c r="B261" s="237" t="s">
        <v>5281</v>
      </c>
      <c r="C261" s="237" t="s">
        <v>5282</v>
      </c>
      <c r="D261" s="237" t="s">
        <v>5283</v>
      </c>
      <c r="E261" s="237" t="s">
        <v>21</v>
      </c>
      <c r="F261" s="237" t="s">
        <v>21</v>
      </c>
      <c r="G261" s="237" t="s">
        <v>21</v>
      </c>
      <c r="H261" s="237" t="s">
        <v>5284</v>
      </c>
      <c r="I261" s="237" t="s">
        <v>5285</v>
      </c>
      <c r="J261" s="237" t="s">
        <v>5286</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5287</v>
      </c>
      <c r="B262" s="237" t="s">
        <v>5288</v>
      </c>
      <c r="C262" s="237" t="s">
        <v>5289</v>
      </c>
      <c r="D262" s="237" t="s">
        <v>5290</v>
      </c>
      <c r="E262" s="237" t="s">
        <v>21</v>
      </c>
      <c r="F262" s="237" t="s">
        <v>21</v>
      </c>
      <c r="G262" s="237" t="s">
        <v>21</v>
      </c>
      <c r="H262" s="237" t="s">
        <v>5291</v>
      </c>
      <c r="I262" s="237" t="s">
        <v>5292</v>
      </c>
      <c r="J262" s="237" t="s">
        <v>5293</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5294</v>
      </c>
      <c r="B263" s="237" t="s">
        <v>5295</v>
      </c>
      <c r="C263" s="237" t="s">
        <v>5296</v>
      </c>
      <c r="D263" s="237" t="s">
        <v>5297</v>
      </c>
      <c r="E263" s="237" t="s">
        <v>21</v>
      </c>
      <c r="F263" s="237" t="s">
        <v>21</v>
      </c>
      <c r="G263" s="237" t="s">
        <v>5298</v>
      </c>
      <c r="H263" s="237" t="s">
        <v>4201</v>
      </c>
      <c r="I263" s="237" t="s">
        <v>5299</v>
      </c>
      <c r="J263" s="237" t="s">
        <v>5300</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5301</v>
      </c>
      <c r="B264" s="237" t="s">
        <v>5302</v>
      </c>
      <c r="C264" s="237" t="s">
        <v>5289</v>
      </c>
      <c r="D264" s="237" t="s">
        <v>5303</v>
      </c>
      <c r="E264" s="237" t="s">
        <v>21</v>
      </c>
      <c r="F264" s="237" t="s">
        <v>21</v>
      </c>
      <c r="G264" s="237" t="s">
        <v>21</v>
      </c>
      <c r="H264" s="237" t="s">
        <v>5304</v>
      </c>
      <c r="I264" s="237" t="s">
        <v>21</v>
      </c>
      <c r="J264" s="237" t="s">
        <v>5305</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1571</v>
      </c>
      <c r="B265" s="236" t="s">
        <v>5306</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5307</v>
      </c>
      <c r="B266" s="237" t="s">
        <v>5308</v>
      </c>
      <c r="C266" s="237" t="s">
        <v>5309</v>
      </c>
      <c r="D266" s="237" t="s">
        <v>5310</v>
      </c>
      <c r="E266" s="237" t="s">
        <v>5311</v>
      </c>
      <c r="F266" s="237" t="s">
        <v>21</v>
      </c>
      <c r="G266" s="237" t="s">
        <v>5312</v>
      </c>
      <c r="H266" s="237" t="s">
        <v>5313</v>
      </c>
      <c r="I266" s="237" t="s">
        <v>5314</v>
      </c>
      <c r="J266" s="237" t="s">
        <v>5315</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5316</v>
      </c>
      <c r="B267" s="237" t="s">
        <v>5317</v>
      </c>
      <c r="C267" s="237" t="s">
        <v>5318</v>
      </c>
      <c r="D267" s="237" t="s">
        <v>5319</v>
      </c>
      <c r="E267" s="237" t="s">
        <v>21</v>
      </c>
      <c r="F267" s="237" t="s">
        <v>21</v>
      </c>
      <c r="G267" s="237" t="s">
        <v>21</v>
      </c>
      <c r="H267" s="237" t="s">
        <v>5320</v>
      </c>
      <c r="I267" s="237" t="s">
        <v>21</v>
      </c>
      <c r="J267" s="237" t="s">
        <v>5321</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5322</v>
      </c>
      <c r="B268" s="237" t="s">
        <v>5323</v>
      </c>
      <c r="C268" s="237" t="s">
        <v>5324</v>
      </c>
      <c r="D268" s="237" t="s">
        <v>5319</v>
      </c>
      <c r="E268" s="237" t="s">
        <v>21</v>
      </c>
      <c r="F268" s="237" t="s">
        <v>21</v>
      </c>
      <c r="G268" s="237" t="s">
        <v>5325</v>
      </c>
      <c r="H268" s="237" t="s">
        <v>5326</v>
      </c>
      <c r="I268" s="237" t="s">
        <v>21</v>
      </c>
      <c r="J268" s="237" t="s">
        <v>5327</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5328</v>
      </c>
      <c r="B269" s="237" t="s">
        <v>5329</v>
      </c>
      <c r="C269" s="237" t="s">
        <v>5324</v>
      </c>
      <c r="D269" s="237" t="s">
        <v>5330</v>
      </c>
      <c r="E269" s="237" t="s">
        <v>21</v>
      </c>
      <c r="F269" s="237" t="s">
        <v>21</v>
      </c>
      <c r="G269" s="237" t="s">
        <v>21</v>
      </c>
      <c r="H269" s="237" t="s">
        <v>5331</v>
      </c>
      <c r="I269" s="237" t="s">
        <v>21</v>
      </c>
      <c r="J269" s="237" t="s">
        <v>5332</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5333</v>
      </c>
      <c r="B270" s="237" t="s">
        <v>5334</v>
      </c>
      <c r="C270" s="237" t="s">
        <v>5335</v>
      </c>
      <c r="D270" s="237" t="s">
        <v>5336</v>
      </c>
      <c r="E270" s="237" t="s">
        <v>21</v>
      </c>
      <c r="F270" s="237" t="s">
        <v>21</v>
      </c>
      <c r="G270" s="237" t="s">
        <v>21</v>
      </c>
      <c r="H270" s="237" t="s">
        <v>5337</v>
      </c>
      <c r="I270" s="237" t="s">
        <v>21</v>
      </c>
      <c r="J270" s="237" t="s">
        <v>5338</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5339</v>
      </c>
      <c r="B271" s="237" t="s">
        <v>5340</v>
      </c>
      <c r="C271" s="237" t="s">
        <v>5341</v>
      </c>
      <c r="D271" s="237" t="s">
        <v>5342</v>
      </c>
      <c r="E271" s="237" t="s">
        <v>21</v>
      </c>
      <c r="F271" s="237" t="s">
        <v>21</v>
      </c>
      <c r="G271" s="237" t="s">
        <v>21</v>
      </c>
      <c r="H271" s="237" t="s">
        <v>5343</v>
      </c>
      <c r="I271" s="237" t="s">
        <v>5344</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5345</v>
      </c>
      <c r="B272" s="237" t="s">
        <v>5346</v>
      </c>
      <c r="C272" s="237" t="s">
        <v>5347</v>
      </c>
      <c r="D272" s="237" t="s">
        <v>5348</v>
      </c>
      <c r="E272" s="237" t="s">
        <v>21</v>
      </c>
      <c r="F272" s="237" t="s">
        <v>21</v>
      </c>
      <c r="G272" s="237" t="s">
        <v>21</v>
      </c>
      <c r="H272" s="237" t="s">
        <v>5349</v>
      </c>
      <c r="I272" s="237" t="s">
        <v>5350</v>
      </c>
      <c r="J272" s="237" t="s">
        <v>5351</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1575</v>
      </c>
      <c r="B273" s="236" t="s">
        <v>5352</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5353</v>
      </c>
      <c r="B274" s="237" t="s">
        <v>5354</v>
      </c>
      <c r="C274" s="237" t="s">
        <v>5355</v>
      </c>
      <c r="D274" s="237" t="s">
        <v>5348</v>
      </c>
      <c r="E274" s="237" t="s">
        <v>5356</v>
      </c>
      <c r="F274" s="237" t="s">
        <v>21</v>
      </c>
      <c r="G274" s="237" t="s">
        <v>21</v>
      </c>
      <c r="H274" s="237" t="s">
        <v>5357</v>
      </c>
      <c r="I274" s="237" t="s">
        <v>21</v>
      </c>
      <c r="J274" s="237" t="s">
        <v>5358</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5359</v>
      </c>
      <c r="B275" s="237" t="s">
        <v>5360</v>
      </c>
      <c r="C275" s="237" t="s">
        <v>5361</v>
      </c>
      <c r="D275" s="237" t="s">
        <v>5362</v>
      </c>
      <c r="E275" s="237" t="s">
        <v>21</v>
      </c>
      <c r="F275" s="237" t="s">
        <v>21</v>
      </c>
      <c r="G275" s="237" t="s">
        <v>21</v>
      </c>
      <c r="H275" s="237" t="s">
        <v>5363</v>
      </c>
      <c r="I275" s="237" t="s">
        <v>21</v>
      </c>
      <c r="J275" s="237" t="s">
        <v>5364</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5365</v>
      </c>
      <c r="B276" s="237" t="s">
        <v>5366</v>
      </c>
      <c r="C276" s="237" t="s">
        <v>5367</v>
      </c>
      <c r="D276" s="237" t="s">
        <v>5368</v>
      </c>
      <c r="E276" s="237" t="s">
        <v>21</v>
      </c>
      <c r="F276" s="237" t="s">
        <v>5369</v>
      </c>
      <c r="G276" s="237" t="s">
        <v>21</v>
      </c>
      <c r="H276" s="237" t="s">
        <v>5370</v>
      </c>
      <c r="I276" s="237" t="s">
        <v>5371</v>
      </c>
      <c r="J276" s="237" t="s">
        <v>5372</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5373</v>
      </c>
      <c r="B277" s="236" t="s">
        <v>5374</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5375</v>
      </c>
      <c r="B278" s="237" t="s">
        <v>5376</v>
      </c>
      <c r="C278" s="237" t="s">
        <v>5377</v>
      </c>
      <c r="D278" s="237" t="s">
        <v>5378</v>
      </c>
      <c r="E278" s="237" t="s">
        <v>21</v>
      </c>
      <c r="F278" s="237" t="s">
        <v>5379</v>
      </c>
      <c r="G278" s="237" t="s">
        <v>21</v>
      </c>
      <c r="H278" s="237" t="s">
        <v>5380</v>
      </c>
      <c r="I278" s="237" t="s">
        <v>21</v>
      </c>
      <c r="J278" s="237" t="s">
        <v>5381</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5382</v>
      </c>
      <c r="B279" s="235" t="s">
        <v>5383</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1581</v>
      </c>
      <c r="B280" s="236" t="s">
        <v>5384</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5385</v>
      </c>
      <c r="B281" s="237" t="s">
        <v>5386</v>
      </c>
      <c r="C281" s="237" t="s">
        <v>5387</v>
      </c>
      <c r="D281" s="237" t="s">
        <v>5388</v>
      </c>
      <c r="E281" s="237" t="s">
        <v>5389</v>
      </c>
      <c r="F281" s="237" t="s">
        <v>21</v>
      </c>
      <c r="G281" s="237" t="s">
        <v>21</v>
      </c>
      <c r="H281" s="237" t="s">
        <v>5390</v>
      </c>
      <c r="I281" s="237" t="s">
        <v>21</v>
      </c>
      <c r="J281" s="237" t="s">
        <v>5391</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5392</v>
      </c>
      <c r="B282" s="237" t="s">
        <v>5393</v>
      </c>
      <c r="C282" s="237" t="s">
        <v>5394</v>
      </c>
      <c r="D282" s="237" t="s">
        <v>21</v>
      </c>
      <c r="E282" s="237" t="s">
        <v>21</v>
      </c>
      <c r="F282" s="237" t="s">
        <v>21</v>
      </c>
      <c r="G282" s="237" t="s">
        <v>21</v>
      </c>
      <c r="H282" s="237" t="s">
        <v>5395</v>
      </c>
      <c r="I282" s="237" t="s">
        <v>21</v>
      </c>
      <c r="J282" s="237" t="s">
        <v>5396</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5397</v>
      </c>
      <c r="B283" s="237" t="s">
        <v>5398</v>
      </c>
      <c r="C283" s="237" t="s">
        <v>5399</v>
      </c>
      <c r="D283" s="237" t="s">
        <v>21</v>
      </c>
      <c r="E283" s="237" t="s">
        <v>21</v>
      </c>
      <c r="F283" s="237" t="s">
        <v>21</v>
      </c>
      <c r="G283" s="237" t="s">
        <v>21</v>
      </c>
      <c r="H283" s="237" t="s">
        <v>5400</v>
      </c>
      <c r="I283" s="237" t="s">
        <v>21</v>
      </c>
      <c r="J283" s="237" t="s">
        <v>5401</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5402</v>
      </c>
      <c r="B284" s="237" t="s">
        <v>5403</v>
      </c>
      <c r="C284" s="237" t="s">
        <v>5404</v>
      </c>
      <c r="D284" s="237" t="s">
        <v>5405</v>
      </c>
      <c r="E284" s="237" t="s">
        <v>21</v>
      </c>
      <c r="F284" s="237" t="s">
        <v>21</v>
      </c>
      <c r="G284" s="237" t="s">
        <v>21</v>
      </c>
      <c r="H284" s="237" t="s">
        <v>5406</v>
      </c>
      <c r="I284" s="237" t="s">
        <v>21</v>
      </c>
      <c r="J284" s="237" t="s">
        <v>5407</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1585</v>
      </c>
      <c r="B285" s="236" t="s">
        <v>5408</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5409</v>
      </c>
      <c r="B286" s="237" t="s">
        <v>5410</v>
      </c>
      <c r="C286" s="237" t="s">
        <v>5411</v>
      </c>
      <c r="D286" s="237" t="s">
        <v>5412</v>
      </c>
      <c r="E286" s="237" t="s">
        <v>21</v>
      </c>
      <c r="F286" s="237" t="s">
        <v>21</v>
      </c>
      <c r="G286" s="237" t="s">
        <v>21</v>
      </c>
      <c r="H286" s="237" t="s">
        <v>5413</v>
      </c>
      <c r="I286" s="237" t="s">
        <v>5414</v>
      </c>
      <c r="J286" s="237" t="s">
        <v>5415</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1589</v>
      </c>
      <c r="B287" s="236" t="s">
        <v>5416</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5417</v>
      </c>
      <c r="B288" s="237" t="s">
        <v>5418</v>
      </c>
      <c r="C288" s="237" t="s">
        <v>5419</v>
      </c>
      <c r="D288" s="237" t="s">
        <v>5420</v>
      </c>
      <c r="E288" s="237" t="s">
        <v>5421</v>
      </c>
      <c r="F288" s="237" t="s">
        <v>5422</v>
      </c>
      <c r="G288" s="237" t="s">
        <v>5423</v>
      </c>
      <c r="H288" s="237" t="s">
        <v>5424</v>
      </c>
      <c r="I288" s="237" t="s">
        <v>4405</v>
      </c>
      <c r="J288" s="237" t="s">
        <v>5425</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5426</v>
      </c>
      <c r="B289" s="237" t="s">
        <v>5427</v>
      </c>
      <c r="C289" s="237" t="s">
        <v>5428</v>
      </c>
      <c r="D289" s="237" t="s">
        <v>21</v>
      </c>
      <c r="E289" s="237" t="s">
        <v>5421</v>
      </c>
      <c r="F289" s="237" t="s">
        <v>21</v>
      </c>
      <c r="G289" s="237" t="s">
        <v>5429</v>
      </c>
      <c r="H289" s="237" t="s">
        <v>5430</v>
      </c>
      <c r="I289" s="237" t="s">
        <v>5431</v>
      </c>
      <c r="J289" s="237" t="s">
        <v>5432</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5433</v>
      </c>
      <c r="B290" s="237" t="s">
        <v>5434</v>
      </c>
      <c r="C290" s="237" t="s">
        <v>5435</v>
      </c>
      <c r="D290" s="237" t="s">
        <v>21</v>
      </c>
      <c r="E290" s="237" t="s">
        <v>5436</v>
      </c>
      <c r="F290" s="237" t="s">
        <v>21</v>
      </c>
      <c r="G290" s="237" t="s">
        <v>5437</v>
      </c>
      <c r="H290" s="237" t="s">
        <v>5438</v>
      </c>
      <c r="I290" s="237" t="s">
        <v>5439</v>
      </c>
      <c r="J290" s="237" t="s">
        <v>5440</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5441</v>
      </c>
      <c r="B291" s="237" t="s">
        <v>5442</v>
      </c>
      <c r="C291" s="237" t="s">
        <v>5443</v>
      </c>
      <c r="D291" s="237" t="s">
        <v>21</v>
      </c>
      <c r="E291" s="237" t="s">
        <v>21</v>
      </c>
      <c r="F291" s="237" t="s">
        <v>21</v>
      </c>
      <c r="G291" s="237" t="s">
        <v>21</v>
      </c>
      <c r="H291" s="237" t="s">
        <v>5444</v>
      </c>
      <c r="I291" s="237" t="s">
        <v>4405</v>
      </c>
      <c r="J291" s="237" t="s">
        <v>5445</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1593</v>
      </c>
      <c r="B292" s="236" t="s">
        <v>5446</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5447</v>
      </c>
      <c r="B293" s="237" t="s">
        <v>5448</v>
      </c>
      <c r="C293" s="237" t="s">
        <v>5449</v>
      </c>
      <c r="D293" s="237" t="s">
        <v>5450</v>
      </c>
      <c r="E293" s="237" t="s">
        <v>21</v>
      </c>
      <c r="F293" s="237" t="s">
        <v>21</v>
      </c>
      <c r="G293" s="237" t="s">
        <v>21</v>
      </c>
      <c r="H293" s="237" t="s">
        <v>5451</v>
      </c>
      <c r="I293" s="237" t="s">
        <v>5452</v>
      </c>
      <c r="J293" s="237" t="s">
        <v>5453</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5454</v>
      </c>
      <c r="B294" s="237" t="s">
        <v>5455</v>
      </c>
      <c r="C294" s="237" t="s">
        <v>5456</v>
      </c>
      <c r="D294" s="237" t="s">
        <v>5450</v>
      </c>
      <c r="E294" s="237" t="s">
        <v>21</v>
      </c>
      <c r="F294" s="237" t="s">
        <v>5457</v>
      </c>
      <c r="G294" s="237" t="s">
        <v>21</v>
      </c>
      <c r="H294" s="237" t="s">
        <v>5458</v>
      </c>
      <c r="I294" s="237" t="s">
        <v>4375</v>
      </c>
      <c r="J294" s="237" t="s">
        <v>5459</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5460</v>
      </c>
      <c r="B295" s="237" t="s">
        <v>5461</v>
      </c>
      <c r="C295" s="237" t="s">
        <v>5462</v>
      </c>
      <c r="D295" s="237" t="s">
        <v>5463</v>
      </c>
      <c r="E295" s="237" t="s">
        <v>21</v>
      </c>
      <c r="F295" s="237" t="s">
        <v>21</v>
      </c>
      <c r="G295" s="237" t="s">
        <v>21</v>
      </c>
      <c r="H295" s="237" t="s">
        <v>5464</v>
      </c>
      <c r="I295" s="237" t="s">
        <v>4375</v>
      </c>
      <c r="J295" s="237" t="s">
        <v>5465</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1597</v>
      </c>
      <c r="B296" s="236" t="s">
        <v>5466</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5467</v>
      </c>
      <c r="B297" s="237" t="s">
        <v>5468</v>
      </c>
      <c r="C297" s="237" t="s">
        <v>5469</v>
      </c>
      <c r="D297" s="237" t="s">
        <v>5463</v>
      </c>
      <c r="E297" s="237" t="s">
        <v>21</v>
      </c>
      <c r="F297" s="237" t="s">
        <v>5470</v>
      </c>
      <c r="G297" s="237" t="s">
        <v>21</v>
      </c>
      <c r="H297" s="237" t="s">
        <v>5471</v>
      </c>
      <c r="I297" s="237" t="s">
        <v>21</v>
      </c>
      <c r="J297" s="237" t="s">
        <v>5472</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5473</v>
      </c>
      <c r="B298" s="237" t="s">
        <v>5474</v>
      </c>
      <c r="C298" s="237" t="s">
        <v>5475</v>
      </c>
      <c r="D298" s="237" t="s">
        <v>5476</v>
      </c>
      <c r="E298" s="237" t="s">
        <v>21</v>
      </c>
      <c r="F298" s="237" t="s">
        <v>21</v>
      </c>
      <c r="G298" s="237" t="s">
        <v>5477</v>
      </c>
      <c r="H298" s="237" t="s">
        <v>5478</v>
      </c>
      <c r="I298" s="237" t="s">
        <v>5478</v>
      </c>
      <c r="J298" s="237" t="s">
        <v>5479</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5480</v>
      </c>
      <c r="B299" s="237" t="s">
        <v>5481</v>
      </c>
      <c r="C299" s="237" t="s">
        <v>5482</v>
      </c>
      <c r="D299" s="237" t="s">
        <v>21</v>
      </c>
      <c r="E299" s="237" t="s">
        <v>21</v>
      </c>
      <c r="F299" s="237" t="s">
        <v>21</v>
      </c>
      <c r="G299" s="237" t="s">
        <v>21</v>
      </c>
      <c r="H299" s="237" t="s">
        <v>5483</v>
      </c>
      <c r="I299" s="237" t="s">
        <v>5484</v>
      </c>
      <c r="J299" s="237" t="s">
        <v>5485</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5486</v>
      </c>
      <c r="B300" s="237" t="s">
        <v>5487</v>
      </c>
      <c r="C300" s="237" t="s">
        <v>5488</v>
      </c>
      <c r="D300" s="237" t="s">
        <v>21</v>
      </c>
      <c r="E300" s="237" t="s">
        <v>21</v>
      </c>
      <c r="F300" s="237" t="s">
        <v>5489</v>
      </c>
      <c r="G300" s="237" t="s">
        <v>21</v>
      </c>
      <c r="H300" s="237" t="s">
        <v>5490</v>
      </c>
      <c r="I300" s="237" t="s">
        <v>5484</v>
      </c>
      <c r="J300" s="237" t="s">
        <v>5491</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1601</v>
      </c>
      <c r="B301" s="236" t="s">
        <v>5492</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5493</v>
      </c>
      <c r="B302" s="237" t="s">
        <v>5494</v>
      </c>
      <c r="C302" s="237" t="s">
        <v>5495</v>
      </c>
      <c r="D302" s="237" t="s">
        <v>21</v>
      </c>
      <c r="E302" s="237" t="s">
        <v>21</v>
      </c>
      <c r="F302" s="237" t="s">
        <v>21</v>
      </c>
      <c r="G302" s="237" t="s">
        <v>21</v>
      </c>
      <c r="H302" s="237" t="s">
        <v>5496</v>
      </c>
      <c r="I302" s="237" t="s">
        <v>21</v>
      </c>
      <c r="J302" s="237" t="s">
        <v>5497</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5498</v>
      </c>
      <c r="B303" s="237" t="s">
        <v>5499</v>
      </c>
      <c r="C303" s="237" t="s">
        <v>5500</v>
      </c>
      <c r="D303" s="237" t="s">
        <v>5501</v>
      </c>
      <c r="E303" s="237" t="s">
        <v>21</v>
      </c>
      <c r="F303" s="237" t="s">
        <v>21</v>
      </c>
      <c r="G303" s="237" t="s">
        <v>21</v>
      </c>
      <c r="H303" s="237" t="s">
        <v>5502</v>
      </c>
      <c r="I303" s="237" t="s">
        <v>4405</v>
      </c>
      <c r="J303" s="237" t="s">
        <v>5503</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5504</v>
      </c>
      <c r="B304" s="237" t="s">
        <v>5505</v>
      </c>
      <c r="C304" s="237" t="s">
        <v>5506</v>
      </c>
      <c r="D304" s="237" t="s">
        <v>5501</v>
      </c>
      <c r="E304" s="237" t="s">
        <v>21</v>
      </c>
      <c r="F304" s="237" t="s">
        <v>5507</v>
      </c>
      <c r="G304" s="237" t="s">
        <v>21</v>
      </c>
      <c r="H304" s="237" t="s">
        <v>5508</v>
      </c>
      <c r="I304" s="237" t="s">
        <v>21</v>
      </c>
      <c r="J304" s="237" t="s">
        <v>5509</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5510</v>
      </c>
      <c r="B305" s="237" t="s">
        <v>5511</v>
      </c>
      <c r="C305" s="237" t="s">
        <v>5512</v>
      </c>
      <c r="D305" s="237" t="s">
        <v>5513</v>
      </c>
      <c r="E305" s="237" t="s">
        <v>21</v>
      </c>
      <c r="F305" s="237" t="s">
        <v>21</v>
      </c>
      <c r="G305" s="237" t="s">
        <v>21</v>
      </c>
      <c r="H305" s="237" t="s">
        <v>5514</v>
      </c>
      <c r="I305" s="237" t="s">
        <v>5515</v>
      </c>
      <c r="J305" s="237" t="s">
        <v>5516</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5517</v>
      </c>
      <c r="B306" s="237" t="s">
        <v>5518</v>
      </c>
      <c r="C306" s="237" t="s">
        <v>5519</v>
      </c>
      <c r="D306" s="237" t="s">
        <v>5520</v>
      </c>
      <c r="E306" s="237" t="s">
        <v>21</v>
      </c>
      <c r="F306" s="237" t="s">
        <v>21</v>
      </c>
      <c r="G306" s="237" t="s">
        <v>21</v>
      </c>
      <c r="H306" s="237" t="s">
        <v>5521</v>
      </c>
      <c r="I306" s="237" t="s">
        <v>4405</v>
      </c>
      <c r="J306" s="237" t="s">
        <v>5522</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1605</v>
      </c>
      <c r="B307" s="236" t="s">
        <v>5523</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5524</v>
      </c>
      <c r="B308" s="237" t="s">
        <v>5525</v>
      </c>
      <c r="C308" s="237" t="s">
        <v>5526</v>
      </c>
      <c r="D308" s="237" t="s">
        <v>5520</v>
      </c>
      <c r="E308" s="237" t="s">
        <v>21</v>
      </c>
      <c r="F308" s="237" t="s">
        <v>5527</v>
      </c>
      <c r="G308" s="237" t="s">
        <v>21</v>
      </c>
      <c r="H308" s="237" t="s">
        <v>5528</v>
      </c>
      <c r="I308" s="237" t="s">
        <v>5529</v>
      </c>
      <c r="J308" s="237" t="s">
        <v>5530</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1609</v>
      </c>
      <c r="B309" s="236" t="s">
        <v>5531</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5532</v>
      </c>
      <c r="B310" s="237" t="s">
        <v>5533</v>
      </c>
      <c r="C310" s="237" t="s">
        <v>5534</v>
      </c>
      <c r="D310" s="237" t="s">
        <v>21</v>
      </c>
      <c r="E310" s="237" t="s">
        <v>21</v>
      </c>
      <c r="F310" s="237" t="s">
        <v>5535</v>
      </c>
      <c r="G310" s="237" t="s">
        <v>21</v>
      </c>
      <c r="H310" s="237" t="s">
        <v>5536</v>
      </c>
      <c r="I310" s="237" t="s">
        <v>5537</v>
      </c>
      <c r="J310" s="237" t="s">
        <v>5538</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5539</v>
      </c>
      <c r="B311" s="237" t="s">
        <v>5540</v>
      </c>
      <c r="C311" s="237" t="s">
        <v>5541</v>
      </c>
      <c r="D311" s="237" t="s">
        <v>5542</v>
      </c>
      <c r="E311" s="237" t="s">
        <v>21</v>
      </c>
      <c r="F311" s="237" t="s">
        <v>21</v>
      </c>
      <c r="G311" s="237" t="s">
        <v>5543</v>
      </c>
      <c r="H311" s="237" t="s">
        <v>5544</v>
      </c>
      <c r="I311" s="237" t="s">
        <v>21</v>
      </c>
      <c r="J311" s="237" t="s">
        <v>5545</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5546</v>
      </c>
      <c r="B312" s="237" t="s">
        <v>5547</v>
      </c>
      <c r="C312" s="237" t="s">
        <v>5548</v>
      </c>
      <c r="D312" s="237" t="s">
        <v>5549</v>
      </c>
      <c r="E312" s="237" t="s">
        <v>21</v>
      </c>
      <c r="F312" s="237" t="s">
        <v>21</v>
      </c>
      <c r="G312" s="237" t="s">
        <v>21</v>
      </c>
      <c r="H312" s="237" t="s">
        <v>5550</v>
      </c>
      <c r="I312" s="237" t="s">
        <v>21</v>
      </c>
      <c r="J312" s="237" t="s">
        <v>5551</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5552</v>
      </c>
      <c r="B313" s="237" t="s">
        <v>5553</v>
      </c>
      <c r="C313" s="237" t="s">
        <v>5554</v>
      </c>
      <c r="D313" s="237" t="s">
        <v>5555</v>
      </c>
      <c r="E313" s="237" t="s">
        <v>21</v>
      </c>
      <c r="F313" s="237" t="s">
        <v>21</v>
      </c>
      <c r="G313" s="237" t="s">
        <v>5556</v>
      </c>
      <c r="H313" s="237" t="s">
        <v>5557</v>
      </c>
      <c r="I313" s="237" t="s">
        <v>5558</v>
      </c>
      <c r="J313" s="237" t="s">
        <v>5559</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5560</v>
      </c>
      <c r="B314" s="237" t="s">
        <v>5561</v>
      </c>
      <c r="C314" s="237" t="s">
        <v>5562</v>
      </c>
      <c r="D314" s="237" t="s">
        <v>5563</v>
      </c>
      <c r="E314" s="237" t="s">
        <v>21</v>
      </c>
      <c r="F314" s="237" t="s">
        <v>21</v>
      </c>
      <c r="G314" s="237" t="s">
        <v>5564</v>
      </c>
      <c r="H314" s="237" t="s">
        <v>5565</v>
      </c>
      <c r="I314" s="237" t="s">
        <v>5566</v>
      </c>
      <c r="J314" s="237" t="s">
        <v>5567</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5568</v>
      </c>
      <c r="B315" s="236" t="s">
        <v>5569</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5570</v>
      </c>
      <c r="B316" s="237" t="s">
        <v>5571</v>
      </c>
      <c r="C316" s="237" t="s">
        <v>5572</v>
      </c>
      <c r="D316" s="237" t="s">
        <v>21</v>
      </c>
      <c r="E316" s="237" t="s">
        <v>21</v>
      </c>
      <c r="F316" s="237" t="s">
        <v>21</v>
      </c>
      <c r="G316" s="237" t="s">
        <v>21</v>
      </c>
      <c r="H316" s="237" t="s">
        <v>5573</v>
      </c>
      <c r="I316" s="237" t="s">
        <v>5574</v>
      </c>
      <c r="J316" s="237" t="s">
        <v>5575</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5576</v>
      </c>
      <c r="B317" s="237" t="s">
        <v>5577</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5578</v>
      </c>
      <c r="B318" s="236" t="s">
        <v>5579</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5580</v>
      </c>
      <c r="B319" s="237" t="s">
        <v>5581</v>
      </c>
      <c r="C319" s="237" t="s">
        <v>5582</v>
      </c>
      <c r="D319" s="237" t="s">
        <v>5583</v>
      </c>
      <c r="E319" s="237" t="s">
        <v>21</v>
      </c>
      <c r="F319" s="237" t="s">
        <v>5584</v>
      </c>
      <c r="G319" s="237" t="s">
        <v>5585</v>
      </c>
      <c r="H319" s="237" t="s">
        <v>5586</v>
      </c>
      <c r="I319" s="237" t="s">
        <v>21</v>
      </c>
      <c r="J319" s="237" t="s">
        <v>5587</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5588</v>
      </c>
      <c r="B320" s="237" t="s">
        <v>5589</v>
      </c>
      <c r="C320" s="237" t="s">
        <v>5590</v>
      </c>
      <c r="D320" s="237" t="s">
        <v>5591</v>
      </c>
      <c r="E320" s="237" t="s">
        <v>21</v>
      </c>
      <c r="F320" s="237" t="s">
        <v>21</v>
      </c>
      <c r="G320" s="237" t="s">
        <v>21</v>
      </c>
      <c r="H320" s="237" t="s">
        <v>5592</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5593</v>
      </c>
      <c r="B321" s="237" t="s">
        <v>5594</v>
      </c>
      <c r="C321" s="237" t="s">
        <v>5595</v>
      </c>
      <c r="D321" s="237" t="s">
        <v>5596</v>
      </c>
      <c r="E321" s="237" t="s">
        <v>21</v>
      </c>
      <c r="F321" s="237" t="s">
        <v>21</v>
      </c>
      <c r="G321" s="237" t="s">
        <v>21</v>
      </c>
      <c r="H321" s="237" t="s">
        <v>5597</v>
      </c>
      <c r="I321" s="237" t="s">
        <v>21</v>
      </c>
      <c r="J321" s="237" t="s">
        <v>5598</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5599</v>
      </c>
      <c r="B322" s="237" t="s">
        <v>5600</v>
      </c>
      <c r="C322" s="237" t="s">
        <v>5601</v>
      </c>
      <c r="D322" s="237" t="s">
        <v>5602</v>
      </c>
      <c r="E322" s="237" t="s">
        <v>21</v>
      </c>
      <c r="F322" s="237" t="s">
        <v>21</v>
      </c>
      <c r="G322" s="237" t="s">
        <v>21</v>
      </c>
      <c r="H322" s="237" t="s">
        <v>5603</v>
      </c>
      <c r="I322" s="237" t="s">
        <v>21</v>
      </c>
      <c r="J322" s="237" t="s">
        <v>5604</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5605</v>
      </c>
      <c r="B323" s="237" t="s">
        <v>5606</v>
      </c>
      <c r="C323" s="237" t="s">
        <v>5607</v>
      </c>
      <c r="D323" s="237" t="s">
        <v>21</v>
      </c>
      <c r="E323" s="237" t="s">
        <v>21</v>
      </c>
      <c r="F323" s="237" t="s">
        <v>21</v>
      </c>
      <c r="G323" s="237" t="s">
        <v>21</v>
      </c>
      <c r="H323" s="237" t="s">
        <v>5608</v>
      </c>
      <c r="I323" s="237" t="s">
        <v>4405</v>
      </c>
      <c r="J323" s="237" t="s">
        <v>5609</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5610</v>
      </c>
      <c r="B324" s="237" t="s">
        <v>5611</v>
      </c>
      <c r="C324" s="237" t="s">
        <v>5612</v>
      </c>
      <c r="D324" s="237" t="s">
        <v>21</v>
      </c>
      <c r="E324" s="237" t="s">
        <v>21</v>
      </c>
      <c r="F324" s="237" t="s">
        <v>21</v>
      </c>
      <c r="G324" s="237" t="s">
        <v>21</v>
      </c>
      <c r="H324" s="237" t="s">
        <v>5613</v>
      </c>
      <c r="I324" s="237" t="s">
        <v>5614</v>
      </c>
      <c r="J324" s="237" t="s">
        <v>5615</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5616</v>
      </c>
      <c r="B325" s="237" t="s">
        <v>5617</v>
      </c>
      <c r="C325" s="237" t="s">
        <v>5618</v>
      </c>
      <c r="D325" s="237" t="s">
        <v>5619</v>
      </c>
      <c r="E325" s="237" t="s">
        <v>21</v>
      </c>
      <c r="F325" s="237" t="s">
        <v>21</v>
      </c>
      <c r="G325" s="237" t="s">
        <v>21</v>
      </c>
      <c r="H325" s="237" t="s">
        <v>5620</v>
      </c>
      <c r="I325" s="237" t="s">
        <v>21</v>
      </c>
      <c r="J325" s="237" t="s">
        <v>5621</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5622</v>
      </c>
      <c r="B326" s="244" t="s">
        <v>5623</v>
      </c>
      <c r="C326" s="244" t="s">
        <v>5624</v>
      </c>
      <c r="D326" s="244" t="s">
        <v>5625</v>
      </c>
      <c r="E326" s="244" t="s">
        <v>21</v>
      </c>
      <c r="F326" s="244" t="s">
        <v>21</v>
      </c>
      <c r="G326" s="244" t="s">
        <v>21</v>
      </c>
      <c r="H326" s="244" t="s">
        <v>5626</v>
      </c>
      <c r="I326" s="244" t="s">
        <v>4405</v>
      </c>
      <c r="J326" s="244" t="s">
        <v>5627</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895</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IFERROR(INDEX('Recommendations'!$H$2:$H$182, MATCH(L2,'Recommendations'!$A$2:$A$182,0))="Implemented", FALSE))</xm:f>
            <x14:dxf>
              <font>
                <color rgb="FF000000"/>
              </font>
              <fill>
                <patternFill>
                  <bgColor rgb="FF3C7D22"/>
                </patternFill>
              </fill>
            </x14:dxf>
          </x14:cfRule>
          <x14:cfRule type="expression" priority="2" id="{00000000-000E-0000-0A00-000002000000}">
            <xm:f>AND(L2&lt;&gt;"", IFERROR(INDEX('Recommendations'!$H$2:$H$182, MATCH(L2,'Recommendations'!$A$2:$A$182,0))="Compensated", FALSE))</xm:f>
            <x14:dxf>
              <font>
                <color rgb="FF000000"/>
              </font>
              <fill>
                <patternFill>
                  <bgColor rgb="FFC6E0B4"/>
                </patternFill>
              </fill>
            </x14:dxf>
          </x14:cfRule>
          <x14:cfRule type="expression" priority="3" id="{00000000-000E-0000-0A00-000003000000}">
            <xm:f>AND(L2&lt;&gt;"", IFERROR(INDEX('Recommendations'!$H$2:$H$182, MATCH(L2,'Recommendations'!$A$2:$A$182,0))="Testing", FALSE))</xm:f>
            <x14:dxf>
              <font>
                <color rgb="FF000000"/>
              </font>
              <fill>
                <patternFill>
                  <bgColor rgb="FFFFC000"/>
                </patternFill>
              </fill>
            </x14:dxf>
          </x14:cfRule>
          <x14:cfRule type="expression" priority="4" id="{00000000-000E-0000-0A00-000004000000}">
            <xm:f>AND(L2&lt;&gt;"", IFERROR(INDEX('Recommendations'!$H$2:$H$182, MATCH(L2,'Recommendations'!$A$2:$A$182,0))="Failed", FALSE))</xm:f>
            <x14:dxf>
              <font>
                <color rgb="FF000000"/>
              </font>
              <fill>
                <patternFill>
                  <bgColor rgb="FFD82891"/>
                </patternFill>
              </fill>
            </x14:dxf>
          </x14:cfRule>
          <x14:cfRule type="expression" priority="5" id="{00000000-000E-0000-0A00-000005000000}">
            <xm:f>AND(L2&lt;&gt;"", IFERROR(INDEX('Recommendations'!$H$2:$H$182, MATCH(L2,'Recommendations'!$A$2:$A$182,0))="Risk Accepted", FALSE))</xm:f>
            <x14:dxf>
              <font>
                <color rgb="FF000000"/>
              </font>
              <fill>
                <patternFill>
                  <bgColor rgb="FFD9D9D9"/>
                </patternFill>
              </fill>
            </x14:dxf>
          </x14:cfRule>
          <x14:cfRule type="expression" priority="6" id="{00000000-000E-0000-0A00-000006000000}">
            <xm:f>AND(L2&lt;&gt;"", IFERROR(INDEX('Recommendations'!$H$2:$H$182, MATCH(L2,'Recommendations'!$A$2:$A$182,0))="N/A",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2776</v>
      </c>
      <c r="B1" s="289" t="s">
        <v>3661</v>
      </c>
      <c r="C1" s="289" t="s">
        <v>0</v>
      </c>
      <c r="D1" s="289" t="s">
        <v>1139</v>
      </c>
      <c r="E1" s="289" t="s">
        <v>5628</v>
      </c>
      <c r="F1" s="289" t="s">
        <v>5629</v>
      </c>
      <c r="G1" s="289" t="s">
        <v>1144</v>
      </c>
      <c r="H1" s="289" t="s">
        <v>1145</v>
      </c>
      <c r="I1" s="289" t="s">
        <v>1146</v>
      </c>
      <c r="J1" s="289" t="s">
        <v>1147</v>
      </c>
      <c r="K1" s="289" t="s">
        <v>1148</v>
      </c>
      <c r="L1" s="289" t="s">
        <v>1149</v>
      </c>
      <c r="M1" s="289" t="s">
        <v>1150</v>
      </c>
      <c r="N1" s="289" t="s">
        <v>1151</v>
      </c>
      <c r="O1" s="289" t="s">
        <v>1152</v>
      </c>
      <c r="P1" s="289" t="s">
        <v>1153</v>
      </c>
      <c r="Q1" s="289" t="s">
        <v>1154</v>
      </c>
      <c r="R1" s="289" t="s">
        <v>1155</v>
      </c>
      <c r="S1" s="289" t="s">
        <v>1156</v>
      </c>
      <c r="T1" s="289" t="s">
        <v>1157</v>
      </c>
      <c r="U1" s="289" t="s">
        <v>1158</v>
      </c>
      <c r="V1" s="289" t="s">
        <v>1159</v>
      </c>
      <c r="W1" s="289" t="s">
        <v>1160</v>
      </c>
      <c r="X1" s="289" t="s">
        <v>1161</v>
      </c>
      <c r="Y1" s="289" t="s">
        <v>1162</v>
      </c>
      <c r="Z1" s="289" t="s">
        <v>1163</v>
      </c>
      <c r="AA1" s="289" t="s">
        <v>1164</v>
      </c>
      <c r="AB1" s="289" t="s">
        <v>1165</v>
      </c>
      <c r="AC1" s="289" t="s">
        <v>1166</v>
      </c>
      <c r="AD1" s="289" t="s">
        <v>1167</v>
      </c>
      <c r="AE1" s="289" t="s">
        <v>1168</v>
      </c>
      <c r="AF1" s="289" t="s">
        <v>1169</v>
      </c>
      <c r="AG1" s="289" t="s">
        <v>1170</v>
      </c>
      <c r="AH1" s="289" t="s">
        <v>1171</v>
      </c>
      <c r="AI1" s="289" t="s">
        <v>1172</v>
      </c>
      <c r="AJ1" s="289" t="s">
        <v>1173</v>
      </c>
      <c r="AK1" s="289" t="s">
        <v>1174</v>
      </c>
      <c r="AL1" s="289" t="s">
        <v>1175</v>
      </c>
      <c r="AM1" s="289" t="s">
        <v>1176</v>
      </c>
      <c r="AN1" s="289" t="s">
        <v>1177</v>
      </c>
      <c r="AO1" s="289" t="s">
        <v>1178</v>
      </c>
      <c r="AP1" s="289" t="s">
        <v>1179</v>
      </c>
      <c r="AQ1" s="289" t="s">
        <v>1180</v>
      </c>
      <c r="AR1" s="289" t="s">
        <v>1181</v>
      </c>
      <c r="AS1" s="289" t="s">
        <v>1182</v>
      </c>
      <c r="AT1" s="289" t="s">
        <v>1183</v>
      </c>
      <c r="AU1" s="290" t="s">
        <v>1184</v>
      </c>
    </row>
    <row r="2" spans="1:47" ht="60" customHeight="1" outlineLevel="1" x14ac:dyDescent="0.35">
      <c r="A2" s="280" t="s">
        <v>5630</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5630</v>
      </c>
      <c r="B3" s="259" t="s">
        <v>5631</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5630</v>
      </c>
      <c r="B4" s="260" t="s">
        <v>5631</v>
      </c>
      <c r="C4" s="261" t="s">
        <v>5632</v>
      </c>
      <c r="D4" s="264" t="s">
        <v>5633</v>
      </c>
      <c r="E4" s="265" t="s">
        <v>5634</v>
      </c>
      <c r="F4" s="268" t="s">
        <v>5635</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5630</v>
      </c>
      <c r="B5" s="260" t="s">
        <v>5631</v>
      </c>
      <c r="C5" s="261" t="s">
        <v>5636</v>
      </c>
      <c r="D5" s="264" t="s">
        <v>5637</v>
      </c>
      <c r="E5" s="265" t="s">
        <v>5634</v>
      </c>
      <c r="F5" s="268" t="s">
        <v>5635</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5630</v>
      </c>
      <c r="B6" s="260" t="s">
        <v>5631</v>
      </c>
      <c r="C6" s="261" t="s">
        <v>5638</v>
      </c>
      <c r="D6" s="264" t="s">
        <v>5639</v>
      </c>
      <c r="E6" s="265" t="s">
        <v>5634</v>
      </c>
      <c r="F6" s="268" t="s">
        <v>5635</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5630</v>
      </c>
      <c r="B7" s="260" t="s">
        <v>5631</v>
      </c>
      <c r="C7" s="261" t="s">
        <v>5640</v>
      </c>
      <c r="D7" s="264" t="s">
        <v>5641</v>
      </c>
      <c r="E7" s="265" t="s">
        <v>5634</v>
      </c>
      <c r="F7" s="268" t="s">
        <v>5635</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5630</v>
      </c>
      <c r="B8" s="260" t="s">
        <v>5631</v>
      </c>
      <c r="C8" s="261" t="s">
        <v>5642</v>
      </c>
      <c r="D8" s="264" t="s">
        <v>5643</v>
      </c>
      <c r="E8" s="265" t="s">
        <v>5634</v>
      </c>
      <c r="F8" s="268" t="s">
        <v>5635</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5630</v>
      </c>
      <c r="B9" s="260" t="s">
        <v>5631</v>
      </c>
      <c r="C9" s="261" t="s">
        <v>5644</v>
      </c>
      <c r="D9" s="264" t="s">
        <v>5645</v>
      </c>
      <c r="E9" s="265" t="s">
        <v>5634</v>
      </c>
      <c r="F9" s="268" t="s">
        <v>5635</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5630</v>
      </c>
      <c r="B10" s="260" t="s">
        <v>5631</v>
      </c>
      <c r="C10" s="261" t="s">
        <v>5646</v>
      </c>
      <c r="D10" s="264" t="s">
        <v>5647</v>
      </c>
      <c r="E10" s="265" t="s">
        <v>5634</v>
      </c>
      <c r="F10" s="268" t="s">
        <v>5635</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5630</v>
      </c>
      <c r="B11" s="260" t="s">
        <v>5631</v>
      </c>
      <c r="C11" s="261" t="s">
        <v>5648</v>
      </c>
      <c r="D11" s="264" t="s">
        <v>5649</v>
      </c>
      <c r="E11" s="265" t="s">
        <v>5634</v>
      </c>
      <c r="F11" s="268" t="s">
        <v>5635</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5630</v>
      </c>
      <c r="B12" s="260" t="s">
        <v>5631</v>
      </c>
      <c r="C12" s="261" t="s">
        <v>5650</v>
      </c>
      <c r="D12" s="264" t="s">
        <v>5651</v>
      </c>
      <c r="E12" s="265" t="s">
        <v>5634</v>
      </c>
      <c r="F12" s="268" t="s">
        <v>5635</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5630</v>
      </c>
      <c r="B13" s="260" t="s">
        <v>5631</v>
      </c>
      <c r="C13" s="261" t="s">
        <v>5652</v>
      </c>
      <c r="D13" s="264" t="s">
        <v>5653</v>
      </c>
      <c r="E13" s="265" t="s">
        <v>5634</v>
      </c>
      <c r="F13" s="268" t="s">
        <v>5635</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5630</v>
      </c>
      <c r="B14" s="260" t="s">
        <v>5631</v>
      </c>
      <c r="C14" s="261" t="s">
        <v>5654</v>
      </c>
      <c r="D14" s="264" t="s">
        <v>5655</v>
      </c>
      <c r="E14" s="265" t="s">
        <v>5634</v>
      </c>
      <c r="F14" s="268" t="s">
        <v>5635</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5630</v>
      </c>
      <c r="B15" s="260" t="s">
        <v>5631</v>
      </c>
      <c r="C15" s="261" t="s">
        <v>5656</v>
      </c>
      <c r="D15" s="264" t="s">
        <v>5657</v>
      </c>
      <c r="E15" s="265" t="s">
        <v>5634</v>
      </c>
      <c r="F15" s="268" t="s">
        <v>5635</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5630</v>
      </c>
      <c r="B16" s="260" t="s">
        <v>5631</v>
      </c>
      <c r="C16" s="261" t="s">
        <v>5658</v>
      </c>
      <c r="D16" s="264" t="s">
        <v>5659</v>
      </c>
      <c r="E16" s="265" t="s">
        <v>5634</v>
      </c>
      <c r="F16" s="268" t="s">
        <v>5635</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5630</v>
      </c>
      <c r="B17" s="259" t="s">
        <v>5660</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5630</v>
      </c>
      <c r="B18" s="260" t="s">
        <v>5660</v>
      </c>
      <c r="C18" s="261" t="s">
        <v>5661</v>
      </c>
      <c r="D18" s="264" t="s">
        <v>5662</v>
      </c>
      <c r="E18" s="265" t="s">
        <v>5663</v>
      </c>
      <c r="F18" s="268" t="s">
        <v>5664</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5630</v>
      </c>
      <c r="B19" s="260" t="s">
        <v>5660</v>
      </c>
      <c r="C19" s="261" t="s">
        <v>5665</v>
      </c>
      <c r="D19" s="264" t="s">
        <v>5666</v>
      </c>
      <c r="E19" s="265" t="s">
        <v>5663</v>
      </c>
      <c r="F19" s="268" t="s">
        <v>5664</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5630</v>
      </c>
      <c r="B20" s="260" t="s">
        <v>5660</v>
      </c>
      <c r="C20" s="261" t="s">
        <v>5667</v>
      </c>
      <c r="D20" s="264" t="s">
        <v>5668</v>
      </c>
      <c r="E20" s="265" t="s">
        <v>5663</v>
      </c>
      <c r="F20" s="268" t="s">
        <v>5664</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5630</v>
      </c>
      <c r="B21" s="260" t="s">
        <v>5660</v>
      </c>
      <c r="C21" s="261" t="s">
        <v>5669</v>
      </c>
      <c r="D21" s="264" t="s">
        <v>5670</v>
      </c>
      <c r="E21" s="265" t="s">
        <v>5663</v>
      </c>
      <c r="F21" s="268" t="s">
        <v>5664</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5630</v>
      </c>
      <c r="B22" s="260" t="s">
        <v>5660</v>
      </c>
      <c r="C22" s="261" t="s">
        <v>5671</v>
      </c>
      <c r="D22" s="264" t="s">
        <v>5672</v>
      </c>
      <c r="E22" s="265" t="s">
        <v>5663</v>
      </c>
      <c r="F22" s="268" t="s">
        <v>5664</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5630</v>
      </c>
      <c r="B23" s="260" t="s">
        <v>5660</v>
      </c>
      <c r="C23" s="261" t="s">
        <v>5673</v>
      </c>
      <c r="D23" s="264" t="s">
        <v>5674</v>
      </c>
      <c r="E23" s="265" t="s">
        <v>5634</v>
      </c>
      <c r="F23" s="268" t="s">
        <v>5635</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5630</v>
      </c>
      <c r="B24" s="260" t="s">
        <v>5660</v>
      </c>
      <c r="C24" s="261" t="s">
        <v>5675</v>
      </c>
      <c r="D24" s="264" t="s">
        <v>5676</v>
      </c>
      <c r="E24" s="265" t="s">
        <v>5634</v>
      </c>
      <c r="F24" s="268" t="s">
        <v>5635</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5630</v>
      </c>
      <c r="B25" s="260" t="s">
        <v>5660</v>
      </c>
      <c r="C25" s="261" t="s">
        <v>5677</v>
      </c>
      <c r="D25" s="264" t="s">
        <v>5678</v>
      </c>
      <c r="E25" s="265" t="s">
        <v>5634</v>
      </c>
      <c r="F25" s="268" t="s">
        <v>5679</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5630</v>
      </c>
      <c r="B26" s="260" t="s">
        <v>5660</v>
      </c>
      <c r="C26" s="261" t="s">
        <v>5680</v>
      </c>
      <c r="D26" s="264" t="s">
        <v>5681</v>
      </c>
      <c r="E26" s="265" t="s">
        <v>5634</v>
      </c>
      <c r="F26" s="268" t="s">
        <v>5679</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5630</v>
      </c>
      <c r="B27" s="260" t="s">
        <v>5660</v>
      </c>
      <c r="C27" s="261" t="s">
        <v>5682</v>
      </c>
      <c r="D27" s="264" t="s">
        <v>5683</v>
      </c>
      <c r="E27" s="265" t="s">
        <v>5634</v>
      </c>
      <c r="F27" s="268" t="s">
        <v>5679</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5630</v>
      </c>
      <c r="B28" s="260" t="s">
        <v>5660</v>
      </c>
      <c r="C28" s="261" t="s">
        <v>5684</v>
      </c>
      <c r="D28" s="264" t="s">
        <v>5685</v>
      </c>
      <c r="E28" s="265" t="s">
        <v>5634</v>
      </c>
      <c r="F28" s="268" t="s">
        <v>5679</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5630</v>
      </c>
      <c r="B29" s="260" t="s">
        <v>5660</v>
      </c>
      <c r="C29" s="261" t="s">
        <v>5686</v>
      </c>
      <c r="D29" s="264" t="s">
        <v>5687</v>
      </c>
      <c r="E29" s="265" t="s">
        <v>5634</v>
      </c>
      <c r="F29" s="268" t="s">
        <v>5679</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5630</v>
      </c>
      <c r="B30" s="260" t="s">
        <v>5660</v>
      </c>
      <c r="C30" s="261" t="s">
        <v>5688</v>
      </c>
      <c r="D30" s="264" t="s">
        <v>5689</v>
      </c>
      <c r="E30" s="265" t="s">
        <v>5634</v>
      </c>
      <c r="F30" s="268" t="s">
        <v>5679</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5630</v>
      </c>
      <c r="B31" s="260" t="s">
        <v>5660</v>
      </c>
      <c r="C31" s="261" t="s">
        <v>5690</v>
      </c>
      <c r="D31" s="264" t="s">
        <v>5691</v>
      </c>
      <c r="E31" s="265" t="s">
        <v>5634</v>
      </c>
      <c r="F31" s="268" t="s">
        <v>5679</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5630</v>
      </c>
      <c r="B32" s="260" t="s">
        <v>5660</v>
      </c>
      <c r="C32" s="261" t="s">
        <v>5692</v>
      </c>
      <c r="D32" s="264" t="s">
        <v>5693</v>
      </c>
      <c r="E32" s="265" t="s">
        <v>5634</v>
      </c>
      <c r="F32" s="268" t="s">
        <v>5679</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5630</v>
      </c>
      <c r="B33" s="260" t="s">
        <v>5660</v>
      </c>
      <c r="C33" s="261" t="s">
        <v>5694</v>
      </c>
      <c r="D33" s="264" t="s">
        <v>5695</v>
      </c>
      <c r="E33" s="265" t="s">
        <v>5663</v>
      </c>
      <c r="F33" s="268" t="s">
        <v>5664</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5630</v>
      </c>
      <c r="B34" s="260" t="s">
        <v>5660</v>
      </c>
      <c r="C34" s="261" t="s">
        <v>5696</v>
      </c>
      <c r="D34" s="264" t="s">
        <v>5697</v>
      </c>
      <c r="E34" s="265" t="s">
        <v>5634</v>
      </c>
      <c r="F34" s="268" t="s">
        <v>5679</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5630</v>
      </c>
      <c r="B35" s="259" t="s">
        <v>5698</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5630</v>
      </c>
      <c r="B36" s="260" t="s">
        <v>5698</v>
      </c>
      <c r="C36" s="261" t="s">
        <v>5699</v>
      </c>
      <c r="D36" s="264" t="s">
        <v>5700</v>
      </c>
      <c r="E36" s="265" t="s">
        <v>5634</v>
      </c>
      <c r="F36" s="268" t="s">
        <v>5679</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5630</v>
      </c>
      <c r="B37" s="260" t="s">
        <v>5698</v>
      </c>
      <c r="C37" s="261" t="s">
        <v>5701</v>
      </c>
      <c r="D37" s="264" t="s">
        <v>5702</v>
      </c>
      <c r="E37" s="265" t="s">
        <v>5634</v>
      </c>
      <c r="F37" s="268" t="s">
        <v>5703</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5630</v>
      </c>
      <c r="B38" s="260" t="s">
        <v>5698</v>
      </c>
      <c r="C38" s="261" t="s">
        <v>5704</v>
      </c>
      <c r="D38" s="264" t="s">
        <v>5705</v>
      </c>
      <c r="E38" s="265" t="s">
        <v>5634</v>
      </c>
      <c r="F38" s="268" t="s">
        <v>5703</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5630</v>
      </c>
      <c r="B39" s="260" t="s">
        <v>5698</v>
      </c>
      <c r="C39" s="261" t="s">
        <v>5706</v>
      </c>
      <c r="D39" s="264" t="s">
        <v>5707</v>
      </c>
      <c r="E39" s="265" t="s">
        <v>5634</v>
      </c>
      <c r="F39" s="268" t="s">
        <v>5703</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5630</v>
      </c>
      <c r="B40" s="260" t="s">
        <v>5698</v>
      </c>
      <c r="C40" s="261" t="s">
        <v>5708</v>
      </c>
      <c r="D40" s="264" t="s">
        <v>5709</v>
      </c>
      <c r="E40" s="265" t="s">
        <v>5634</v>
      </c>
      <c r="F40" s="268" t="s">
        <v>5703</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5630</v>
      </c>
      <c r="B41" s="260" t="s">
        <v>5698</v>
      </c>
      <c r="C41" s="261" t="s">
        <v>5710</v>
      </c>
      <c r="D41" s="264" t="s">
        <v>5711</v>
      </c>
      <c r="E41" s="265" t="s">
        <v>5634</v>
      </c>
      <c r="F41" s="268" t="s">
        <v>5703</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5630</v>
      </c>
      <c r="B42" s="260" t="s">
        <v>5698</v>
      </c>
      <c r="C42" s="261" t="s">
        <v>5712</v>
      </c>
      <c r="D42" s="264" t="s">
        <v>5713</v>
      </c>
      <c r="E42" s="265" t="s">
        <v>5634</v>
      </c>
      <c r="F42" s="268" t="s">
        <v>5703</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5630</v>
      </c>
      <c r="B43" s="260" t="s">
        <v>5698</v>
      </c>
      <c r="C43" s="261" t="s">
        <v>5714</v>
      </c>
      <c r="D43" s="264" t="s">
        <v>5715</v>
      </c>
      <c r="E43" s="265" t="s">
        <v>5634</v>
      </c>
      <c r="F43" s="268" t="s">
        <v>5703</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5630</v>
      </c>
      <c r="B44" s="260" t="s">
        <v>5698</v>
      </c>
      <c r="C44" s="261" t="s">
        <v>5716</v>
      </c>
      <c r="D44" s="264" t="s">
        <v>5717</v>
      </c>
      <c r="E44" s="265" t="s">
        <v>5634</v>
      </c>
      <c r="F44" s="268" t="s">
        <v>5703</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5630</v>
      </c>
      <c r="B45" s="260" t="s">
        <v>5698</v>
      </c>
      <c r="C45" s="261" t="s">
        <v>5718</v>
      </c>
      <c r="D45" s="264" t="s">
        <v>5719</v>
      </c>
      <c r="E45" s="265" t="s">
        <v>5634</v>
      </c>
      <c r="F45" s="268" t="s">
        <v>5703</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5630</v>
      </c>
      <c r="B46" s="260" t="s">
        <v>5698</v>
      </c>
      <c r="C46" s="261" t="s">
        <v>5720</v>
      </c>
      <c r="D46" s="264" t="s">
        <v>5721</v>
      </c>
      <c r="E46" s="265" t="s">
        <v>5634</v>
      </c>
      <c r="F46" s="268" t="s">
        <v>5703</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5630</v>
      </c>
      <c r="B47" s="260" t="s">
        <v>5698</v>
      </c>
      <c r="C47" s="261" t="s">
        <v>5722</v>
      </c>
      <c r="D47" s="264" t="s">
        <v>5723</v>
      </c>
      <c r="E47" s="265" t="s">
        <v>5634</v>
      </c>
      <c r="F47" s="268" t="s">
        <v>5703</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5630</v>
      </c>
      <c r="B48" s="260" t="s">
        <v>5698</v>
      </c>
      <c r="C48" s="261" t="s">
        <v>5724</v>
      </c>
      <c r="D48" s="264" t="s">
        <v>5725</v>
      </c>
      <c r="E48" s="265" t="s">
        <v>5634</v>
      </c>
      <c r="F48" s="268" t="s">
        <v>5703</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5630</v>
      </c>
      <c r="B49" s="260" t="s">
        <v>5698</v>
      </c>
      <c r="C49" s="261" t="s">
        <v>5726</v>
      </c>
      <c r="D49" s="264" t="s">
        <v>5727</v>
      </c>
      <c r="E49" s="265" t="s">
        <v>5634</v>
      </c>
      <c r="F49" s="268" t="s">
        <v>5703</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5630</v>
      </c>
      <c r="B50" s="259" t="s">
        <v>2900</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5630</v>
      </c>
      <c r="B51" s="260" t="s">
        <v>2900</v>
      </c>
      <c r="C51" s="261" t="s">
        <v>5728</v>
      </c>
      <c r="D51" s="264" t="s">
        <v>5729</v>
      </c>
      <c r="E51" s="265" t="s">
        <v>5730</v>
      </c>
      <c r="F51" s="268" t="s">
        <v>5731</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5630</v>
      </c>
      <c r="B52" s="260" t="s">
        <v>2900</v>
      </c>
      <c r="C52" s="261" t="s">
        <v>5732</v>
      </c>
      <c r="D52" s="264" t="s">
        <v>5733</v>
      </c>
      <c r="E52" s="265" t="s">
        <v>5730</v>
      </c>
      <c r="F52" s="268" t="s">
        <v>5731</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5630</v>
      </c>
      <c r="B53" s="260" t="s">
        <v>2900</v>
      </c>
      <c r="C53" s="261" t="s">
        <v>5734</v>
      </c>
      <c r="D53" s="264" t="s">
        <v>5735</v>
      </c>
      <c r="E53" s="265" t="s">
        <v>5730</v>
      </c>
      <c r="F53" s="268" t="s">
        <v>5731</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5630</v>
      </c>
      <c r="B54" s="260" t="s">
        <v>2900</v>
      </c>
      <c r="C54" s="261" t="s">
        <v>5736</v>
      </c>
      <c r="D54" s="264" t="s">
        <v>5737</v>
      </c>
      <c r="E54" s="265" t="s">
        <v>5730</v>
      </c>
      <c r="F54" s="268" t="s">
        <v>5731</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5630</v>
      </c>
      <c r="B55" s="260" t="s">
        <v>2900</v>
      </c>
      <c r="C55" s="261" t="s">
        <v>5738</v>
      </c>
      <c r="D55" s="264" t="s">
        <v>5739</v>
      </c>
      <c r="E55" s="265" t="s">
        <v>5730</v>
      </c>
      <c r="F55" s="268" t="s">
        <v>5731</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5630</v>
      </c>
      <c r="B56" s="260" t="s">
        <v>2900</v>
      </c>
      <c r="C56" s="261" t="s">
        <v>5740</v>
      </c>
      <c r="D56" s="264" t="s">
        <v>5741</v>
      </c>
      <c r="E56" s="265" t="s">
        <v>5730</v>
      </c>
      <c r="F56" s="268" t="s">
        <v>5731</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5630</v>
      </c>
      <c r="B57" s="260" t="s">
        <v>2900</v>
      </c>
      <c r="C57" s="261" t="s">
        <v>5742</v>
      </c>
      <c r="D57" s="264" t="s">
        <v>5743</v>
      </c>
      <c r="E57" s="265" t="s">
        <v>5730</v>
      </c>
      <c r="F57" s="268" t="s">
        <v>5731</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5630</v>
      </c>
      <c r="B58" s="260" t="s">
        <v>2900</v>
      </c>
      <c r="C58" s="261" t="s">
        <v>5744</v>
      </c>
      <c r="D58" s="264" t="s">
        <v>5745</v>
      </c>
      <c r="E58" s="265" t="s">
        <v>5634</v>
      </c>
      <c r="F58" s="268" t="s">
        <v>5731</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5630</v>
      </c>
      <c r="B59" s="260" t="s">
        <v>2900</v>
      </c>
      <c r="C59" s="261" t="s">
        <v>5746</v>
      </c>
      <c r="D59" s="264" t="s">
        <v>5747</v>
      </c>
      <c r="E59" s="265" t="s">
        <v>5634</v>
      </c>
      <c r="F59" s="268" t="s">
        <v>5731</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5630</v>
      </c>
      <c r="B60" s="259" t="s">
        <v>5748</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5630</v>
      </c>
      <c r="B61" s="260" t="s">
        <v>5748</v>
      </c>
      <c r="C61" s="261" t="s">
        <v>5749</v>
      </c>
      <c r="D61" s="264" t="s">
        <v>5750</v>
      </c>
      <c r="E61" s="265" t="s">
        <v>5634</v>
      </c>
      <c r="F61" s="268" t="s">
        <v>5751</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5630</v>
      </c>
      <c r="B62" s="260" t="s">
        <v>5748</v>
      </c>
      <c r="C62" s="261" t="s">
        <v>5752</v>
      </c>
      <c r="D62" s="264" t="s">
        <v>5753</v>
      </c>
      <c r="E62" s="265" t="s">
        <v>5634</v>
      </c>
      <c r="F62" s="268" t="s">
        <v>5751</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5630</v>
      </c>
      <c r="B63" s="260" t="s">
        <v>5748</v>
      </c>
      <c r="C63" s="261" t="s">
        <v>5754</v>
      </c>
      <c r="D63" s="264" t="s">
        <v>5755</v>
      </c>
      <c r="E63" s="265" t="s">
        <v>5634</v>
      </c>
      <c r="F63" s="268" t="s">
        <v>5751</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5630</v>
      </c>
      <c r="B64" s="260" t="s">
        <v>5748</v>
      </c>
      <c r="C64" s="261" t="s">
        <v>5756</v>
      </c>
      <c r="D64" s="264" t="s">
        <v>5757</v>
      </c>
      <c r="E64" s="265" t="s">
        <v>5634</v>
      </c>
      <c r="F64" s="268" t="s">
        <v>5751</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5630</v>
      </c>
      <c r="B65" s="260" t="s">
        <v>5748</v>
      </c>
      <c r="C65" s="261" t="s">
        <v>5758</v>
      </c>
      <c r="D65" s="264" t="s">
        <v>5759</v>
      </c>
      <c r="E65" s="265" t="s">
        <v>5634</v>
      </c>
      <c r="F65" s="268" t="s">
        <v>5751</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5630</v>
      </c>
      <c r="B66" s="260" t="s">
        <v>5748</v>
      </c>
      <c r="C66" s="261" t="s">
        <v>5760</v>
      </c>
      <c r="D66" s="264" t="s">
        <v>5761</v>
      </c>
      <c r="E66" s="265" t="s">
        <v>5634</v>
      </c>
      <c r="F66" s="268" t="s">
        <v>5751</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5630</v>
      </c>
      <c r="B67" s="260" t="s">
        <v>5748</v>
      </c>
      <c r="C67" s="261" t="s">
        <v>5762</v>
      </c>
      <c r="D67" s="264" t="s">
        <v>5763</v>
      </c>
      <c r="E67" s="265" t="s">
        <v>5634</v>
      </c>
      <c r="F67" s="268" t="s">
        <v>5751</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5630</v>
      </c>
      <c r="B68" s="260" t="s">
        <v>5748</v>
      </c>
      <c r="C68" s="261" t="s">
        <v>5764</v>
      </c>
      <c r="D68" s="264" t="s">
        <v>5765</v>
      </c>
      <c r="E68" s="265" t="s">
        <v>5634</v>
      </c>
      <c r="F68" s="268" t="s">
        <v>5766</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5630</v>
      </c>
      <c r="B69" s="260" t="s">
        <v>5748</v>
      </c>
      <c r="C69" s="261" t="s">
        <v>5767</v>
      </c>
      <c r="D69" s="264" t="s">
        <v>5768</v>
      </c>
      <c r="E69" s="265" t="s">
        <v>5634</v>
      </c>
      <c r="F69" s="268" t="s">
        <v>5766</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5630</v>
      </c>
      <c r="B70" s="260" t="s">
        <v>5748</v>
      </c>
      <c r="C70" s="261" t="s">
        <v>5769</v>
      </c>
      <c r="D70" s="264" t="s">
        <v>5770</v>
      </c>
      <c r="E70" s="265" t="s">
        <v>5634</v>
      </c>
      <c r="F70" s="268" t="s">
        <v>5766</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5630</v>
      </c>
      <c r="B71" s="260" t="s">
        <v>5748</v>
      </c>
      <c r="C71" s="261" t="s">
        <v>5771</v>
      </c>
      <c r="D71" s="264" t="s">
        <v>5772</v>
      </c>
      <c r="E71" s="265" t="s">
        <v>5634</v>
      </c>
      <c r="F71" s="268" t="s">
        <v>5773</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5630</v>
      </c>
      <c r="B72" s="260" t="s">
        <v>5748</v>
      </c>
      <c r="C72" s="261" t="s">
        <v>5774</v>
      </c>
      <c r="D72" s="264" t="s">
        <v>5775</v>
      </c>
      <c r="E72" s="265" t="s">
        <v>5634</v>
      </c>
      <c r="F72" s="268" t="s">
        <v>5751</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5630</v>
      </c>
      <c r="B73" s="260" t="s">
        <v>5748</v>
      </c>
      <c r="C73" s="261" t="s">
        <v>5776</v>
      </c>
      <c r="D73" s="264" t="s">
        <v>5777</v>
      </c>
      <c r="E73" s="265" t="s">
        <v>5778</v>
      </c>
      <c r="F73" s="268" t="s">
        <v>5751</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5630</v>
      </c>
      <c r="B74" s="259" t="s">
        <v>5779</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5630</v>
      </c>
      <c r="B75" s="260" t="s">
        <v>5779</v>
      </c>
      <c r="C75" s="261" t="s">
        <v>5780</v>
      </c>
      <c r="D75" s="264" t="s">
        <v>5781</v>
      </c>
      <c r="E75" s="265" t="s">
        <v>5778</v>
      </c>
      <c r="F75" s="268" t="s">
        <v>5782</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5630</v>
      </c>
      <c r="B76" s="260" t="s">
        <v>5779</v>
      </c>
      <c r="C76" s="261" t="s">
        <v>5783</v>
      </c>
      <c r="D76" s="264" t="s">
        <v>5784</v>
      </c>
      <c r="E76" s="265" t="s">
        <v>5778</v>
      </c>
      <c r="F76" s="268" t="s">
        <v>5782</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5630</v>
      </c>
      <c r="B77" s="260" t="s">
        <v>5779</v>
      </c>
      <c r="C77" s="261" t="s">
        <v>5785</v>
      </c>
      <c r="D77" s="264" t="s">
        <v>5786</v>
      </c>
      <c r="E77" s="265" t="s">
        <v>5778</v>
      </c>
      <c r="F77" s="268" t="s">
        <v>5782</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5630</v>
      </c>
      <c r="B78" s="260" t="s">
        <v>5779</v>
      </c>
      <c r="C78" s="261" t="s">
        <v>5787</v>
      </c>
      <c r="D78" s="264" t="s">
        <v>5788</v>
      </c>
      <c r="E78" s="265" t="s">
        <v>5778</v>
      </c>
      <c r="F78" s="268" t="s">
        <v>5782</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5630</v>
      </c>
      <c r="B79" s="260" t="s">
        <v>5779</v>
      </c>
      <c r="C79" s="261" t="s">
        <v>5789</v>
      </c>
      <c r="D79" s="264" t="s">
        <v>5790</v>
      </c>
      <c r="E79" s="265" t="s">
        <v>5778</v>
      </c>
      <c r="F79" s="268" t="s">
        <v>5782</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5630</v>
      </c>
      <c r="B80" s="260" t="s">
        <v>5779</v>
      </c>
      <c r="C80" s="261" t="s">
        <v>5791</v>
      </c>
      <c r="D80" s="264" t="s">
        <v>5792</v>
      </c>
      <c r="E80" s="265" t="s">
        <v>5778</v>
      </c>
      <c r="F80" s="268" t="s">
        <v>5782</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5630</v>
      </c>
      <c r="B81" s="260" t="s">
        <v>5779</v>
      </c>
      <c r="C81" s="261" t="s">
        <v>5793</v>
      </c>
      <c r="D81" s="264" t="s">
        <v>5794</v>
      </c>
      <c r="E81" s="265" t="s">
        <v>5778</v>
      </c>
      <c r="F81" s="268" t="s">
        <v>5782</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5630</v>
      </c>
      <c r="B82" s="260" t="s">
        <v>5779</v>
      </c>
      <c r="C82" s="261" t="s">
        <v>5795</v>
      </c>
      <c r="D82" s="264" t="s">
        <v>5796</v>
      </c>
      <c r="E82" s="265" t="s">
        <v>5778</v>
      </c>
      <c r="F82" s="268" t="s">
        <v>5782</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5630</v>
      </c>
      <c r="B83" s="260" t="s">
        <v>5779</v>
      </c>
      <c r="C83" s="261" t="s">
        <v>5797</v>
      </c>
      <c r="D83" s="264" t="s">
        <v>5798</v>
      </c>
      <c r="E83" s="265" t="s">
        <v>5778</v>
      </c>
      <c r="F83" s="268" t="s">
        <v>5782</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5630</v>
      </c>
      <c r="B84" s="260" t="s">
        <v>5779</v>
      </c>
      <c r="C84" s="261" t="s">
        <v>5799</v>
      </c>
      <c r="D84" s="264" t="s">
        <v>5800</v>
      </c>
      <c r="E84" s="265" t="s">
        <v>5778</v>
      </c>
      <c r="F84" s="268" t="s">
        <v>5782</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5630</v>
      </c>
      <c r="B85" s="260" t="s">
        <v>5779</v>
      </c>
      <c r="C85" s="261" t="s">
        <v>5801</v>
      </c>
      <c r="D85" s="264" t="s">
        <v>5802</v>
      </c>
      <c r="E85" s="265" t="s">
        <v>5778</v>
      </c>
      <c r="F85" s="268" t="s">
        <v>5782</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5630</v>
      </c>
      <c r="B86" s="260" t="s">
        <v>5779</v>
      </c>
      <c r="C86" s="261" t="s">
        <v>5803</v>
      </c>
      <c r="D86" s="264" t="s">
        <v>5804</v>
      </c>
      <c r="E86" s="265" t="s">
        <v>5778</v>
      </c>
      <c r="F86" s="268" t="s">
        <v>5782</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5630</v>
      </c>
      <c r="B87" s="260" t="s">
        <v>5779</v>
      </c>
      <c r="C87" s="261" t="s">
        <v>5805</v>
      </c>
      <c r="D87" s="264" t="s">
        <v>5806</v>
      </c>
      <c r="E87" s="265" t="s">
        <v>5778</v>
      </c>
      <c r="F87" s="268" t="s">
        <v>5782</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5630</v>
      </c>
      <c r="B88" s="260" t="s">
        <v>5779</v>
      </c>
      <c r="C88" s="261" t="s">
        <v>5807</v>
      </c>
      <c r="D88" s="264" t="s">
        <v>5808</v>
      </c>
      <c r="E88" s="265" t="s">
        <v>5778</v>
      </c>
      <c r="F88" s="268" t="s">
        <v>5766</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5630</v>
      </c>
      <c r="B89" s="260" t="s">
        <v>5779</v>
      </c>
      <c r="C89" s="261" t="s">
        <v>5809</v>
      </c>
      <c r="D89" s="264" t="s">
        <v>5810</v>
      </c>
      <c r="E89" s="265" t="s">
        <v>5778</v>
      </c>
      <c r="F89" s="268" t="s">
        <v>5766</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5630</v>
      </c>
      <c r="B90" s="260" t="s">
        <v>5779</v>
      </c>
      <c r="C90" s="261" t="s">
        <v>5811</v>
      </c>
      <c r="D90" s="264" t="s">
        <v>5812</v>
      </c>
      <c r="E90" s="265" t="s">
        <v>5778</v>
      </c>
      <c r="F90" s="268" t="s">
        <v>5766</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5630</v>
      </c>
      <c r="B91" s="259" t="s">
        <v>5813</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5630</v>
      </c>
      <c r="B92" s="260" t="s">
        <v>5813</v>
      </c>
      <c r="C92" s="261" t="s">
        <v>5814</v>
      </c>
      <c r="D92" s="264" t="s">
        <v>5815</v>
      </c>
      <c r="E92" s="265" t="s">
        <v>5634</v>
      </c>
      <c r="F92" s="268" t="s">
        <v>5766</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5630</v>
      </c>
      <c r="B93" s="260" t="s">
        <v>5813</v>
      </c>
      <c r="C93" s="261" t="s">
        <v>5816</v>
      </c>
      <c r="D93" s="264" t="s">
        <v>5817</v>
      </c>
      <c r="E93" s="265" t="s">
        <v>5634</v>
      </c>
      <c r="F93" s="268" t="s">
        <v>5766</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5630</v>
      </c>
      <c r="B94" s="260" t="s">
        <v>5813</v>
      </c>
      <c r="C94" s="261" t="s">
        <v>5818</v>
      </c>
      <c r="D94" s="264" t="s">
        <v>5819</v>
      </c>
      <c r="E94" s="265" t="s">
        <v>5634</v>
      </c>
      <c r="F94" s="268" t="s">
        <v>5766</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5630</v>
      </c>
      <c r="B95" s="260" t="s">
        <v>5813</v>
      </c>
      <c r="C95" s="261" t="s">
        <v>5820</v>
      </c>
      <c r="D95" s="264" t="s">
        <v>5821</v>
      </c>
      <c r="E95" s="265" t="s">
        <v>5634</v>
      </c>
      <c r="F95" s="268" t="s">
        <v>5766</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5630</v>
      </c>
      <c r="B96" s="260" t="s">
        <v>5813</v>
      </c>
      <c r="C96" s="261" t="s">
        <v>5822</v>
      </c>
      <c r="D96" s="264" t="s">
        <v>5823</v>
      </c>
      <c r="E96" s="265" t="s">
        <v>5634</v>
      </c>
      <c r="F96" s="268" t="s">
        <v>5766</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5630</v>
      </c>
      <c r="B97" s="260" t="s">
        <v>5813</v>
      </c>
      <c r="C97" s="261" t="s">
        <v>5824</v>
      </c>
      <c r="D97" s="264" t="s">
        <v>5825</v>
      </c>
      <c r="E97" s="265" t="s">
        <v>5634</v>
      </c>
      <c r="F97" s="268" t="s">
        <v>5826</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5630</v>
      </c>
      <c r="B98" s="260" t="s">
        <v>5813</v>
      </c>
      <c r="C98" s="261" t="s">
        <v>5827</v>
      </c>
      <c r="D98" s="264" t="s">
        <v>5828</v>
      </c>
      <c r="E98" s="265" t="s">
        <v>5634</v>
      </c>
      <c r="F98" s="268" t="s">
        <v>5826</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5630</v>
      </c>
      <c r="B99" s="260" t="s">
        <v>5813</v>
      </c>
      <c r="C99" s="261" t="s">
        <v>5829</v>
      </c>
      <c r="D99" s="264" t="s">
        <v>5830</v>
      </c>
      <c r="E99" s="265" t="s">
        <v>5634</v>
      </c>
      <c r="F99" s="268" t="s">
        <v>5826</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5630</v>
      </c>
      <c r="B100" s="260" t="s">
        <v>5813</v>
      </c>
      <c r="C100" s="261" t="s">
        <v>5831</v>
      </c>
      <c r="D100" s="264" t="s">
        <v>5832</v>
      </c>
      <c r="E100" s="265" t="s">
        <v>5634</v>
      </c>
      <c r="F100" s="268" t="s">
        <v>5826</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5630</v>
      </c>
      <c r="B101" s="260" t="s">
        <v>5813</v>
      </c>
      <c r="C101" s="261" t="s">
        <v>5833</v>
      </c>
      <c r="D101" s="264" t="s">
        <v>5834</v>
      </c>
      <c r="E101" s="265" t="s">
        <v>5634</v>
      </c>
      <c r="F101" s="268" t="s">
        <v>5766</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5630</v>
      </c>
      <c r="B102" s="260" t="s">
        <v>5813</v>
      </c>
      <c r="C102" s="261" t="s">
        <v>5835</v>
      </c>
      <c r="D102" s="264" t="s">
        <v>5836</v>
      </c>
      <c r="E102" s="265" t="s">
        <v>5778</v>
      </c>
      <c r="F102" s="268" t="s">
        <v>5766</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5630</v>
      </c>
      <c r="B103" s="260" t="s">
        <v>5813</v>
      </c>
      <c r="C103" s="261" t="s">
        <v>5837</v>
      </c>
      <c r="D103" s="264" t="s">
        <v>5838</v>
      </c>
      <c r="E103" s="265" t="s">
        <v>5778</v>
      </c>
      <c r="F103" s="268" t="s">
        <v>5766</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5630</v>
      </c>
      <c r="B104" s="260" t="s">
        <v>5813</v>
      </c>
      <c r="C104" s="261" t="s">
        <v>5839</v>
      </c>
      <c r="D104" s="264" t="s">
        <v>5840</v>
      </c>
      <c r="E104" s="265" t="s">
        <v>5778</v>
      </c>
      <c r="F104" s="268" t="s">
        <v>5766</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5630</v>
      </c>
      <c r="B105" s="260" t="s">
        <v>5813</v>
      </c>
      <c r="C105" s="261" t="s">
        <v>5841</v>
      </c>
      <c r="D105" s="264" t="s">
        <v>5842</v>
      </c>
      <c r="E105" s="265" t="s">
        <v>5663</v>
      </c>
      <c r="F105" s="268" t="s">
        <v>5766</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5630</v>
      </c>
      <c r="B106" s="259" t="s">
        <v>5843</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5630</v>
      </c>
      <c r="B107" s="260" t="s">
        <v>5843</v>
      </c>
      <c r="C107" s="261" t="s">
        <v>5844</v>
      </c>
      <c r="D107" s="264" t="s">
        <v>5845</v>
      </c>
      <c r="E107" s="265" t="s">
        <v>5778</v>
      </c>
      <c r="F107" s="268" t="s">
        <v>5766</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5630</v>
      </c>
      <c r="B108" s="260" t="s">
        <v>5843</v>
      </c>
      <c r="C108" s="261" t="s">
        <v>5846</v>
      </c>
      <c r="D108" s="264" t="s">
        <v>5847</v>
      </c>
      <c r="E108" s="265" t="s">
        <v>5778</v>
      </c>
      <c r="F108" s="268" t="s">
        <v>5766</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5630</v>
      </c>
      <c r="B109" s="260" t="s">
        <v>5843</v>
      </c>
      <c r="C109" s="261" t="s">
        <v>5848</v>
      </c>
      <c r="D109" s="264" t="s">
        <v>5849</v>
      </c>
      <c r="E109" s="265" t="s">
        <v>5778</v>
      </c>
      <c r="F109" s="268" t="s">
        <v>5766</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5630</v>
      </c>
      <c r="B110" s="260" t="s">
        <v>5843</v>
      </c>
      <c r="C110" s="261" t="s">
        <v>5850</v>
      </c>
      <c r="D110" s="264" t="s">
        <v>5851</v>
      </c>
      <c r="E110" s="265" t="s">
        <v>5778</v>
      </c>
      <c r="F110" s="268" t="s">
        <v>5766</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5630</v>
      </c>
      <c r="B111" s="260" t="s">
        <v>5843</v>
      </c>
      <c r="C111" s="261" t="s">
        <v>5852</v>
      </c>
      <c r="D111" s="264" t="s">
        <v>5853</v>
      </c>
      <c r="E111" s="265" t="s">
        <v>5778</v>
      </c>
      <c r="F111" s="268" t="s">
        <v>5766</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5630</v>
      </c>
      <c r="B112" s="260" t="s">
        <v>5843</v>
      </c>
      <c r="C112" s="261" t="s">
        <v>5854</v>
      </c>
      <c r="D112" s="264" t="s">
        <v>5855</v>
      </c>
      <c r="E112" s="265" t="s">
        <v>5778</v>
      </c>
      <c r="F112" s="268" t="s">
        <v>5766</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5630</v>
      </c>
      <c r="B113" s="260" t="s">
        <v>5843</v>
      </c>
      <c r="C113" s="261" t="s">
        <v>5856</v>
      </c>
      <c r="D113" s="264" t="s">
        <v>5857</v>
      </c>
      <c r="E113" s="265" t="s">
        <v>5778</v>
      </c>
      <c r="F113" s="268" t="s">
        <v>5766</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5630</v>
      </c>
      <c r="B114" s="260" t="s">
        <v>5843</v>
      </c>
      <c r="C114" s="261" t="s">
        <v>5858</v>
      </c>
      <c r="D114" s="264" t="s">
        <v>5859</v>
      </c>
      <c r="E114" s="265" t="s">
        <v>5778</v>
      </c>
      <c r="F114" s="268" t="s">
        <v>5766</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5630</v>
      </c>
      <c r="B115" s="260" t="s">
        <v>5843</v>
      </c>
      <c r="C115" s="261" t="s">
        <v>5860</v>
      </c>
      <c r="D115" s="264" t="s">
        <v>5861</v>
      </c>
      <c r="E115" s="265" t="s">
        <v>5778</v>
      </c>
      <c r="F115" s="268" t="s">
        <v>5766</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5630</v>
      </c>
      <c r="B116" s="260" t="s">
        <v>5843</v>
      </c>
      <c r="C116" s="261" t="s">
        <v>5862</v>
      </c>
      <c r="D116" s="264" t="s">
        <v>5863</v>
      </c>
      <c r="E116" s="265" t="s">
        <v>5778</v>
      </c>
      <c r="F116" s="268" t="s">
        <v>5766</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5630</v>
      </c>
      <c r="B117" s="260" t="s">
        <v>5843</v>
      </c>
      <c r="C117" s="261" t="s">
        <v>5864</v>
      </c>
      <c r="D117" s="264" t="s">
        <v>5865</v>
      </c>
      <c r="E117" s="265" t="s">
        <v>5778</v>
      </c>
      <c r="F117" s="268" t="s">
        <v>5766</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5866</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5866</v>
      </c>
      <c r="B119" s="259" t="s">
        <v>5867</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5866</v>
      </c>
      <c r="B120" s="260" t="s">
        <v>5867</v>
      </c>
      <c r="C120" s="261" t="s">
        <v>5868</v>
      </c>
      <c r="D120" s="264" t="s">
        <v>5869</v>
      </c>
      <c r="E120" s="265" t="s">
        <v>5634</v>
      </c>
      <c r="F120" s="268" t="s">
        <v>5870</v>
      </c>
      <c r="G120" s="271">
        <f>IF(COUNTIF(H120:AU120,"&lt;&gt;")=0,"",SUMPRODUCT(((Recommendations[ImplStatus]="Implemented")+(Recommendations[ImplStatus]="Compensated"))*ISNUMBER(MATCH(Recommendations[Id],H120:AU120,0)))/COUNTIF(H120:AU120,"&lt;&gt;"))</f>
        <v>0</v>
      </c>
      <c r="H120" s="272" t="s">
        <v>132</v>
      </c>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5866</v>
      </c>
      <c r="B121" s="260" t="s">
        <v>5867</v>
      </c>
      <c r="C121" s="261" t="s">
        <v>5871</v>
      </c>
      <c r="D121" s="264" t="s">
        <v>5872</v>
      </c>
      <c r="E121" s="265" t="s">
        <v>5634</v>
      </c>
      <c r="F121" s="268" t="s">
        <v>5870</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5866</v>
      </c>
      <c r="B122" s="260" t="s">
        <v>5867</v>
      </c>
      <c r="C122" s="261" t="s">
        <v>5873</v>
      </c>
      <c r="D122" s="264" t="s">
        <v>5874</v>
      </c>
      <c r="E122" s="265" t="s">
        <v>5634</v>
      </c>
      <c r="F122" s="268" t="s">
        <v>5870</v>
      </c>
      <c r="G122" s="271">
        <f>IF(COUNTIF(H122:AU122,"&lt;&gt;")=0,"",SUMPRODUCT(((Recommendations[ImplStatus]="Implemented")+(Recommendations[ImplStatus]="Compensated"))*ISNUMBER(MATCH(Recommendations[Id],H122:AU122,0)))/COUNTIF(H122:AU122,"&lt;&gt;"))</f>
        <v>0</v>
      </c>
      <c r="H122" s="272" t="s">
        <v>117</v>
      </c>
      <c r="I122" s="272" t="s">
        <v>137</v>
      </c>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5866</v>
      </c>
      <c r="B123" s="260" t="s">
        <v>5867</v>
      </c>
      <c r="C123" s="261" t="s">
        <v>5875</v>
      </c>
      <c r="D123" s="264" t="s">
        <v>5876</v>
      </c>
      <c r="E123" s="265" t="s">
        <v>5634</v>
      </c>
      <c r="F123" s="268" t="s">
        <v>5870</v>
      </c>
      <c r="G123" s="271">
        <f>IF(COUNTIF(H123:AU123,"&lt;&gt;")=0,"",SUMPRODUCT(((Recommendations[ImplStatus]="Implemented")+(Recommendations[ImplStatus]="Compensated"))*ISNUMBER(MATCH(Recommendations[Id],H123:AU123,0)))/COUNTIF(H123:AU123,"&lt;&gt;"))</f>
        <v>0</v>
      </c>
      <c r="H123" s="272" t="s">
        <v>112</v>
      </c>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5866</v>
      </c>
      <c r="B124" s="260" t="s">
        <v>5867</v>
      </c>
      <c r="C124" s="261" t="s">
        <v>5877</v>
      </c>
      <c r="D124" s="264" t="s">
        <v>5878</v>
      </c>
      <c r="E124" s="265" t="s">
        <v>5634</v>
      </c>
      <c r="F124" s="268" t="s">
        <v>5870</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5866</v>
      </c>
      <c r="B125" s="260" t="s">
        <v>5867</v>
      </c>
      <c r="C125" s="261" t="s">
        <v>5879</v>
      </c>
      <c r="D125" s="264" t="s">
        <v>5880</v>
      </c>
      <c r="E125" s="265" t="s">
        <v>5634</v>
      </c>
      <c r="F125" s="268" t="s">
        <v>5870</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5866</v>
      </c>
      <c r="B126" s="260" t="s">
        <v>5867</v>
      </c>
      <c r="C126" s="261" t="s">
        <v>5881</v>
      </c>
      <c r="D126" s="264" t="s">
        <v>5882</v>
      </c>
      <c r="E126" s="265" t="s">
        <v>5634</v>
      </c>
      <c r="F126" s="268" t="s">
        <v>5870</v>
      </c>
      <c r="G126" s="271">
        <f>IF(COUNTIF(H126:AU126,"&lt;&gt;")=0,"",SUMPRODUCT(((Recommendations[ImplStatus]="Implemented")+(Recommendations[ImplStatus]="Compensated"))*ISNUMBER(MATCH(Recommendations[Id],H126:AU126,0)))/COUNTIF(H126:AU126,"&lt;&gt;"))</f>
        <v>0</v>
      </c>
      <c r="H126" s="272" t="s">
        <v>36</v>
      </c>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5866</v>
      </c>
      <c r="B127" s="260" t="s">
        <v>5867</v>
      </c>
      <c r="C127" s="261" t="s">
        <v>5883</v>
      </c>
      <c r="D127" s="264" t="s">
        <v>5884</v>
      </c>
      <c r="E127" s="265" t="s">
        <v>5634</v>
      </c>
      <c r="F127" s="268" t="s">
        <v>5870</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5866</v>
      </c>
      <c r="B128" s="260" t="s">
        <v>5867</v>
      </c>
      <c r="C128" s="261" t="s">
        <v>5885</v>
      </c>
      <c r="D128" s="264" t="s">
        <v>5886</v>
      </c>
      <c r="E128" s="265" t="s">
        <v>5634</v>
      </c>
      <c r="F128" s="268" t="s">
        <v>5870</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5866</v>
      </c>
      <c r="B129" s="260" t="s">
        <v>5867</v>
      </c>
      <c r="C129" s="261" t="s">
        <v>5887</v>
      </c>
      <c r="D129" s="264" t="s">
        <v>5888</v>
      </c>
      <c r="E129" s="265" t="s">
        <v>5634</v>
      </c>
      <c r="F129" s="268" t="s">
        <v>5870</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5866</v>
      </c>
      <c r="B130" s="260" t="s">
        <v>5867</v>
      </c>
      <c r="C130" s="261" t="s">
        <v>5889</v>
      </c>
      <c r="D130" s="264" t="s">
        <v>5890</v>
      </c>
      <c r="E130" s="265" t="s">
        <v>5634</v>
      </c>
      <c r="F130" s="268" t="s">
        <v>5870</v>
      </c>
      <c r="G130" s="271">
        <f>IF(COUNTIF(H130:AU130,"&lt;&gt;")=0,"",SUMPRODUCT(((Recommendations[ImplStatus]="Implemented")+(Recommendations[ImplStatus]="Compensated"))*ISNUMBER(MATCH(Recommendations[Id],H130:AU130,0)))/COUNTIF(H130:AU130,"&lt;&gt;"))</f>
        <v>0</v>
      </c>
      <c r="H130" s="272" t="s">
        <v>122</v>
      </c>
      <c r="I130" s="272" t="s">
        <v>796</v>
      </c>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5866</v>
      </c>
      <c r="B131" s="260" t="s">
        <v>5867</v>
      </c>
      <c r="C131" s="261" t="s">
        <v>5891</v>
      </c>
      <c r="D131" s="264" t="s">
        <v>5892</v>
      </c>
      <c r="E131" s="265" t="s">
        <v>5634</v>
      </c>
      <c r="F131" s="268" t="s">
        <v>5870</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5866</v>
      </c>
      <c r="B132" s="260" t="s">
        <v>5867</v>
      </c>
      <c r="C132" s="261" t="s">
        <v>5893</v>
      </c>
      <c r="D132" s="264" t="s">
        <v>5894</v>
      </c>
      <c r="E132" s="265" t="s">
        <v>5634</v>
      </c>
      <c r="F132" s="268" t="s">
        <v>5870</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5866</v>
      </c>
      <c r="B133" s="260" t="s">
        <v>5867</v>
      </c>
      <c r="C133" s="261" t="s">
        <v>5895</v>
      </c>
      <c r="D133" s="264" t="s">
        <v>5896</v>
      </c>
      <c r="E133" s="265" t="s">
        <v>5663</v>
      </c>
      <c r="F133" s="268" t="s">
        <v>5870</v>
      </c>
      <c r="G133" s="271">
        <f>IF(COUNTIF(H133:AU133,"&lt;&gt;")=0,"",SUMPRODUCT(((Recommendations[ImplStatus]="Implemented")+(Recommendations[ImplStatus]="Compensated"))*ISNUMBER(MATCH(Recommendations[Id],H133:AU133,0)))/COUNTIF(H133:AU133,"&lt;&gt;"))</f>
        <v>0</v>
      </c>
      <c r="H133" s="272" t="s">
        <v>127</v>
      </c>
      <c r="I133" s="272" t="s">
        <v>141</v>
      </c>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5866</v>
      </c>
      <c r="B134" s="260" t="s">
        <v>5867</v>
      </c>
      <c r="C134" s="261" t="s">
        <v>5897</v>
      </c>
      <c r="D134" s="264" t="s">
        <v>5898</v>
      </c>
      <c r="E134" s="265" t="s">
        <v>5663</v>
      </c>
      <c r="F134" s="268" t="s">
        <v>5870</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5866</v>
      </c>
      <c r="B135" s="260" t="s">
        <v>5867</v>
      </c>
      <c r="C135" s="261" t="s">
        <v>5899</v>
      </c>
      <c r="D135" s="264" t="s">
        <v>5900</v>
      </c>
      <c r="E135" s="265" t="s">
        <v>5778</v>
      </c>
      <c r="F135" s="268" t="s">
        <v>5870</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5866</v>
      </c>
      <c r="B136" s="260" t="s">
        <v>5867</v>
      </c>
      <c r="C136" s="261" t="s">
        <v>5901</v>
      </c>
      <c r="D136" s="264" t="s">
        <v>5902</v>
      </c>
      <c r="E136" s="265" t="s">
        <v>5663</v>
      </c>
      <c r="F136" s="268" t="s">
        <v>5870</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5866</v>
      </c>
      <c r="B137" s="260" t="s">
        <v>5867</v>
      </c>
      <c r="C137" s="261" t="s">
        <v>5903</v>
      </c>
      <c r="D137" s="264" t="s">
        <v>5904</v>
      </c>
      <c r="E137" s="265" t="s">
        <v>5663</v>
      </c>
      <c r="F137" s="268" t="s">
        <v>5870</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5866</v>
      </c>
      <c r="B138" s="260" t="s">
        <v>5867</v>
      </c>
      <c r="C138" s="261" t="s">
        <v>5905</v>
      </c>
      <c r="D138" s="264" t="s">
        <v>5906</v>
      </c>
      <c r="E138" s="265" t="s">
        <v>5778</v>
      </c>
      <c r="F138" s="268" t="s">
        <v>5870</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5866</v>
      </c>
      <c r="B139" s="260" t="s">
        <v>5867</v>
      </c>
      <c r="C139" s="261" t="s">
        <v>5907</v>
      </c>
      <c r="D139" s="264" t="s">
        <v>5908</v>
      </c>
      <c r="E139" s="265" t="s">
        <v>5778</v>
      </c>
      <c r="F139" s="268" t="s">
        <v>5870</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5866</v>
      </c>
      <c r="B140" s="260" t="s">
        <v>5867</v>
      </c>
      <c r="C140" s="261" t="s">
        <v>5909</v>
      </c>
      <c r="D140" s="264" t="s">
        <v>5910</v>
      </c>
      <c r="E140" s="265" t="s">
        <v>5634</v>
      </c>
      <c r="F140" s="268" t="s">
        <v>5870</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5866</v>
      </c>
      <c r="B141" s="260" t="s">
        <v>5867</v>
      </c>
      <c r="C141" s="261" t="s">
        <v>5911</v>
      </c>
      <c r="D141" s="264" t="s">
        <v>5912</v>
      </c>
      <c r="E141" s="265" t="s">
        <v>5913</v>
      </c>
      <c r="F141" s="268" t="s">
        <v>5914</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5866</v>
      </c>
      <c r="B142" s="260" t="s">
        <v>5867</v>
      </c>
      <c r="C142" s="261" t="s">
        <v>5915</v>
      </c>
      <c r="D142" s="264" t="s">
        <v>5916</v>
      </c>
      <c r="E142" s="265" t="s">
        <v>5913</v>
      </c>
      <c r="F142" s="268" t="s">
        <v>5914</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5866</v>
      </c>
      <c r="B143" s="260" t="s">
        <v>5867</v>
      </c>
      <c r="C143" s="261" t="s">
        <v>5917</v>
      </c>
      <c r="D143" s="264" t="s">
        <v>5918</v>
      </c>
      <c r="E143" s="265" t="s">
        <v>5913</v>
      </c>
      <c r="F143" s="268" t="s">
        <v>5914</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5866</v>
      </c>
      <c r="B144" s="260" t="s">
        <v>5867</v>
      </c>
      <c r="C144" s="261" t="s">
        <v>5919</v>
      </c>
      <c r="D144" s="264" t="s">
        <v>5920</v>
      </c>
      <c r="E144" s="265" t="s">
        <v>5730</v>
      </c>
      <c r="F144" s="268" t="s">
        <v>5914</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5866</v>
      </c>
      <c r="B145" s="260" t="s">
        <v>5867</v>
      </c>
      <c r="C145" s="261" t="s">
        <v>5921</v>
      </c>
      <c r="D145" s="264" t="s">
        <v>5922</v>
      </c>
      <c r="E145" s="265" t="s">
        <v>5730</v>
      </c>
      <c r="F145" s="268" t="s">
        <v>5914</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5866</v>
      </c>
      <c r="B146" s="260" t="s">
        <v>5867</v>
      </c>
      <c r="C146" s="261" t="s">
        <v>5923</v>
      </c>
      <c r="D146" s="264" t="s">
        <v>5924</v>
      </c>
      <c r="E146" s="265" t="s">
        <v>5730</v>
      </c>
      <c r="F146" s="268" t="s">
        <v>5914</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5866</v>
      </c>
      <c r="B147" s="259" t="s">
        <v>5925</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5866</v>
      </c>
      <c r="B148" s="260" t="s">
        <v>5925</v>
      </c>
      <c r="C148" s="261" t="s">
        <v>5926</v>
      </c>
      <c r="D148" s="264" t="s">
        <v>5927</v>
      </c>
      <c r="E148" s="265" t="s">
        <v>5663</v>
      </c>
      <c r="F148" s="268" t="s">
        <v>5928</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5866</v>
      </c>
      <c r="B149" s="260" t="s">
        <v>5925</v>
      </c>
      <c r="C149" s="261" t="s">
        <v>5929</v>
      </c>
      <c r="D149" s="264" t="s">
        <v>5930</v>
      </c>
      <c r="E149" s="265" t="s">
        <v>5663</v>
      </c>
      <c r="F149" s="268" t="s">
        <v>5928</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5866</v>
      </c>
      <c r="B150" s="260" t="s">
        <v>5925</v>
      </c>
      <c r="C150" s="261" t="s">
        <v>5931</v>
      </c>
      <c r="D150" s="264" t="s">
        <v>5932</v>
      </c>
      <c r="E150" s="265" t="s">
        <v>5663</v>
      </c>
      <c r="F150" s="268" t="s">
        <v>5928</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5866</v>
      </c>
      <c r="B151" s="260" t="s">
        <v>5925</v>
      </c>
      <c r="C151" s="261" t="s">
        <v>5933</v>
      </c>
      <c r="D151" s="264" t="s">
        <v>5934</v>
      </c>
      <c r="E151" s="265" t="s">
        <v>5663</v>
      </c>
      <c r="F151" s="268" t="s">
        <v>5928</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5866</v>
      </c>
      <c r="B152" s="260" t="s">
        <v>5925</v>
      </c>
      <c r="C152" s="261" t="s">
        <v>5935</v>
      </c>
      <c r="D152" s="264" t="s">
        <v>5936</v>
      </c>
      <c r="E152" s="265" t="s">
        <v>5663</v>
      </c>
      <c r="F152" s="268" t="s">
        <v>5928</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5866</v>
      </c>
      <c r="B153" s="260" t="s">
        <v>5925</v>
      </c>
      <c r="C153" s="261" t="s">
        <v>5937</v>
      </c>
      <c r="D153" s="264" t="s">
        <v>5938</v>
      </c>
      <c r="E153" s="265" t="s">
        <v>5663</v>
      </c>
      <c r="F153" s="268" t="s">
        <v>5928</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5866</v>
      </c>
      <c r="B154" s="260" t="s">
        <v>5925</v>
      </c>
      <c r="C154" s="261" t="s">
        <v>5939</v>
      </c>
      <c r="D154" s="264" t="s">
        <v>5940</v>
      </c>
      <c r="E154" s="265" t="s">
        <v>5663</v>
      </c>
      <c r="F154" s="268" t="s">
        <v>5928</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5866</v>
      </c>
      <c r="B155" s="260" t="s">
        <v>5925</v>
      </c>
      <c r="C155" s="261" t="s">
        <v>5941</v>
      </c>
      <c r="D155" s="264" t="s">
        <v>5942</v>
      </c>
      <c r="E155" s="265" t="s">
        <v>5663</v>
      </c>
      <c r="F155" s="268" t="s">
        <v>5928</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5866</v>
      </c>
      <c r="B156" s="260" t="s">
        <v>5925</v>
      </c>
      <c r="C156" s="261" t="s">
        <v>5943</v>
      </c>
      <c r="D156" s="264" t="s">
        <v>5944</v>
      </c>
      <c r="E156" s="265" t="s">
        <v>5663</v>
      </c>
      <c r="F156" s="268" t="s">
        <v>5928</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5866</v>
      </c>
      <c r="B157" s="260" t="s">
        <v>5925</v>
      </c>
      <c r="C157" s="261" t="s">
        <v>5945</v>
      </c>
      <c r="D157" s="264" t="s">
        <v>5946</v>
      </c>
      <c r="E157" s="265" t="s">
        <v>5663</v>
      </c>
      <c r="F157" s="268" t="s">
        <v>5928</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5866</v>
      </c>
      <c r="B158" s="260" t="s">
        <v>5925</v>
      </c>
      <c r="C158" s="261" t="s">
        <v>5947</v>
      </c>
      <c r="D158" s="264" t="s">
        <v>5948</v>
      </c>
      <c r="E158" s="265" t="s">
        <v>5663</v>
      </c>
      <c r="F158" s="268" t="s">
        <v>5928</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5866</v>
      </c>
      <c r="B159" s="260" t="s">
        <v>5925</v>
      </c>
      <c r="C159" s="261" t="s">
        <v>5949</v>
      </c>
      <c r="D159" s="264" t="s">
        <v>5950</v>
      </c>
      <c r="E159" s="265" t="s">
        <v>5663</v>
      </c>
      <c r="F159" s="268" t="s">
        <v>5928</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5866</v>
      </c>
      <c r="B160" s="260" t="s">
        <v>5925</v>
      </c>
      <c r="C160" s="261" t="s">
        <v>5951</v>
      </c>
      <c r="D160" s="264" t="s">
        <v>5952</v>
      </c>
      <c r="E160" s="265" t="s">
        <v>5663</v>
      </c>
      <c r="F160" s="268" t="s">
        <v>5953</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5866</v>
      </c>
      <c r="B161" s="260" t="s">
        <v>5925</v>
      </c>
      <c r="C161" s="261" t="s">
        <v>5954</v>
      </c>
      <c r="D161" s="264" t="s">
        <v>5955</v>
      </c>
      <c r="E161" s="265" t="s">
        <v>5663</v>
      </c>
      <c r="F161" s="268" t="s">
        <v>5953</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5866</v>
      </c>
      <c r="B162" s="260" t="s">
        <v>5925</v>
      </c>
      <c r="C162" s="261" t="s">
        <v>5956</v>
      </c>
      <c r="D162" s="264" t="s">
        <v>5957</v>
      </c>
      <c r="E162" s="265" t="s">
        <v>5663</v>
      </c>
      <c r="F162" s="268" t="s">
        <v>5953</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5866</v>
      </c>
      <c r="B163" s="260" t="s">
        <v>5925</v>
      </c>
      <c r="C163" s="261" t="s">
        <v>5958</v>
      </c>
      <c r="D163" s="264" t="s">
        <v>5959</v>
      </c>
      <c r="E163" s="265" t="s">
        <v>5663</v>
      </c>
      <c r="F163" s="268" t="s">
        <v>5953</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5866</v>
      </c>
      <c r="B164" s="260" t="s">
        <v>5925</v>
      </c>
      <c r="C164" s="261" t="s">
        <v>5960</v>
      </c>
      <c r="D164" s="264" t="s">
        <v>5961</v>
      </c>
      <c r="E164" s="265" t="s">
        <v>5663</v>
      </c>
      <c r="F164" s="268" t="s">
        <v>5953</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5866</v>
      </c>
      <c r="B165" s="259" t="s">
        <v>5962</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5866</v>
      </c>
      <c r="B166" s="260" t="s">
        <v>5962</v>
      </c>
      <c r="C166" s="261" t="s">
        <v>5963</v>
      </c>
      <c r="D166" s="264" t="s">
        <v>5964</v>
      </c>
      <c r="E166" s="265" t="s">
        <v>5634</v>
      </c>
      <c r="F166" s="268" t="s">
        <v>5965</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5866</v>
      </c>
      <c r="B167" s="260" t="s">
        <v>5962</v>
      </c>
      <c r="C167" s="261" t="s">
        <v>5966</v>
      </c>
      <c r="D167" s="264" t="s">
        <v>5967</v>
      </c>
      <c r="E167" s="265" t="s">
        <v>5778</v>
      </c>
      <c r="F167" s="268" t="s">
        <v>5965</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5866</v>
      </c>
      <c r="B168" s="260" t="s">
        <v>5962</v>
      </c>
      <c r="C168" s="261" t="s">
        <v>5968</v>
      </c>
      <c r="D168" s="264" t="s">
        <v>5969</v>
      </c>
      <c r="E168" s="265" t="s">
        <v>5730</v>
      </c>
      <c r="F168" s="268" t="s">
        <v>5965</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5866</v>
      </c>
      <c r="B169" s="260" t="s">
        <v>5962</v>
      </c>
      <c r="C169" s="261" t="s">
        <v>5970</v>
      </c>
      <c r="D169" s="264" t="s">
        <v>5971</v>
      </c>
      <c r="E169" s="265" t="s">
        <v>5730</v>
      </c>
      <c r="F169" s="268" t="s">
        <v>5965</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5866</v>
      </c>
      <c r="B170" s="260" t="s">
        <v>5962</v>
      </c>
      <c r="C170" s="261" t="s">
        <v>5972</v>
      </c>
      <c r="D170" s="264" t="s">
        <v>5973</v>
      </c>
      <c r="E170" s="265" t="s">
        <v>5778</v>
      </c>
      <c r="F170" s="268" t="s">
        <v>5965</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5866</v>
      </c>
      <c r="B171" s="260" t="s">
        <v>5962</v>
      </c>
      <c r="C171" s="261" t="s">
        <v>5974</v>
      </c>
      <c r="D171" s="264" t="s">
        <v>5975</v>
      </c>
      <c r="E171" s="265" t="s">
        <v>5663</v>
      </c>
      <c r="F171" s="268" t="s">
        <v>5965</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5866</v>
      </c>
      <c r="B172" s="260" t="s">
        <v>5962</v>
      </c>
      <c r="C172" s="261" t="s">
        <v>5976</v>
      </c>
      <c r="D172" s="264" t="s">
        <v>5977</v>
      </c>
      <c r="E172" s="265" t="s">
        <v>5730</v>
      </c>
      <c r="F172" s="268" t="s">
        <v>5965</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5866</v>
      </c>
      <c r="B173" s="260" t="s">
        <v>5962</v>
      </c>
      <c r="C173" s="261" t="s">
        <v>5978</v>
      </c>
      <c r="D173" s="264" t="s">
        <v>5979</v>
      </c>
      <c r="E173" s="265" t="s">
        <v>5663</v>
      </c>
      <c r="F173" s="268" t="s">
        <v>5965</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5866</v>
      </c>
      <c r="B174" s="260" t="s">
        <v>5962</v>
      </c>
      <c r="C174" s="261" t="s">
        <v>5980</v>
      </c>
      <c r="D174" s="264" t="s">
        <v>5981</v>
      </c>
      <c r="E174" s="265" t="s">
        <v>5730</v>
      </c>
      <c r="F174" s="268" t="s">
        <v>5965</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5866</v>
      </c>
      <c r="B175" s="260" t="s">
        <v>5962</v>
      </c>
      <c r="C175" s="261" t="s">
        <v>5982</v>
      </c>
      <c r="D175" s="264" t="s">
        <v>5983</v>
      </c>
      <c r="E175" s="265" t="s">
        <v>5663</v>
      </c>
      <c r="F175" s="268" t="s">
        <v>5965</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5866</v>
      </c>
      <c r="B176" s="260" t="s">
        <v>5962</v>
      </c>
      <c r="C176" s="261" t="s">
        <v>5984</v>
      </c>
      <c r="D176" s="264" t="s">
        <v>5985</v>
      </c>
      <c r="E176" s="265" t="s">
        <v>5634</v>
      </c>
      <c r="F176" s="268" t="s">
        <v>5965</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5866</v>
      </c>
      <c r="B177" s="260" t="s">
        <v>5962</v>
      </c>
      <c r="C177" s="261" t="s">
        <v>5986</v>
      </c>
      <c r="D177" s="264" t="s">
        <v>5987</v>
      </c>
      <c r="E177" s="265" t="s">
        <v>5634</v>
      </c>
      <c r="F177" s="268" t="s">
        <v>5965</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5866</v>
      </c>
      <c r="B178" s="260" t="s">
        <v>5962</v>
      </c>
      <c r="C178" s="261" t="s">
        <v>5988</v>
      </c>
      <c r="D178" s="264" t="s">
        <v>5989</v>
      </c>
      <c r="E178" s="265" t="s">
        <v>5663</v>
      </c>
      <c r="F178" s="268" t="s">
        <v>5965</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5866</v>
      </c>
      <c r="B179" s="260" t="s">
        <v>5962</v>
      </c>
      <c r="C179" s="261" t="s">
        <v>5990</v>
      </c>
      <c r="D179" s="264" t="s">
        <v>5991</v>
      </c>
      <c r="E179" s="265" t="s">
        <v>5778</v>
      </c>
      <c r="F179" s="268" t="s">
        <v>5965</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5866</v>
      </c>
      <c r="B180" s="260" t="s">
        <v>5962</v>
      </c>
      <c r="C180" s="261" t="s">
        <v>5992</v>
      </c>
      <c r="D180" s="264" t="s">
        <v>5993</v>
      </c>
      <c r="E180" s="265" t="s">
        <v>5778</v>
      </c>
      <c r="F180" s="268" t="s">
        <v>5965</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5866</v>
      </c>
      <c r="B181" s="259" t="s">
        <v>5994</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5866</v>
      </c>
      <c r="B182" s="260" t="s">
        <v>5994</v>
      </c>
      <c r="C182" s="261" t="s">
        <v>5995</v>
      </c>
      <c r="D182" s="264" t="s">
        <v>5996</v>
      </c>
      <c r="E182" s="265" t="s">
        <v>5634</v>
      </c>
      <c r="F182" s="268" t="s">
        <v>5997</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5866</v>
      </c>
      <c r="B183" s="260" t="s">
        <v>5994</v>
      </c>
      <c r="C183" s="261" t="s">
        <v>5998</v>
      </c>
      <c r="D183" s="264" t="s">
        <v>5999</v>
      </c>
      <c r="E183" s="265" t="s">
        <v>5634</v>
      </c>
      <c r="F183" s="268" t="s">
        <v>5997</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5866</v>
      </c>
      <c r="B184" s="260" t="s">
        <v>5994</v>
      </c>
      <c r="C184" s="261" t="s">
        <v>6000</v>
      </c>
      <c r="D184" s="264" t="s">
        <v>6001</v>
      </c>
      <c r="E184" s="265" t="s">
        <v>5634</v>
      </c>
      <c r="F184" s="268" t="s">
        <v>5997</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5866</v>
      </c>
      <c r="B185" s="260" t="s">
        <v>5994</v>
      </c>
      <c r="C185" s="261" t="s">
        <v>6002</v>
      </c>
      <c r="D185" s="264" t="s">
        <v>6003</v>
      </c>
      <c r="E185" s="265" t="s">
        <v>5634</v>
      </c>
      <c r="F185" s="268" t="s">
        <v>5997</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5866</v>
      </c>
      <c r="B186" s="260" t="s">
        <v>5994</v>
      </c>
      <c r="C186" s="261" t="s">
        <v>6004</v>
      </c>
      <c r="D186" s="264" t="s">
        <v>6005</v>
      </c>
      <c r="E186" s="265" t="s">
        <v>5634</v>
      </c>
      <c r="F186" s="268" t="s">
        <v>5997</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5866</v>
      </c>
      <c r="B187" s="260" t="s">
        <v>5994</v>
      </c>
      <c r="C187" s="261" t="s">
        <v>6006</v>
      </c>
      <c r="D187" s="264" t="s">
        <v>6007</v>
      </c>
      <c r="E187" s="265" t="s">
        <v>5663</v>
      </c>
      <c r="F187" s="268" t="s">
        <v>5997</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5866</v>
      </c>
      <c r="B188" s="260" t="s">
        <v>5994</v>
      </c>
      <c r="C188" s="261" t="s">
        <v>6008</v>
      </c>
      <c r="D188" s="264" t="s">
        <v>6009</v>
      </c>
      <c r="E188" s="265" t="s">
        <v>5663</v>
      </c>
      <c r="F188" s="268" t="s">
        <v>5997</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5866</v>
      </c>
      <c r="B189" s="260" t="s">
        <v>5994</v>
      </c>
      <c r="C189" s="261" t="s">
        <v>6010</v>
      </c>
      <c r="D189" s="264" t="s">
        <v>6011</v>
      </c>
      <c r="E189" s="265" t="s">
        <v>5663</v>
      </c>
      <c r="F189" s="268" t="s">
        <v>5997</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5866</v>
      </c>
      <c r="B190" s="260" t="s">
        <v>5994</v>
      </c>
      <c r="C190" s="261" t="s">
        <v>6012</v>
      </c>
      <c r="D190" s="264" t="s">
        <v>6013</v>
      </c>
      <c r="E190" s="265" t="s">
        <v>5663</v>
      </c>
      <c r="F190" s="268" t="s">
        <v>5997</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5866</v>
      </c>
      <c r="B191" s="260" t="s">
        <v>5994</v>
      </c>
      <c r="C191" s="261" t="s">
        <v>6014</v>
      </c>
      <c r="D191" s="264" t="s">
        <v>6015</v>
      </c>
      <c r="E191" s="265" t="s">
        <v>5634</v>
      </c>
      <c r="F191" s="268" t="s">
        <v>5997</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5866</v>
      </c>
      <c r="B192" s="260" t="s">
        <v>5994</v>
      </c>
      <c r="C192" s="261" t="s">
        <v>6016</v>
      </c>
      <c r="D192" s="264" t="s">
        <v>6017</v>
      </c>
      <c r="E192" s="265" t="s">
        <v>5634</v>
      </c>
      <c r="F192" s="268" t="s">
        <v>5997</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5866</v>
      </c>
      <c r="B193" s="260" t="s">
        <v>5994</v>
      </c>
      <c r="C193" s="261" t="s">
        <v>6018</v>
      </c>
      <c r="D193" s="264" t="s">
        <v>6019</v>
      </c>
      <c r="E193" s="265" t="s">
        <v>5634</v>
      </c>
      <c r="F193" s="268" t="s">
        <v>5997</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5866</v>
      </c>
      <c r="B194" s="260" t="s">
        <v>5994</v>
      </c>
      <c r="C194" s="261" t="s">
        <v>6020</v>
      </c>
      <c r="D194" s="264" t="s">
        <v>6021</v>
      </c>
      <c r="E194" s="265" t="s">
        <v>5634</v>
      </c>
      <c r="F194" s="268" t="s">
        <v>5997</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5866</v>
      </c>
      <c r="B195" s="260" t="s">
        <v>5994</v>
      </c>
      <c r="C195" s="261" t="s">
        <v>6022</v>
      </c>
      <c r="D195" s="264" t="s">
        <v>6023</v>
      </c>
      <c r="E195" s="265" t="s">
        <v>5634</v>
      </c>
      <c r="F195" s="268" t="s">
        <v>5997</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5866</v>
      </c>
      <c r="B196" s="260" t="s">
        <v>5994</v>
      </c>
      <c r="C196" s="261" t="s">
        <v>6024</v>
      </c>
      <c r="D196" s="264" t="s">
        <v>6025</v>
      </c>
      <c r="E196" s="265" t="s">
        <v>5634</v>
      </c>
      <c r="F196" s="268" t="s">
        <v>6026</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5866</v>
      </c>
      <c r="B197" s="260" t="s">
        <v>5994</v>
      </c>
      <c r="C197" s="261" t="s">
        <v>6027</v>
      </c>
      <c r="D197" s="264" t="s">
        <v>6028</v>
      </c>
      <c r="E197" s="265" t="s">
        <v>5634</v>
      </c>
      <c r="F197" s="268" t="s">
        <v>6026</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5866</v>
      </c>
      <c r="B198" s="260" t="s">
        <v>5994</v>
      </c>
      <c r="C198" s="261" t="s">
        <v>6029</v>
      </c>
      <c r="D198" s="264" t="s">
        <v>6030</v>
      </c>
      <c r="E198" s="265" t="s">
        <v>5634</v>
      </c>
      <c r="F198" s="268" t="s">
        <v>6026</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5866</v>
      </c>
      <c r="B199" s="260" t="s">
        <v>5994</v>
      </c>
      <c r="C199" s="261" t="s">
        <v>6031</v>
      </c>
      <c r="D199" s="264" t="s">
        <v>6032</v>
      </c>
      <c r="E199" s="265" t="s">
        <v>5634</v>
      </c>
      <c r="F199" s="268" t="s">
        <v>6026</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6033</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6033</v>
      </c>
      <c r="B201" s="259" t="s">
        <v>6034</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6033</v>
      </c>
      <c r="B202" s="260" t="s">
        <v>6034</v>
      </c>
      <c r="C202" s="261" t="s">
        <v>6035</v>
      </c>
      <c r="D202" s="264" t="s">
        <v>6036</v>
      </c>
      <c r="E202" s="265" t="s">
        <v>5913</v>
      </c>
      <c r="F202" s="268" t="s">
        <v>6037</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6033</v>
      </c>
      <c r="B203" s="260" t="s">
        <v>6034</v>
      </c>
      <c r="C203" s="261" t="s">
        <v>6038</v>
      </c>
      <c r="D203" s="264" t="s">
        <v>6039</v>
      </c>
      <c r="E203" s="265" t="s">
        <v>5913</v>
      </c>
      <c r="F203" s="268" t="s">
        <v>6037</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6033</v>
      </c>
      <c r="B204" s="260" t="s">
        <v>6034</v>
      </c>
      <c r="C204" s="261" t="s">
        <v>6040</v>
      </c>
      <c r="D204" s="264" t="s">
        <v>6041</v>
      </c>
      <c r="E204" s="265" t="s">
        <v>5913</v>
      </c>
      <c r="F204" s="268" t="s">
        <v>6037</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6033</v>
      </c>
      <c r="B205" s="260" t="s">
        <v>6034</v>
      </c>
      <c r="C205" s="261" t="s">
        <v>6042</v>
      </c>
      <c r="D205" s="264" t="s">
        <v>6043</v>
      </c>
      <c r="E205" s="265" t="s">
        <v>5913</v>
      </c>
      <c r="F205" s="268" t="s">
        <v>6037</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6033</v>
      </c>
      <c r="B206" s="260" t="s">
        <v>6034</v>
      </c>
      <c r="C206" s="261" t="s">
        <v>6044</v>
      </c>
      <c r="D206" s="264" t="s">
        <v>6045</v>
      </c>
      <c r="E206" s="265" t="s">
        <v>5913</v>
      </c>
      <c r="F206" s="268" t="s">
        <v>6037</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6033</v>
      </c>
      <c r="B207" s="260" t="s">
        <v>6034</v>
      </c>
      <c r="C207" s="261" t="s">
        <v>6046</v>
      </c>
      <c r="D207" s="264" t="s">
        <v>6047</v>
      </c>
      <c r="E207" s="265" t="s">
        <v>5778</v>
      </c>
      <c r="F207" s="268" t="s">
        <v>6037</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6033</v>
      </c>
      <c r="B208" s="260" t="s">
        <v>6034</v>
      </c>
      <c r="C208" s="261" t="s">
        <v>6048</v>
      </c>
      <c r="D208" s="264" t="s">
        <v>6049</v>
      </c>
      <c r="E208" s="265" t="s">
        <v>5778</v>
      </c>
      <c r="F208" s="268" t="s">
        <v>6037</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6033</v>
      </c>
      <c r="B209" s="260" t="s">
        <v>6034</v>
      </c>
      <c r="C209" s="261" t="s">
        <v>6050</v>
      </c>
      <c r="D209" s="264" t="s">
        <v>6051</v>
      </c>
      <c r="E209" s="265" t="s">
        <v>5913</v>
      </c>
      <c r="F209" s="268" t="s">
        <v>6037</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6033</v>
      </c>
      <c r="B210" s="260" t="s">
        <v>6034</v>
      </c>
      <c r="C210" s="261" t="s">
        <v>6052</v>
      </c>
      <c r="D210" s="264" t="s">
        <v>6053</v>
      </c>
      <c r="E210" s="265" t="s">
        <v>5663</v>
      </c>
      <c r="F210" s="268" t="s">
        <v>6054</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6033</v>
      </c>
      <c r="B211" s="260" t="s">
        <v>6034</v>
      </c>
      <c r="C211" s="261" t="s">
        <v>6055</v>
      </c>
      <c r="D211" s="264" t="s">
        <v>6056</v>
      </c>
      <c r="E211" s="265" t="s">
        <v>5663</v>
      </c>
      <c r="F211" s="268" t="s">
        <v>6054</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6033</v>
      </c>
      <c r="B212" s="260" t="s">
        <v>6034</v>
      </c>
      <c r="C212" s="261" t="s">
        <v>6057</v>
      </c>
      <c r="D212" s="264" t="s">
        <v>6058</v>
      </c>
      <c r="E212" s="265" t="s">
        <v>5730</v>
      </c>
      <c r="F212" s="268" t="s">
        <v>6059</v>
      </c>
      <c r="G212" s="271">
        <f>IF(COUNTIF(H212:AU212,"&lt;&gt;")=0,"",SUMPRODUCT(((Recommendations[ImplStatus]="Implemented")+(Recommendations[ImplStatus]="Compensated"))*ISNUMBER(MATCH(Recommendations[Id],H212:AU212,0)))/COUNTIF(H212:AU212,"&lt;&gt;"))</f>
        <v>0</v>
      </c>
      <c r="H212" s="272" t="s">
        <v>47</v>
      </c>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6033</v>
      </c>
      <c r="B213" s="260" t="s">
        <v>6034</v>
      </c>
      <c r="C213" s="261" t="s">
        <v>6060</v>
      </c>
      <c r="D213" s="264" t="s">
        <v>6061</v>
      </c>
      <c r="E213" s="265" t="s">
        <v>5663</v>
      </c>
      <c r="F213" s="268" t="s">
        <v>6062</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6033</v>
      </c>
      <c r="B214" s="260" t="s">
        <v>6034</v>
      </c>
      <c r="C214" s="261" t="s">
        <v>6063</v>
      </c>
      <c r="D214" s="264" t="s">
        <v>6064</v>
      </c>
      <c r="E214" s="265" t="s">
        <v>5730</v>
      </c>
      <c r="F214" s="268" t="s">
        <v>6065</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6033</v>
      </c>
      <c r="B215" s="260" t="s">
        <v>6034</v>
      </c>
      <c r="C215" s="261" t="s">
        <v>6066</v>
      </c>
      <c r="D215" s="264" t="s">
        <v>6067</v>
      </c>
      <c r="E215" s="265" t="s">
        <v>5634</v>
      </c>
      <c r="F215" s="268" t="s">
        <v>6065</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6033</v>
      </c>
      <c r="B216" s="260" t="s">
        <v>6034</v>
      </c>
      <c r="C216" s="261" t="s">
        <v>6068</v>
      </c>
      <c r="D216" s="264" t="s">
        <v>6069</v>
      </c>
      <c r="E216" s="265" t="s">
        <v>5634</v>
      </c>
      <c r="F216" s="268" t="s">
        <v>6065</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6033</v>
      </c>
      <c r="B217" s="260" t="s">
        <v>6034</v>
      </c>
      <c r="C217" s="261" t="s">
        <v>6070</v>
      </c>
      <c r="D217" s="264" t="s">
        <v>6071</v>
      </c>
      <c r="E217" s="265" t="s">
        <v>5663</v>
      </c>
      <c r="F217" s="268" t="s">
        <v>6065</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6033</v>
      </c>
      <c r="B218" s="260" t="s">
        <v>6034</v>
      </c>
      <c r="C218" s="261" t="s">
        <v>6072</v>
      </c>
      <c r="D218" s="264" t="s">
        <v>6073</v>
      </c>
      <c r="E218" s="265" t="s">
        <v>5663</v>
      </c>
      <c r="F218" s="268" t="s">
        <v>6065</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6033</v>
      </c>
      <c r="B219" s="260" t="s">
        <v>6034</v>
      </c>
      <c r="C219" s="261" t="s">
        <v>6074</v>
      </c>
      <c r="D219" s="264" t="s">
        <v>6075</v>
      </c>
      <c r="E219" s="265" t="s">
        <v>5663</v>
      </c>
      <c r="F219" s="268" t="s">
        <v>6065</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6033</v>
      </c>
      <c r="B220" s="260" t="s">
        <v>6034</v>
      </c>
      <c r="C220" s="261" t="s">
        <v>6076</v>
      </c>
      <c r="D220" s="264" t="s">
        <v>6077</v>
      </c>
      <c r="E220" s="265" t="s">
        <v>5663</v>
      </c>
      <c r="F220" s="268" t="s">
        <v>6065</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6033</v>
      </c>
      <c r="B221" s="259" t="s">
        <v>6078</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6033</v>
      </c>
      <c r="B222" s="260" t="s">
        <v>6078</v>
      </c>
      <c r="C222" s="261" t="s">
        <v>6079</v>
      </c>
      <c r="D222" s="264" t="s">
        <v>6080</v>
      </c>
      <c r="E222" s="265" t="s">
        <v>5730</v>
      </c>
      <c r="F222" s="268" t="s">
        <v>6081</v>
      </c>
      <c r="G222" s="271">
        <f>IF(COUNTIF(H222:AU222,"&lt;&gt;")=0,"",SUMPRODUCT(((Recommendations[ImplStatus]="Implemented")+(Recommendations[ImplStatus]="Compensated"))*ISNUMBER(MATCH(Recommendations[Id],H222:AU222,0)))/COUNTIF(H222:AU222,"&lt;&gt;"))</f>
        <v>0</v>
      </c>
      <c r="H222" s="272" t="s">
        <v>171</v>
      </c>
      <c r="I222" s="272" t="s">
        <v>176</v>
      </c>
      <c r="J222" s="272" t="s">
        <v>181</v>
      </c>
      <c r="K222" s="272" t="s">
        <v>186</v>
      </c>
      <c r="L222" s="272" t="s">
        <v>191</v>
      </c>
      <c r="M222" s="272" t="s">
        <v>196</v>
      </c>
      <c r="N222" s="272" t="s">
        <v>766</v>
      </c>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6033</v>
      </c>
      <c r="B223" s="260" t="s">
        <v>6078</v>
      </c>
      <c r="C223" s="261" t="s">
        <v>6082</v>
      </c>
      <c r="D223" s="264" t="s">
        <v>6083</v>
      </c>
      <c r="E223" s="265" t="s">
        <v>5730</v>
      </c>
      <c r="F223" s="268" t="s">
        <v>6081</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6033</v>
      </c>
      <c r="B224" s="260" t="s">
        <v>6078</v>
      </c>
      <c r="C224" s="261" t="s">
        <v>6084</v>
      </c>
      <c r="D224" s="264" t="s">
        <v>6085</v>
      </c>
      <c r="E224" s="265" t="s">
        <v>5730</v>
      </c>
      <c r="F224" s="268" t="s">
        <v>6081</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6033</v>
      </c>
      <c r="B225" s="260" t="s">
        <v>6078</v>
      </c>
      <c r="C225" s="261" t="s">
        <v>6086</v>
      </c>
      <c r="D225" s="264" t="s">
        <v>6087</v>
      </c>
      <c r="E225" s="265" t="s">
        <v>5730</v>
      </c>
      <c r="F225" s="268" t="s">
        <v>6081</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6033</v>
      </c>
      <c r="B226" s="260" t="s">
        <v>6078</v>
      </c>
      <c r="C226" s="261" t="s">
        <v>6088</v>
      </c>
      <c r="D226" s="264" t="s">
        <v>6089</v>
      </c>
      <c r="E226" s="265" t="s">
        <v>5730</v>
      </c>
      <c r="F226" s="268" t="s">
        <v>6081</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6033</v>
      </c>
      <c r="B227" s="260" t="s">
        <v>6078</v>
      </c>
      <c r="C227" s="261" t="s">
        <v>6090</v>
      </c>
      <c r="D227" s="264" t="s">
        <v>6091</v>
      </c>
      <c r="E227" s="265" t="s">
        <v>5730</v>
      </c>
      <c r="F227" s="268" t="s">
        <v>6081</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6033</v>
      </c>
      <c r="B228" s="260" t="s">
        <v>6078</v>
      </c>
      <c r="C228" s="261" t="s">
        <v>6092</v>
      </c>
      <c r="D228" s="264" t="s">
        <v>6093</v>
      </c>
      <c r="E228" s="265" t="s">
        <v>5730</v>
      </c>
      <c r="F228" s="268" t="s">
        <v>6081</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6033</v>
      </c>
      <c r="B229" s="260" t="s">
        <v>6078</v>
      </c>
      <c r="C229" s="261" t="s">
        <v>6094</v>
      </c>
      <c r="D229" s="264" t="s">
        <v>6095</v>
      </c>
      <c r="E229" s="265" t="s">
        <v>5634</v>
      </c>
      <c r="F229" s="268" t="s">
        <v>6081</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6033</v>
      </c>
      <c r="B230" s="260" t="s">
        <v>6078</v>
      </c>
      <c r="C230" s="261" t="s">
        <v>6096</v>
      </c>
      <c r="D230" s="264" t="s">
        <v>6097</v>
      </c>
      <c r="E230" s="265" t="s">
        <v>5634</v>
      </c>
      <c r="F230" s="268" t="s">
        <v>6081</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6033</v>
      </c>
      <c r="B231" s="260" t="s">
        <v>6078</v>
      </c>
      <c r="C231" s="261" t="s">
        <v>6098</v>
      </c>
      <c r="D231" s="264" t="s">
        <v>6099</v>
      </c>
      <c r="E231" s="265" t="s">
        <v>5730</v>
      </c>
      <c r="F231" s="268" t="s">
        <v>6100</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6033</v>
      </c>
      <c r="B232" s="260" t="s">
        <v>6078</v>
      </c>
      <c r="C232" s="261" t="s">
        <v>6101</v>
      </c>
      <c r="D232" s="264" t="s">
        <v>6102</v>
      </c>
      <c r="E232" s="265" t="s">
        <v>5730</v>
      </c>
      <c r="F232" s="268" t="s">
        <v>6100</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6033</v>
      </c>
      <c r="B233" s="260" t="s">
        <v>6078</v>
      </c>
      <c r="C233" s="261" t="s">
        <v>6103</v>
      </c>
      <c r="D233" s="264" t="s">
        <v>6104</v>
      </c>
      <c r="E233" s="265" t="s">
        <v>5663</v>
      </c>
      <c r="F233" s="268" t="s">
        <v>6100</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6033</v>
      </c>
      <c r="B234" s="260" t="s">
        <v>6078</v>
      </c>
      <c r="C234" s="261" t="s">
        <v>6105</v>
      </c>
      <c r="D234" s="264" t="s">
        <v>6106</v>
      </c>
      <c r="E234" s="265" t="s">
        <v>5663</v>
      </c>
      <c r="F234" s="268" t="s">
        <v>6100</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6033</v>
      </c>
      <c r="B235" s="260" t="s">
        <v>6078</v>
      </c>
      <c r="C235" s="261" t="s">
        <v>6107</v>
      </c>
      <c r="D235" s="264" t="s">
        <v>6108</v>
      </c>
      <c r="E235" s="265" t="s">
        <v>5730</v>
      </c>
      <c r="F235" s="268" t="s">
        <v>6100</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6033</v>
      </c>
      <c r="B236" s="260" t="s">
        <v>6078</v>
      </c>
      <c r="C236" s="261" t="s">
        <v>6109</v>
      </c>
      <c r="D236" s="264" t="s">
        <v>6110</v>
      </c>
      <c r="E236" s="265" t="s">
        <v>5663</v>
      </c>
      <c r="F236" s="268" t="s">
        <v>6100</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6033</v>
      </c>
      <c r="B237" s="259" t="s">
        <v>2267</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6033</v>
      </c>
      <c r="B238" s="260" t="s">
        <v>2267</v>
      </c>
      <c r="C238" s="261" t="s">
        <v>6111</v>
      </c>
      <c r="D238" s="264" t="s">
        <v>6112</v>
      </c>
      <c r="E238" s="265" t="s">
        <v>5634</v>
      </c>
      <c r="F238" s="268" t="s">
        <v>6113</v>
      </c>
      <c r="G238" s="271">
        <f>IF(COUNTIF(H238:AU238,"&lt;&gt;")=0,"",SUMPRODUCT(((Recommendations[ImplStatus]="Implemented")+(Recommendations[ImplStatus]="Compensated"))*ISNUMBER(MATCH(Recommendations[Id],H238:AU238,0)))/COUNTIF(H238:AU238,"&lt;&gt;"))</f>
        <v>0</v>
      </c>
      <c r="H238" s="272" t="s">
        <v>63</v>
      </c>
      <c r="I238" s="272" t="s">
        <v>68</v>
      </c>
      <c r="J238" s="272" t="s">
        <v>211</v>
      </c>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6033</v>
      </c>
      <c r="B239" s="260" t="s">
        <v>2267</v>
      </c>
      <c r="C239" s="261" t="s">
        <v>6114</v>
      </c>
      <c r="D239" s="264" t="s">
        <v>6115</v>
      </c>
      <c r="E239" s="265" t="s">
        <v>5634</v>
      </c>
      <c r="F239" s="268" t="s">
        <v>6113</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6033</v>
      </c>
      <c r="B240" s="260" t="s">
        <v>2267</v>
      </c>
      <c r="C240" s="261" t="s">
        <v>6116</v>
      </c>
      <c r="D240" s="264" t="s">
        <v>6117</v>
      </c>
      <c r="E240" s="265" t="s">
        <v>5634</v>
      </c>
      <c r="F240" s="268" t="s">
        <v>6113</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6033</v>
      </c>
      <c r="B241" s="260" t="s">
        <v>2267</v>
      </c>
      <c r="C241" s="261" t="s">
        <v>6118</v>
      </c>
      <c r="D241" s="264" t="s">
        <v>6119</v>
      </c>
      <c r="E241" s="265" t="s">
        <v>5634</v>
      </c>
      <c r="F241" s="268" t="s">
        <v>6113</v>
      </c>
      <c r="G241" s="271">
        <f>IF(COUNTIF(H241:AU241,"&lt;&gt;")=0,"",SUMPRODUCT(((Recommendations[ImplStatus]="Implemented")+(Recommendations[ImplStatus]="Compensated"))*ISNUMBER(MATCH(Recommendations[Id],H241:AU241,0)))/COUNTIF(H241:AU241,"&lt;&gt;"))</f>
        <v>0</v>
      </c>
      <c r="H241" s="272" t="s">
        <v>861</v>
      </c>
      <c r="I241" s="272" t="s">
        <v>866</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6033</v>
      </c>
      <c r="B242" s="260" t="s">
        <v>2267</v>
      </c>
      <c r="C242" s="261" t="s">
        <v>6120</v>
      </c>
      <c r="D242" s="264" t="s">
        <v>6121</v>
      </c>
      <c r="E242" s="265" t="s">
        <v>5634</v>
      </c>
      <c r="F242" s="268" t="s">
        <v>6113</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6033</v>
      </c>
      <c r="B243" s="260" t="s">
        <v>2267</v>
      </c>
      <c r="C243" s="261" t="s">
        <v>6122</v>
      </c>
      <c r="D243" s="264" t="s">
        <v>6123</v>
      </c>
      <c r="E243" s="265" t="s">
        <v>5634</v>
      </c>
      <c r="F243" s="268" t="s">
        <v>6113</v>
      </c>
      <c r="G243" s="271">
        <f>IF(COUNTIF(H243:AU243,"&lt;&gt;")=0,"",SUMPRODUCT(((Recommendations[ImplStatus]="Implemented")+(Recommendations[ImplStatus]="Compensated"))*ISNUMBER(MATCH(Recommendations[Id],H243:AU243,0)))/COUNTIF(H243:AU243,"&lt;&gt;"))</f>
        <v>0</v>
      </c>
      <c r="H243" s="272" t="s">
        <v>221</v>
      </c>
      <c r="I243" s="272" t="s">
        <v>870</v>
      </c>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6033</v>
      </c>
      <c r="B244" s="260" t="s">
        <v>2267</v>
      </c>
      <c r="C244" s="261" t="s">
        <v>6124</v>
      </c>
      <c r="D244" s="264" t="s">
        <v>6125</v>
      </c>
      <c r="E244" s="265" t="s">
        <v>5634</v>
      </c>
      <c r="F244" s="268" t="s">
        <v>6113</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6033</v>
      </c>
      <c r="B245" s="260" t="s">
        <v>2267</v>
      </c>
      <c r="C245" s="261" t="s">
        <v>6126</v>
      </c>
      <c r="D245" s="264" t="s">
        <v>6127</v>
      </c>
      <c r="E245" s="265" t="s">
        <v>5634</v>
      </c>
      <c r="F245" s="268" t="s">
        <v>6113</v>
      </c>
      <c r="G245" s="271">
        <f>IF(COUNTIF(H245:AU245,"&lt;&gt;")=0,"",SUMPRODUCT(((Recommendations[ImplStatus]="Implemented")+(Recommendations[ImplStatus]="Compensated"))*ISNUMBER(MATCH(Recommendations[Id],H245:AU245,0)))/COUNTIF(H245:AU245,"&lt;&gt;"))</f>
        <v>0</v>
      </c>
      <c r="H245" s="272" t="s">
        <v>146</v>
      </c>
      <c r="I245" s="272" t="s">
        <v>151</v>
      </c>
      <c r="J245" s="272" t="s">
        <v>156</v>
      </c>
      <c r="K245" s="272" t="s">
        <v>166</v>
      </c>
      <c r="L245" s="272" t="s">
        <v>875</v>
      </c>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6033</v>
      </c>
      <c r="B246" s="260" t="s">
        <v>2267</v>
      </c>
      <c r="C246" s="261" t="s">
        <v>6128</v>
      </c>
      <c r="D246" s="264" t="s">
        <v>6129</v>
      </c>
      <c r="E246" s="265" t="s">
        <v>5634</v>
      </c>
      <c r="F246" s="268" t="s">
        <v>6113</v>
      </c>
      <c r="G246" s="271">
        <f>IF(COUNTIF(H246:AU246,"&lt;&gt;")=0,"",SUMPRODUCT(((Recommendations[ImplStatus]="Implemented")+(Recommendations[ImplStatus]="Compensated"))*ISNUMBER(MATCH(Recommendations[Id],H246:AU246,0)))/COUNTIF(H246:AU246,"&lt;&gt;"))</f>
        <v>0</v>
      </c>
      <c r="H246" s="272" t="s">
        <v>226</v>
      </c>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6033</v>
      </c>
      <c r="B247" s="260" t="s">
        <v>2267</v>
      </c>
      <c r="C247" s="261" t="s">
        <v>6130</v>
      </c>
      <c r="D247" s="264" t="s">
        <v>6131</v>
      </c>
      <c r="E247" s="265" t="s">
        <v>5634</v>
      </c>
      <c r="F247" s="268" t="s">
        <v>6113</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6033</v>
      </c>
      <c r="B248" s="260" t="s">
        <v>2267</v>
      </c>
      <c r="C248" s="261" t="s">
        <v>6132</v>
      </c>
      <c r="D248" s="264" t="s">
        <v>6133</v>
      </c>
      <c r="E248" s="265" t="s">
        <v>5663</v>
      </c>
      <c r="F248" s="268" t="s">
        <v>6113</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6033</v>
      </c>
      <c r="B249" s="260" t="s">
        <v>2267</v>
      </c>
      <c r="C249" s="261" t="s">
        <v>6134</v>
      </c>
      <c r="D249" s="264" t="s">
        <v>6135</v>
      </c>
      <c r="E249" s="265" t="s">
        <v>5663</v>
      </c>
      <c r="F249" s="268" t="s">
        <v>6136</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6033</v>
      </c>
      <c r="B250" s="260" t="s">
        <v>2267</v>
      </c>
      <c r="C250" s="261" t="s">
        <v>6137</v>
      </c>
      <c r="D250" s="264" t="s">
        <v>6138</v>
      </c>
      <c r="E250" s="265" t="s">
        <v>5663</v>
      </c>
      <c r="F250" s="268" t="s">
        <v>6136</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6033</v>
      </c>
      <c r="B251" s="259" t="s">
        <v>6139</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6033</v>
      </c>
      <c r="B252" s="260" t="s">
        <v>6139</v>
      </c>
      <c r="C252" s="261" t="s">
        <v>6140</v>
      </c>
      <c r="D252" s="264" t="s">
        <v>6141</v>
      </c>
      <c r="E252" s="265" t="s">
        <v>5730</v>
      </c>
      <c r="F252" s="268" t="s">
        <v>6142</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6033</v>
      </c>
      <c r="B253" s="260" t="s">
        <v>6139</v>
      </c>
      <c r="C253" s="261" t="s">
        <v>6143</v>
      </c>
      <c r="D253" s="264" t="s">
        <v>6144</v>
      </c>
      <c r="E253" s="265" t="s">
        <v>5730</v>
      </c>
      <c r="F253" s="268" t="s">
        <v>6142</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6033</v>
      </c>
      <c r="B254" s="260" t="s">
        <v>6139</v>
      </c>
      <c r="C254" s="261" t="s">
        <v>6145</v>
      </c>
      <c r="D254" s="264" t="s">
        <v>6146</v>
      </c>
      <c r="E254" s="265" t="s">
        <v>5730</v>
      </c>
      <c r="F254" s="268" t="s">
        <v>6142</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6033</v>
      </c>
      <c r="B255" s="260" t="s">
        <v>6139</v>
      </c>
      <c r="C255" s="261" t="s">
        <v>6147</v>
      </c>
      <c r="D255" s="264" t="s">
        <v>6148</v>
      </c>
      <c r="E255" s="265" t="s">
        <v>5730</v>
      </c>
      <c r="F255" s="268" t="s">
        <v>6142</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6033</v>
      </c>
      <c r="B256" s="260" t="s">
        <v>6139</v>
      </c>
      <c r="C256" s="261" t="s">
        <v>6149</v>
      </c>
      <c r="D256" s="264" t="s">
        <v>6150</v>
      </c>
      <c r="E256" s="265" t="s">
        <v>5730</v>
      </c>
      <c r="F256" s="268" t="s">
        <v>6142</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6033</v>
      </c>
      <c r="B257" s="260" t="s">
        <v>6139</v>
      </c>
      <c r="C257" s="261" t="s">
        <v>6151</v>
      </c>
      <c r="D257" s="264" t="s">
        <v>6152</v>
      </c>
      <c r="E257" s="265" t="s">
        <v>5634</v>
      </c>
      <c r="F257" s="268" t="s">
        <v>6142</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6033</v>
      </c>
      <c r="B258" s="260" t="s">
        <v>6139</v>
      </c>
      <c r="C258" s="261" t="s">
        <v>6153</v>
      </c>
      <c r="D258" s="264" t="s">
        <v>6154</v>
      </c>
      <c r="E258" s="265" t="s">
        <v>5634</v>
      </c>
      <c r="F258" s="268" t="s">
        <v>6142</v>
      </c>
      <c r="G258" s="271">
        <f>IF(COUNTIF(H258:AU258,"&lt;&gt;")=0,"",SUMPRODUCT(((Recommendations[ImplStatus]="Implemented")+(Recommendations[ImplStatus]="Compensated"))*ISNUMBER(MATCH(Recommendations[Id],H258:AU258,0)))/COUNTIF(H258:AU258,"&lt;&gt;"))</f>
        <v>0</v>
      </c>
      <c r="H258" s="272" t="s">
        <v>206</v>
      </c>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6033</v>
      </c>
      <c r="B259" s="260" t="s">
        <v>6139</v>
      </c>
      <c r="C259" s="261" t="s">
        <v>6155</v>
      </c>
      <c r="D259" s="264" t="s">
        <v>6156</v>
      </c>
      <c r="E259" s="265" t="s">
        <v>5634</v>
      </c>
      <c r="F259" s="268" t="s">
        <v>6142</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6033</v>
      </c>
      <c r="B260" s="260" t="s">
        <v>6139</v>
      </c>
      <c r="C260" s="261" t="s">
        <v>6157</v>
      </c>
      <c r="D260" s="264" t="s">
        <v>6158</v>
      </c>
      <c r="E260" s="265" t="s">
        <v>5634</v>
      </c>
      <c r="F260" s="268" t="s">
        <v>6142</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6033</v>
      </c>
      <c r="B261" s="260" t="s">
        <v>6139</v>
      </c>
      <c r="C261" s="261" t="s">
        <v>6159</v>
      </c>
      <c r="D261" s="264" t="s">
        <v>6160</v>
      </c>
      <c r="E261" s="265" t="s">
        <v>5778</v>
      </c>
      <c r="F261" s="268" t="s">
        <v>6142</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6033</v>
      </c>
      <c r="B262" s="260" t="s">
        <v>6139</v>
      </c>
      <c r="C262" s="261" t="s">
        <v>6161</v>
      </c>
      <c r="D262" s="264" t="s">
        <v>6162</v>
      </c>
      <c r="E262" s="265" t="s">
        <v>5778</v>
      </c>
      <c r="F262" s="268" t="s">
        <v>6142</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6033</v>
      </c>
      <c r="B263" s="260" t="s">
        <v>6139</v>
      </c>
      <c r="C263" s="261" t="s">
        <v>6163</v>
      </c>
      <c r="D263" s="264" t="s">
        <v>6164</v>
      </c>
      <c r="E263" s="265" t="s">
        <v>5778</v>
      </c>
      <c r="F263" s="268" t="s">
        <v>6142</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6033</v>
      </c>
      <c r="B264" s="259" t="s">
        <v>6165</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6033</v>
      </c>
      <c r="B265" s="260" t="s">
        <v>6165</v>
      </c>
      <c r="C265" s="261" t="s">
        <v>6166</v>
      </c>
      <c r="D265" s="264" t="s">
        <v>6167</v>
      </c>
      <c r="E265" s="265" t="s">
        <v>5663</v>
      </c>
      <c r="F265" s="268" t="s">
        <v>6168</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6033</v>
      </c>
      <c r="B266" s="260" t="s">
        <v>6165</v>
      </c>
      <c r="C266" s="261" t="s">
        <v>6169</v>
      </c>
      <c r="D266" s="264" t="s">
        <v>6170</v>
      </c>
      <c r="E266" s="265" t="s">
        <v>5663</v>
      </c>
      <c r="F266" s="268" t="s">
        <v>6168</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6033</v>
      </c>
      <c r="B267" s="260" t="s">
        <v>6165</v>
      </c>
      <c r="C267" s="261" t="s">
        <v>6171</v>
      </c>
      <c r="D267" s="264" t="s">
        <v>6172</v>
      </c>
      <c r="E267" s="265" t="s">
        <v>5663</v>
      </c>
      <c r="F267" s="268" t="s">
        <v>6168</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6033</v>
      </c>
      <c r="B268" s="260" t="s">
        <v>6165</v>
      </c>
      <c r="C268" s="261" t="s">
        <v>6173</v>
      </c>
      <c r="D268" s="264" t="s">
        <v>6174</v>
      </c>
      <c r="E268" s="265" t="s">
        <v>5663</v>
      </c>
      <c r="F268" s="268" t="s">
        <v>6168</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6033</v>
      </c>
      <c r="B269" s="260" t="s">
        <v>6165</v>
      </c>
      <c r="C269" s="261" t="s">
        <v>6175</v>
      </c>
      <c r="D269" s="264" t="s">
        <v>6176</v>
      </c>
      <c r="E269" s="265" t="s">
        <v>5663</v>
      </c>
      <c r="F269" s="268" t="s">
        <v>6168</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6033</v>
      </c>
      <c r="B270" s="260" t="s">
        <v>6165</v>
      </c>
      <c r="C270" s="261" t="s">
        <v>6177</v>
      </c>
      <c r="D270" s="264" t="s">
        <v>6178</v>
      </c>
      <c r="E270" s="265" t="s">
        <v>5663</v>
      </c>
      <c r="F270" s="268" t="s">
        <v>6168</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6033</v>
      </c>
      <c r="B271" s="260" t="s">
        <v>6165</v>
      </c>
      <c r="C271" s="261" t="s">
        <v>6179</v>
      </c>
      <c r="D271" s="264" t="s">
        <v>6180</v>
      </c>
      <c r="E271" s="265" t="s">
        <v>5663</v>
      </c>
      <c r="F271" s="268" t="s">
        <v>6168</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6033</v>
      </c>
      <c r="B272" s="260" t="s">
        <v>6165</v>
      </c>
      <c r="C272" s="261" t="s">
        <v>6181</v>
      </c>
      <c r="D272" s="264" t="s">
        <v>6182</v>
      </c>
      <c r="E272" s="265" t="s">
        <v>5663</v>
      </c>
      <c r="F272" s="268" t="s">
        <v>6168</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6033</v>
      </c>
      <c r="B273" s="260" t="s">
        <v>6165</v>
      </c>
      <c r="C273" s="261" t="s">
        <v>6183</v>
      </c>
      <c r="D273" s="264" t="s">
        <v>6184</v>
      </c>
      <c r="E273" s="265" t="s">
        <v>5663</v>
      </c>
      <c r="F273" s="268" t="s">
        <v>6168</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6185</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6185</v>
      </c>
      <c r="B275" s="259" t="s">
        <v>6186</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6185</v>
      </c>
      <c r="B276" s="260" t="s">
        <v>6186</v>
      </c>
      <c r="C276" s="261" t="s">
        <v>6187</v>
      </c>
      <c r="D276" s="264" t="s">
        <v>6188</v>
      </c>
      <c r="E276" s="265" t="s">
        <v>5634</v>
      </c>
      <c r="F276" s="268" t="s">
        <v>6189</v>
      </c>
      <c r="G276" s="271">
        <f>IF(COUNTIF(H276:AU276,"&lt;&gt;")=0,"",SUMPRODUCT(((Recommendations[ImplStatus]="Implemented")+(Recommendations[ImplStatus]="Compensated"))*ISNUMBER(MATCH(Recommendations[Id],H276:AU276,0)))/COUNTIF(H276:AU276,"&lt;&gt;"))</f>
        <v>0</v>
      </c>
      <c r="H276" s="272" t="s">
        <v>93</v>
      </c>
      <c r="I276" s="272" t="s">
        <v>108</v>
      </c>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6185</v>
      </c>
      <c r="B277" s="260" t="s">
        <v>6186</v>
      </c>
      <c r="C277" s="261" t="s">
        <v>6190</v>
      </c>
      <c r="D277" s="264" t="s">
        <v>6191</v>
      </c>
      <c r="E277" s="265" t="s">
        <v>5634</v>
      </c>
      <c r="F277" s="268" t="s">
        <v>6189</v>
      </c>
      <c r="G277" s="271">
        <f>IF(COUNTIF(H277:AU277,"&lt;&gt;")=0,"",SUMPRODUCT(((Recommendations[ImplStatus]="Implemented")+(Recommendations[ImplStatus]="Compensated"))*ISNUMBER(MATCH(Recommendations[Id],H277:AU277,0)))/COUNTIF(H277:AU277,"&lt;&gt;"))</f>
        <v>0</v>
      </c>
      <c r="H277" s="272" t="s">
        <v>103</v>
      </c>
      <c r="I277" s="272" t="s">
        <v>312</v>
      </c>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6185</v>
      </c>
      <c r="B278" s="260" t="s">
        <v>6186</v>
      </c>
      <c r="C278" s="261" t="s">
        <v>6192</v>
      </c>
      <c r="D278" s="264" t="s">
        <v>6193</v>
      </c>
      <c r="E278" s="265" t="s">
        <v>5634</v>
      </c>
      <c r="F278" s="268" t="s">
        <v>6189</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6185</v>
      </c>
      <c r="B279" s="260" t="s">
        <v>6186</v>
      </c>
      <c r="C279" s="261" t="s">
        <v>6194</v>
      </c>
      <c r="D279" s="264" t="s">
        <v>6195</v>
      </c>
      <c r="E279" s="265" t="s">
        <v>5634</v>
      </c>
      <c r="F279" s="268" t="s">
        <v>6189</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6185</v>
      </c>
      <c r="B280" s="260" t="s">
        <v>6186</v>
      </c>
      <c r="C280" s="261" t="s">
        <v>6196</v>
      </c>
      <c r="D280" s="264" t="s">
        <v>6197</v>
      </c>
      <c r="E280" s="265" t="s">
        <v>5634</v>
      </c>
      <c r="F280" s="268" t="s">
        <v>6189</v>
      </c>
      <c r="G280" s="271">
        <f>IF(COUNTIF(H280:AU280,"&lt;&gt;")=0,"",SUMPRODUCT(((Recommendations[ImplStatus]="Implemented")+(Recommendations[ImplStatus]="Compensated"))*ISNUMBER(MATCH(Recommendations[Id],H280:AU280,0)))/COUNTIF(H280:AU280,"&lt;&gt;"))</f>
        <v>0</v>
      </c>
      <c r="H280" s="272" t="s">
        <v>320</v>
      </c>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6185</v>
      </c>
      <c r="B281" s="260" t="s">
        <v>6186</v>
      </c>
      <c r="C281" s="261" t="s">
        <v>6198</v>
      </c>
      <c r="D281" s="264" t="s">
        <v>6199</v>
      </c>
      <c r="E281" s="265" t="s">
        <v>5634</v>
      </c>
      <c r="F281" s="268" t="s">
        <v>6189</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6185</v>
      </c>
      <c r="B282" s="260" t="s">
        <v>6186</v>
      </c>
      <c r="C282" s="261" t="s">
        <v>6200</v>
      </c>
      <c r="D282" s="264" t="s">
        <v>6201</v>
      </c>
      <c r="E282" s="265" t="s">
        <v>5634</v>
      </c>
      <c r="F282" s="268" t="s">
        <v>6189</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6185</v>
      </c>
      <c r="B283" s="260" t="s">
        <v>6186</v>
      </c>
      <c r="C283" s="261" t="s">
        <v>6202</v>
      </c>
      <c r="D283" s="264" t="s">
        <v>6203</v>
      </c>
      <c r="E283" s="265" t="s">
        <v>5730</v>
      </c>
      <c r="F283" s="268" t="s">
        <v>6204</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6185</v>
      </c>
      <c r="B284" s="260" t="s">
        <v>6186</v>
      </c>
      <c r="C284" s="261" t="s">
        <v>6205</v>
      </c>
      <c r="D284" s="264" t="s">
        <v>6206</v>
      </c>
      <c r="E284" s="265" t="s">
        <v>5730</v>
      </c>
      <c r="F284" s="268" t="s">
        <v>6204</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6185</v>
      </c>
      <c r="B285" s="260" t="s">
        <v>6186</v>
      </c>
      <c r="C285" s="261" t="s">
        <v>6207</v>
      </c>
      <c r="D285" s="264" t="s">
        <v>6208</v>
      </c>
      <c r="E285" s="265" t="s">
        <v>5634</v>
      </c>
      <c r="F285" s="268" t="s">
        <v>6204</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6185</v>
      </c>
      <c r="B286" s="260" t="s">
        <v>6186</v>
      </c>
      <c r="C286" s="261" t="s">
        <v>6209</v>
      </c>
      <c r="D286" s="264" t="s">
        <v>6210</v>
      </c>
      <c r="E286" s="265" t="s">
        <v>5663</v>
      </c>
      <c r="F286" s="268" t="s">
        <v>6204</v>
      </c>
      <c r="G286" s="271">
        <f>IF(COUNTIF(H286:AU286,"&lt;&gt;")=0,"",SUMPRODUCT(((Recommendations[ImplStatus]="Implemented")+(Recommendations[ImplStatus]="Compensated"))*ISNUMBER(MATCH(Recommendations[Id],H286:AU286,0)))/COUNTIF(H286:AU286,"&lt;&gt;"))</f>
        <v>0</v>
      </c>
      <c r="H286" s="272" t="s">
        <v>374</v>
      </c>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6185</v>
      </c>
      <c r="B287" s="260" t="s">
        <v>6186</v>
      </c>
      <c r="C287" s="261" t="s">
        <v>6211</v>
      </c>
      <c r="D287" s="264" t="s">
        <v>6212</v>
      </c>
      <c r="E287" s="265" t="s">
        <v>5663</v>
      </c>
      <c r="F287" s="268" t="s">
        <v>6204</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6185</v>
      </c>
      <c r="B288" s="260" t="s">
        <v>6186</v>
      </c>
      <c r="C288" s="261" t="s">
        <v>6213</v>
      </c>
      <c r="D288" s="264" t="s">
        <v>6214</v>
      </c>
      <c r="E288" s="265" t="s">
        <v>5663</v>
      </c>
      <c r="F288" s="268" t="s">
        <v>6204</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6185</v>
      </c>
      <c r="B289" s="260" t="s">
        <v>6186</v>
      </c>
      <c r="C289" s="261" t="s">
        <v>6215</v>
      </c>
      <c r="D289" s="264" t="s">
        <v>6216</v>
      </c>
      <c r="E289" s="265" t="s">
        <v>5663</v>
      </c>
      <c r="F289" s="268" t="s">
        <v>6204</v>
      </c>
      <c r="G289" s="271">
        <f>IF(COUNTIF(H289:AU289,"&lt;&gt;")=0,"",SUMPRODUCT(((Recommendations[ImplStatus]="Implemented")+(Recommendations[ImplStatus]="Compensated"))*ISNUMBER(MATCH(Recommendations[Id],H289:AU289,0)))/COUNTIF(H289:AU289,"&lt;&gt;"))</f>
        <v>0</v>
      </c>
      <c r="H289" s="272" t="s">
        <v>161</v>
      </c>
      <c r="I289" s="272" t="s">
        <v>325</v>
      </c>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6185</v>
      </c>
      <c r="B290" s="260" t="s">
        <v>6186</v>
      </c>
      <c r="C290" s="261" t="s">
        <v>6217</v>
      </c>
      <c r="D290" s="264" t="s">
        <v>6218</v>
      </c>
      <c r="E290" s="265" t="s">
        <v>5634</v>
      </c>
      <c r="F290" s="268" t="s">
        <v>6204</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6185</v>
      </c>
      <c r="B291" s="260" t="s">
        <v>6186</v>
      </c>
      <c r="C291" s="261" t="s">
        <v>6219</v>
      </c>
      <c r="D291" s="264" t="s">
        <v>6220</v>
      </c>
      <c r="E291" s="265" t="s">
        <v>5663</v>
      </c>
      <c r="F291" s="268" t="s">
        <v>6221</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6185</v>
      </c>
      <c r="B292" s="260" t="s">
        <v>6186</v>
      </c>
      <c r="C292" s="261" t="s">
        <v>6222</v>
      </c>
      <c r="D292" s="264" t="s">
        <v>6223</v>
      </c>
      <c r="E292" s="265" t="s">
        <v>5663</v>
      </c>
      <c r="F292" s="268" t="s">
        <v>6221</v>
      </c>
      <c r="G292" s="271">
        <f>IF(COUNTIF(H292:AU292,"&lt;&gt;")=0,"",SUMPRODUCT(((Recommendations[ImplStatus]="Implemented")+(Recommendations[ImplStatus]="Compensated"))*ISNUMBER(MATCH(Recommendations[Id],H292:AU292,0)))/COUNTIF(H292:AU292,"&lt;&gt;"))</f>
        <v>0</v>
      </c>
      <c r="H292" s="272" t="s">
        <v>98</v>
      </c>
      <c r="I292" s="272" t="s">
        <v>885</v>
      </c>
      <c r="J292" s="272" t="s">
        <v>890</v>
      </c>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6185</v>
      </c>
      <c r="B293" s="260" t="s">
        <v>6186</v>
      </c>
      <c r="C293" s="261" t="s">
        <v>6224</v>
      </c>
      <c r="D293" s="264" t="s">
        <v>6225</v>
      </c>
      <c r="E293" s="265" t="s">
        <v>5913</v>
      </c>
      <c r="F293" s="268" t="s">
        <v>6204</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6185</v>
      </c>
      <c r="B294" s="260" t="s">
        <v>6186</v>
      </c>
      <c r="C294" s="261" t="s">
        <v>6226</v>
      </c>
      <c r="D294" s="264" t="s">
        <v>6227</v>
      </c>
      <c r="E294" s="265" t="s">
        <v>5913</v>
      </c>
      <c r="F294" s="268" t="s">
        <v>6204</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6185</v>
      </c>
      <c r="B295" s="260" t="s">
        <v>6186</v>
      </c>
      <c r="C295" s="261" t="s">
        <v>6228</v>
      </c>
      <c r="D295" s="264" t="s">
        <v>6229</v>
      </c>
      <c r="E295" s="265" t="s">
        <v>5730</v>
      </c>
      <c r="F295" s="268" t="s">
        <v>6204</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6185</v>
      </c>
      <c r="B296" s="260" t="s">
        <v>6186</v>
      </c>
      <c r="C296" s="261" t="s">
        <v>6230</v>
      </c>
      <c r="D296" s="264" t="s">
        <v>6231</v>
      </c>
      <c r="E296" s="265" t="s">
        <v>5730</v>
      </c>
      <c r="F296" s="268" t="s">
        <v>6204</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6185</v>
      </c>
      <c r="B297" s="260" t="s">
        <v>6186</v>
      </c>
      <c r="C297" s="261" t="s">
        <v>6232</v>
      </c>
      <c r="D297" s="264" t="s">
        <v>6233</v>
      </c>
      <c r="E297" s="265" t="s">
        <v>5634</v>
      </c>
      <c r="F297" s="268" t="s">
        <v>6204</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6185</v>
      </c>
      <c r="B298" s="260" t="s">
        <v>6186</v>
      </c>
      <c r="C298" s="261" t="s">
        <v>6234</v>
      </c>
      <c r="D298" s="264" t="s">
        <v>6235</v>
      </c>
      <c r="E298" s="265" t="s">
        <v>5730</v>
      </c>
      <c r="F298" s="268" t="s">
        <v>6204</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6185</v>
      </c>
      <c r="B299" s="260" t="s">
        <v>6186</v>
      </c>
      <c r="C299" s="261" t="s">
        <v>6236</v>
      </c>
      <c r="D299" s="264" t="s">
        <v>6237</v>
      </c>
      <c r="E299" s="265" t="s">
        <v>5663</v>
      </c>
      <c r="F299" s="268" t="s">
        <v>6204</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6185</v>
      </c>
      <c r="B300" s="260" t="s">
        <v>6186</v>
      </c>
      <c r="C300" s="261" t="s">
        <v>6238</v>
      </c>
      <c r="D300" s="264" t="s">
        <v>6239</v>
      </c>
      <c r="E300" s="265" t="s">
        <v>5730</v>
      </c>
      <c r="F300" s="268" t="s">
        <v>6204</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6185</v>
      </c>
      <c r="B301" s="260" t="s">
        <v>6186</v>
      </c>
      <c r="C301" s="261" t="s">
        <v>6240</v>
      </c>
      <c r="D301" s="264" t="s">
        <v>6241</v>
      </c>
      <c r="E301" s="265" t="s">
        <v>5778</v>
      </c>
      <c r="F301" s="268" t="s">
        <v>6204</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6185</v>
      </c>
      <c r="B302" s="260" t="s">
        <v>6186</v>
      </c>
      <c r="C302" s="261" t="s">
        <v>6242</v>
      </c>
      <c r="D302" s="264" t="s">
        <v>6243</v>
      </c>
      <c r="E302" s="265" t="s">
        <v>5778</v>
      </c>
      <c r="F302" s="268" t="s">
        <v>6204</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6185</v>
      </c>
      <c r="B303" s="259" t="s">
        <v>2000</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6185</v>
      </c>
      <c r="B304" s="260" t="s">
        <v>2000</v>
      </c>
      <c r="C304" s="261" t="s">
        <v>6244</v>
      </c>
      <c r="D304" s="264" t="s">
        <v>6245</v>
      </c>
      <c r="E304" s="265" t="s">
        <v>5634</v>
      </c>
      <c r="F304" s="268" t="s">
        <v>6246</v>
      </c>
      <c r="G304" s="271">
        <f>IF(COUNTIF(H304:AU304,"&lt;&gt;")=0,"",SUMPRODUCT(((Recommendations[ImplStatus]="Implemented")+(Recommendations[ImplStatus]="Compensated"))*ISNUMBER(MATCH(Recommendations[Id],H304:AU304,0)))/COUNTIF(H304:AU304,"&lt;&gt;"))</f>
        <v>0</v>
      </c>
      <c r="H304" s="272" t="s">
        <v>216</v>
      </c>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6185</v>
      </c>
      <c r="B305" s="260" t="s">
        <v>2000</v>
      </c>
      <c r="C305" s="261" t="s">
        <v>6247</v>
      </c>
      <c r="D305" s="264" t="s">
        <v>6248</v>
      </c>
      <c r="E305" s="265" t="s">
        <v>5634</v>
      </c>
      <c r="F305" s="268" t="s">
        <v>6246</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6185</v>
      </c>
      <c r="B306" s="260" t="s">
        <v>2000</v>
      </c>
      <c r="C306" s="261" t="s">
        <v>6249</v>
      </c>
      <c r="D306" s="264" t="s">
        <v>6250</v>
      </c>
      <c r="E306" s="265" t="s">
        <v>5634</v>
      </c>
      <c r="F306" s="268" t="s">
        <v>6246</v>
      </c>
      <c r="G306" s="271">
        <f>IF(COUNTIF(H306:AU306,"&lt;&gt;")=0,"",SUMPRODUCT(((Recommendations[ImplStatus]="Implemented")+(Recommendations[ImplStatus]="Compensated"))*ISNUMBER(MATCH(Recommendations[Id],H306:AU306,0)))/COUNTIF(H306:AU306,"&lt;&gt;"))</f>
        <v>0</v>
      </c>
      <c r="H306" s="272" t="s">
        <v>330</v>
      </c>
      <c r="I306" s="272" t="s">
        <v>335</v>
      </c>
      <c r="J306" s="272" t="s">
        <v>340</v>
      </c>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6185</v>
      </c>
      <c r="B307" s="260" t="s">
        <v>2000</v>
      </c>
      <c r="C307" s="261" t="s">
        <v>6251</v>
      </c>
      <c r="D307" s="264" t="s">
        <v>6252</v>
      </c>
      <c r="E307" s="265" t="s">
        <v>5634</v>
      </c>
      <c r="F307" s="268" t="s">
        <v>6246</v>
      </c>
      <c r="G307" s="271">
        <f>IF(COUNTIF(H307:AU307,"&lt;&gt;")=0,"",SUMPRODUCT(((Recommendations[ImplStatus]="Implemented")+(Recommendations[ImplStatus]="Compensated"))*ISNUMBER(MATCH(Recommendations[Id],H307:AU307,0)))/COUNTIF(H307:AU307,"&lt;&gt;"))</f>
        <v>0</v>
      </c>
      <c r="H307" s="272" t="s">
        <v>379</v>
      </c>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6185</v>
      </c>
      <c r="B308" s="260" t="s">
        <v>2000</v>
      </c>
      <c r="C308" s="261" t="s">
        <v>6253</v>
      </c>
      <c r="D308" s="264" t="s">
        <v>6254</v>
      </c>
      <c r="E308" s="265" t="s">
        <v>5730</v>
      </c>
      <c r="F308" s="268" t="s">
        <v>6246</v>
      </c>
      <c r="G308" s="271">
        <f>IF(COUNTIF(H308:AU308,"&lt;&gt;")=0,"",SUMPRODUCT(((Recommendations[ImplStatus]="Implemented")+(Recommendations[ImplStatus]="Compensated"))*ISNUMBER(MATCH(Recommendations[Id],H308:AU308,0)))/COUNTIF(H308:AU308,"&lt;&gt;"))</f>
        <v>0</v>
      </c>
      <c r="H308" s="272" t="s">
        <v>345</v>
      </c>
      <c r="I308" s="272" t="s">
        <v>733</v>
      </c>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6185</v>
      </c>
      <c r="B309" s="260" t="s">
        <v>2000</v>
      </c>
      <c r="C309" s="261" t="s">
        <v>6255</v>
      </c>
      <c r="D309" s="264" t="s">
        <v>6256</v>
      </c>
      <c r="E309" s="265" t="s">
        <v>5730</v>
      </c>
      <c r="F309" s="268" t="s">
        <v>6246</v>
      </c>
      <c r="G309" s="271">
        <f>IF(COUNTIF(H309:AU309,"&lt;&gt;")=0,"",SUMPRODUCT(((Recommendations[ImplStatus]="Implemented")+(Recommendations[ImplStatus]="Compensated"))*ISNUMBER(MATCH(Recommendations[Id],H309:AU309,0)))/COUNTIF(H309:AU309,"&lt;&gt;"))</f>
        <v>0</v>
      </c>
      <c r="H309" s="272" t="s">
        <v>354</v>
      </c>
      <c r="I309" s="272" t="s">
        <v>821</v>
      </c>
      <c r="J309" s="272" t="s">
        <v>851</v>
      </c>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6185</v>
      </c>
      <c r="B310" s="260" t="s">
        <v>2000</v>
      </c>
      <c r="C310" s="261" t="s">
        <v>6257</v>
      </c>
      <c r="D310" s="264" t="s">
        <v>6258</v>
      </c>
      <c r="E310" s="265" t="s">
        <v>5730</v>
      </c>
      <c r="F310" s="268" t="s">
        <v>6246</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6185</v>
      </c>
      <c r="B311" s="260" t="s">
        <v>2000</v>
      </c>
      <c r="C311" s="261" t="s">
        <v>6259</v>
      </c>
      <c r="D311" s="264" t="s">
        <v>6260</v>
      </c>
      <c r="E311" s="265" t="s">
        <v>5730</v>
      </c>
      <c r="F311" s="268" t="s">
        <v>6246</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6185</v>
      </c>
      <c r="B312" s="260" t="s">
        <v>2000</v>
      </c>
      <c r="C312" s="261" t="s">
        <v>6261</v>
      </c>
      <c r="D312" s="264" t="s">
        <v>6262</v>
      </c>
      <c r="E312" s="265" t="s">
        <v>5730</v>
      </c>
      <c r="F312" s="268" t="s">
        <v>6246</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6185</v>
      </c>
      <c r="B313" s="260" t="s">
        <v>2000</v>
      </c>
      <c r="C313" s="261" t="s">
        <v>6263</v>
      </c>
      <c r="D313" s="264" t="s">
        <v>6264</v>
      </c>
      <c r="E313" s="265" t="s">
        <v>5663</v>
      </c>
      <c r="F313" s="268" t="s">
        <v>6246</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6185</v>
      </c>
      <c r="B314" s="260" t="s">
        <v>2000</v>
      </c>
      <c r="C314" s="261" t="s">
        <v>6265</v>
      </c>
      <c r="D314" s="264" t="s">
        <v>6266</v>
      </c>
      <c r="E314" s="265" t="s">
        <v>5663</v>
      </c>
      <c r="F314" s="268" t="s">
        <v>6246</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6185</v>
      </c>
      <c r="B315" s="260" t="s">
        <v>2000</v>
      </c>
      <c r="C315" s="261" t="s">
        <v>6267</v>
      </c>
      <c r="D315" s="264" t="s">
        <v>6268</v>
      </c>
      <c r="E315" s="265" t="s">
        <v>5663</v>
      </c>
      <c r="F315" s="268" t="s">
        <v>6246</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6185</v>
      </c>
      <c r="B316" s="260" t="s">
        <v>2000</v>
      </c>
      <c r="C316" s="261" t="s">
        <v>6269</v>
      </c>
      <c r="D316" s="264" t="s">
        <v>6270</v>
      </c>
      <c r="E316" s="265" t="s">
        <v>5663</v>
      </c>
      <c r="F316" s="268" t="s">
        <v>6246</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6185</v>
      </c>
      <c r="B317" s="260" t="s">
        <v>2000</v>
      </c>
      <c r="C317" s="261" t="s">
        <v>6271</v>
      </c>
      <c r="D317" s="264" t="s">
        <v>6272</v>
      </c>
      <c r="E317" s="265" t="s">
        <v>5730</v>
      </c>
      <c r="F317" s="268" t="s">
        <v>6204</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6185</v>
      </c>
      <c r="B318" s="260" t="s">
        <v>2000</v>
      </c>
      <c r="C318" s="261" t="s">
        <v>6273</v>
      </c>
      <c r="D318" s="264" t="s">
        <v>6274</v>
      </c>
      <c r="E318" s="265" t="s">
        <v>5778</v>
      </c>
      <c r="F318" s="268" t="s">
        <v>6204</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6185</v>
      </c>
      <c r="B319" s="260" t="s">
        <v>2000</v>
      </c>
      <c r="C319" s="261" t="s">
        <v>6275</v>
      </c>
      <c r="D319" s="264" t="s">
        <v>6276</v>
      </c>
      <c r="E319" s="265" t="s">
        <v>5778</v>
      </c>
      <c r="F319" s="268" t="s">
        <v>6204</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6185</v>
      </c>
      <c r="B320" s="259" t="s">
        <v>6277</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6185</v>
      </c>
      <c r="B321" s="260" t="s">
        <v>6277</v>
      </c>
      <c r="C321" s="261" t="s">
        <v>6278</v>
      </c>
      <c r="D321" s="264" t="s">
        <v>6279</v>
      </c>
      <c r="E321" s="265" t="s">
        <v>5663</v>
      </c>
      <c r="F321" s="268" t="s">
        <v>6280</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6185</v>
      </c>
      <c r="B322" s="260" t="s">
        <v>6277</v>
      </c>
      <c r="C322" s="261" t="s">
        <v>6281</v>
      </c>
      <c r="D322" s="264" t="s">
        <v>6282</v>
      </c>
      <c r="E322" s="265" t="s">
        <v>5663</v>
      </c>
      <c r="F322" s="268" t="s">
        <v>6280</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6185</v>
      </c>
      <c r="B323" s="260" t="s">
        <v>6277</v>
      </c>
      <c r="C323" s="261" t="s">
        <v>6283</v>
      </c>
      <c r="D323" s="264" t="s">
        <v>6284</v>
      </c>
      <c r="E323" s="265" t="s">
        <v>5663</v>
      </c>
      <c r="F323" s="268" t="s">
        <v>6280</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6185</v>
      </c>
      <c r="B324" s="260" t="s">
        <v>6277</v>
      </c>
      <c r="C324" s="261" t="s">
        <v>6285</v>
      </c>
      <c r="D324" s="264" t="s">
        <v>6286</v>
      </c>
      <c r="E324" s="265" t="s">
        <v>5663</v>
      </c>
      <c r="F324" s="268" t="s">
        <v>6280</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6185</v>
      </c>
      <c r="B325" s="260" t="s">
        <v>6277</v>
      </c>
      <c r="C325" s="261" t="s">
        <v>6287</v>
      </c>
      <c r="D325" s="264" t="s">
        <v>6288</v>
      </c>
      <c r="E325" s="265" t="s">
        <v>5663</v>
      </c>
      <c r="F325" s="268" t="s">
        <v>6280</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6185</v>
      </c>
      <c r="B326" s="260" t="s">
        <v>6277</v>
      </c>
      <c r="C326" s="261" t="s">
        <v>6289</v>
      </c>
      <c r="D326" s="264" t="s">
        <v>6290</v>
      </c>
      <c r="E326" s="265" t="s">
        <v>5663</v>
      </c>
      <c r="F326" s="268" t="s">
        <v>6280</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6185</v>
      </c>
      <c r="B327" s="260" t="s">
        <v>6277</v>
      </c>
      <c r="C327" s="261" t="s">
        <v>6291</v>
      </c>
      <c r="D327" s="264" t="s">
        <v>6292</v>
      </c>
      <c r="E327" s="265" t="s">
        <v>5663</v>
      </c>
      <c r="F327" s="268" t="s">
        <v>6280</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6185</v>
      </c>
      <c r="B328" s="260" t="s">
        <v>6277</v>
      </c>
      <c r="C328" s="261" t="s">
        <v>6293</v>
      </c>
      <c r="D328" s="264" t="s">
        <v>6294</v>
      </c>
      <c r="E328" s="265" t="s">
        <v>5663</v>
      </c>
      <c r="F328" s="268" t="s">
        <v>6280</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6185</v>
      </c>
      <c r="B329" s="260" t="s">
        <v>6277</v>
      </c>
      <c r="C329" s="261" t="s">
        <v>6295</v>
      </c>
      <c r="D329" s="264" t="s">
        <v>6296</v>
      </c>
      <c r="E329" s="265" t="s">
        <v>5663</v>
      </c>
      <c r="F329" s="268" t="s">
        <v>6280</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6185</v>
      </c>
      <c r="B330" s="260" t="s">
        <v>6277</v>
      </c>
      <c r="C330" s="261" t="s">
        <v>6297</v>
      </c>
      <c r="D330" s="264" t="s">
        <v>6298</v>
      </c>
      <c r="E330" s="265" t="s">
        <v>5663</v>
      </c>
      <c r="F330" s="268" t="s">
        <v>6280</v>
      </c>
      <c r="G330" s="271">
        <f>IF(COUNTIF(H330:AU330,"&lt;&gt;")=0,"",SUMPRODUCT(((Recommendations[ImplStatus]="Implemented")+(Recommendations[ImplStatus]="Compensated"))*ISNUMBER(MATCH(Recommendations[Id],H330:AU330,0)))/COUNTIF(H330:AU330,"&lt;&gt;"))</f>
        <v>0</v>
      </c>
      <c r="H330" s="272" t="s">
        <v>52</v>
      </c>
      <c r="I330" s="272" t="s">
        <v>83</v>
      </c>
      <c r="J330" s="272" t="s">
        <v>771</v>
      </c>
      <c r="K330" s="272" t="s">
        <v>801</v>
      </c>
      <c r="L330" s="272" t="s">
        <v>826</v>
      </c>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6185</v>
      </c>
      <c r="B331" s="260" t="s">
        <v>6277</v>
      </c>
      <c r="C331" s="261" t="s">
        <v>6299</v>
      </c>
      <c r="D331" s="264" t="s">
        <v>6300</v>
      </c>
      <c r="E331" s="265" t="s">
        <v>5663</v>
      </c>
      <c r="F331" s="268" t="s">
        <v>6280</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6185</v>
      </c>
      <c r="B332" s="260" t="s">
        <v>6277</v>
      </c>
      <c r="C332" s="261" t="s">
        <v>6301</v>
      </c>
      <c r="D332" s="264" t="s">
        <v>6302</v>
      </c>
      <c r="E332" s="265" t="s">
        <v>5663</v>
      </c>
      <c r="F332" s="268" t="s">
        <v>6280</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6185</v>
      </c>
      <c r="B333" s="260" t="s">
        <v>6277</v>
      </c>
      <c r="C333" s="261" t="s">
        <v>6303</v>
      </c>
      <c r="D333" s="264" t="s">
        <v>6304</v>
      </c>
      <c r="E333" s="265" t="s">
        <v>5663</v>
      </c>
      <c r="F333" s="268" t="s">
        <v>6280</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6185</v>
      </c>
      <c r="B334" s="260" t="s">
        <v>6277</v>
      </c>
      <c r="C334" s="261" t="s">
        <v>6305</v>
      </c>
      <c r="D334" s="264" t="s">
        <v>6306</v>
      </c>
      <c r="E334" s="265" t="s">
        <v>5663</v>
      </c>
      <c r="F334" s="268" t="s">
        <v>6280</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6185</v>
      </c>
      <c r="B335" s="260" t="s">
        <v>6277</v>
      </c>
      <c r="C335" s="261" t="s">
        <v>6307</v>
      </c>
      <c r="D335" s="264" t="s">
        <v>6308</v>
      </c>
      <c r="E335" s="265" t="s">
        <v>5663</v>
      </c>
      <c r="F335" s="268" t="s">
        <v>6280</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6185</v>
      </c>
      <c r="B336" s="260" t="s">
        <v>6277</v>
      </c>
      <c r="C336" s="261" t="s">
        <v>6309</v>
      </c>
      <c r="D336" s="264" t="s">
        <v>6310</v>
      </c>
      <c r="E336" s="265" t="s">
        <v>5778</v>
      </c>
      <c r="F336" s="268" t="s">
        <v>6280</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6185</v>
      </c>
      <c r="B337" s="260" t="s">
        <v>6277</v>
      </c>
      <c r="C337" s="261" t="s">
        <v>6311</v>
      </c>
      <c r="D337" s="264" t="s">
        <v>6312</v>
      </c>
      <c r="E337" s="265" t="s">
        <v>5778</v>
      </c>
      <c r="F337" s="268" t="s">
        <v>6280</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6185</v>
      </c>
      <c r="B338" s="260" t="s">
        <v>6277</v>
      </c>
      <c r="C338" s="261" t="s">
        <v>6313</v>
      </c>
      <c r="D338" s="264" t="s">
        <v>6314</v>
      </c>
      <c r="E338" s="265" t="s">
        <v>5663</v>
      </c>
      <c r="F338" s="268" t="s">
        <v>6280</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6185</v>
      </c>
      <c r="B339" s="260" t="s">
        <v>6277</v>
      </c>
      <c r="C339" s="261" t="s">
        <v>6315</v>
      </c>
      <c r="D339" s="264" t="s">
        <v>6316</v>
      </c>
      <c r="E339" s="265" t="s">
        <v>5663</v>
      </c>
      <c r="F339" s="268" t="s">
        <v>6280</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6185</v>
      </c>
      <c r="B340" s="259" t="s">
        <v>6317</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6185</v>
      </c>
      <c r="B341" s="260" t="s">
        <v>6317</v>
      </c>
      <c r="C341" s="261" t="s">
        <v>6318</v>
      </c>
      <c r="D341" s="264" t="s">
        <v>6319</v>
      </c>
      <c r="E341" s="265" t="s">
        <v>5634</v>
      </c>
      <c r="F341" s="268" t="s">
        <v>6204</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6185</v>
      </c>
      <c r="B342" s="260" t="s">
        <v>6317</v>
      </c>
      <c r="C342" s="261" t="s">
        <v>6320</v>
      </c>
      <c r="D342" s="264" t="s">
        <v>6321</v>
      </c>
      <c r="E342" s="265" t="s">
        <v>5634</v>
      </c>
      <c r="F342" s="268" t="s">
        <v>6204</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6185</v>
      </c>
      <c r="B343" s="260" t="s">
        <v>6317</v>
      </c>
      <c r="C343" s="261" t="s">
        <v>6322</v>
      </c>
      <c r="D343" s="264" t="s">
        <v>6323</v>
      </c>
      <c r="E343" s="265" t="s">
        <v>5730</v>
      </c>
      <c r="F343" s="268" t="s">
        <v>6324</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6185</v>
      </c>
      <c r="B344" s="260" t="s">
        <v>6317</v>
      </c>
      <c r="C344" s="261" t="s">
        <v>6325</v>
      </c>
      <c r="D344" s="264" t="s">
        <v>6326</v>
      </c>
      <c r="E344" s="265" t="s">
        <v>5663</v>
      </c>
      <c r="F344" s="268" t="s">
        <v>6324</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6185</v>
      </c>
      <c r="B345" s="260" t="s">
        <v>6317</v>
      </c>
      <c r="C345" s="261" t="s">
        <v>6327</v>
      </c>
      <c r="D345" s="264" t="s">
        <v>6328</v>
      </c>
      <c r="E345" s="265" t="s">
        <v>5663</v>
      </c>
      <c r="F345" s="268" t="s">
        <v>6324</v>
      </c>
      <c r="G345" s="271">
        <f>IF(COUNTIF(H345:AU345,"&lt;&gt;")=0,"",SUMPRODUCT(((Recommendations[ImplStatus]="Implemented")+(Recommendations[ImplStatus]="Compensated"))*ISNUMBER(MATCH(Recommendations[Id],H345:AU345,0)))/COUNTIF(H345:AU345,"&lt;&gt;"))</f>
        <v>0</v>
      </c>
      <c r="H345" s="272" t="s">
        <v>201</v>
      </c>
      <c r="I345" s="272" t="s">
        <v>236</v>
      </c>
      <c r="J345" s="272" t="s">
        <v>359</v>
      </c>
      <c r="K345" s="272" t="s">
        <v>384</v>
      </c>
      <c r="L345" s="272" t="s">
        <v>389</v>
      </c>
      <c r="M345" s="272" t="s">
        <v>684</v>
      </c>
      <c r="N345" s="272" t="s">
        <v>719</v>
      </c>
      <c r="O345" s="272" t="s">
        <v>723</v>
      </c>
      <c r="P345" s="272" t="s">
        <v>728</v>
      </c>
      <c r="Q345" s="272" t="s">
        <v>761</v>
      </c>
      <c r="R345" s="272" t="s">
        <v>831</v>
      </c>
      <c r="S345" s="272" t="s">
        <v>836</v>
      </c>
      <c r="T345" s="272" t="s">
        <v>841</v>
      </c>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6185</v>
      </c>
      <c r="B346" s="260" t="s">
        <v>6317</v>
      </c>
      <c r="C346" s="261" t="s">
        <v>6329</v>
      </c>
      <c r="D346" s="264" t="s">
        <v>6330</v>
      </c>
      <c r="E346" s="265" t="s">
        <v>5663</v>
      </c>
      <c r="F346" s="268" t="s">
        <v>6324</v>
      </c>
      <c r="G346" s="271">
        <f>IF(COUNTIF(H346:AU346,"&lt;&gt;")=0,"",SUMPRODUCT(((Recommendations[ImplStatus]="Implemented")+(Recommendations[ImplStatus]="Compensated"))*ISNUMBER(MATCH(Recommendations[Id],H346:AU346,0)))/COUNTIF(H346:AU346,"&lt;&gt;"))</f>
        <v>0</v>
      </c>
      <c r="H346" s="272" t="s">
        <v>369</v>
      </c>
      <c r="I346" s="272" t="s">
        <v>394</v>
      </c>
      <c r="J346" s="272" t="s">
        <v>399</v>
      </c>
      <c r="K346" s="272" t="s">
        <v>404</v>
      </c>
      <c r="L346" s="272" t="s">
        <v>409</v>
      </c>
      <c r="M346" s="272" t="s">
        <v>414</v>
      </c>
      <c r="N346" s="272" t="s">
        <v>419</v>
      </c>
      <c r="O346" s="272" t="s">
        <v>424</v>
      </c>
      <c r="P346" s="272" t="s">
        <v>429</v>
      </c>
      <c r="Q346" s="272" t="s">
        <v>434</v>
      </c>
      <c r="R346" s="272" t="s">
        <v>439</v>
      </c>
      <c r="S346" s="272" t="s">
        <v>444</v>
      </c>
      <c r="T346" s="272" t="s">
        <v>449</v>
      </c>
      <c r="U346" s="272" t="s">
        <v>454</v>
      </c>
      <c r="V346" s="272" t="s">
        <v>459</v>
      </c>
      <c r="W346" s="272" t="s">
        <v>464</v>
      </c>
      <c r="X346" s="272" t="s">
        <v>469</v>
      </c>
      <c r="Y346" s="272" t="s">
        <v>474</v>
      </c>
      <c r="Z346" s="272" t="s">
        <v>479</v>
      </c>
      <c r="AA346" s="272" t="s">
        <v>484</v>
      </c>
      <c r="AB346" s="272" t="s">
        <v>489</v>
      </c>
      <c r="AC346" s="272" t="s">
        <v>494</v>
      </c>
      <c r="AD346" s="272" t="s">
        <v>499</v>
      </c>
      <c r="AE346" s="272" t="s">
        <v>504</v>
      </c>
      <c r="AF346" s="272" t="s">
        <v>509</v>
      </c>
      <c r="AG346" s="272" t="s">
        <v>514</v>
      </c>
      <c r="AH346" s="272" t="s">
        <v>519</v>
      </c>
      <c r="AI346" s="272" t="s">
        <v>524</v>
      </c>
      <c r="AJ346" s="272" t="s">
        <v>529</v>
      </c>
      <c r="AK346" s="272" t="s">
        <v>534</v>
      </c>
      <c r="AL346" s="272" t="s">
        <v>539</v>
      </c>
      <c r="AM346" s="272" t="s">
        <v>544</v>
      </c>
      <c r="AN346" s="272" t="s">
        <v>549</v>
      </c>
      <c r="AO346" s="272" t="s">
        <v>554</v>
      </c>
      <c r="AP346" s="272" t="s">
        <v>559</v>
      </c>
      <c r="AQ346" s="272" t="s">
        <v>564</v>
      </c>
      <c r="AR346" s="272" t="s">
        <v>569</v>
      </c>
      <c r="AS346" s="272" t="s">
        <v>574</v>
      </c>
      <c r="AT346" s="272" t="s">
        <v>579</v>
      </c>
      <c r="AU346" s="286" t="s">
        <v>584</v>
      </c>
    </row>
    <row r="347" spans="1:47" ht="60" customHeight="1" x14ac:dyDescent="0.35">
      <c r="A347" s="282" t="s">
        <v>6185</v>
      </c>
      <c r="B347" s="260" t="s">
        <v>6317</v>
      </c>
      <c r="C347" s="261" t="s">
        <v>6331</v>
      </c>
      <c r="D347" s="264" t="s">
        <v>6332</v>
      </c>
      <c r="E347" s="265" t="s">
        <v>5663</v>
      </c>
      <c r="F347" s="268" t="s">
        <v>6324</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6185</v>
      </c>
      <c r="B348" s="260" t="s">
        <v>6317</v>
      </c>
      <c r="C348" s="261" t="s">
        <v>6333</v>
      </c>
      <c r="D348" s="264" t="s">
        <v>6334</v>
      </c>
      <c r="E348" s="265" t="s">
        <v>5663</v>
      </c>
      <c r="F348" s="268" t="s">
        <v>6324</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6185</v>
      </c>
      <c r="B349" s="260" t="s">
        <v>6317</v>
      </c>
      <c r="C349" s="261" t="s">
        <v>6335</v>
      </c>
      <c r="D349" s="264" t="s">
        <v>6336</v>
      </c>
      <c r="E349" s="265" t="s">
        <v>5663</v>
      </c>
      <c r="F349" s="268" t="s">
        <v>6324</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6185</v>
      </c>
      <c r="B350" s="260" t="s">
        <v>6317</v>
      </c>
      <c r="C350" s="261" t="s">
        <v>6337</v>
      </c>
      <c r="D350" s="264" t="s">
        <v>6338</v>
      </c>
      <c r="E350" s="265" t="s">
        <v>5634</v>
      </c>
      <c r="F350" s="268" t="s">
        <v>6324</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6185</v>
      </c>
      <c r="B351" s="260" t="s">
        <v>6317</v>
      </c>
      <c r="C351" s="261" t="s">
        <v>6339</v>
      </c>
      <c r="D351" s="264" t="s">
        <v>6340</v>
      </c>
      <c r="E351" s="265" t="s">
        <v>5634</v>
      </c>
      <c r="F351" s="268" t="s">
        <v>6324</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6185</v>
      </c>
      <c r="B352" s="260" t="s">
        <v>6317</v>
      </c>
      <c r="C352" s="261" t="s">
        <v>6341</v>
      </c>
      <c r="D352" s="264" t="s">
        <v>6342</v>
      </c>
      <c r="E352" s="265" t="s">
        <v>5634</v>
      </c>
      <c r="F352" s="268" t="s">
        <v>6324</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6185</v>
      </c>
      <c r="B353" s="260" t="s">
        <v>6317</v>
      </c>
      <c r="C353" s="261" t="s">
        <v>6343</v>
      </c>
      <c r="D353" s="264" t="s">
        <v>6344</v>
      </c>
      <c r="E353" s="265" t="s">
        <v>5730</v>
      </c>
      <c r="F353" s="268" t="s">
        <v>6204</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6185</v>
      </c>
      <c r="B354" s="259" t="s">
        <v>6345</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6185</v>
      </c>
      <c r="B355" s="260" t="s">
        <v>6345</v>
      </c>
      <c r="C355" s="261" t="s">
        <v>6346</v>
      </c>
      <c r="D355" s="264" t="s">
        <v>6347</v>
      </c>
      <c r="E355" s="265" t="s">
        <v>5730</v>
      </c>
      <c r="F355" s="268" t="s">
        <v>6348</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6185</v>
      </c>
      <c r="B356" s="260" t="s">
        <v>6345</v>
      </c>
      <c r="C356" s="261" t="s">
        <v>6349</v>
      </c>
      <c r="D356" s="264" t="s">
        <v>6350</v>
      </c>
      <c r="E356" s="265" t="s">
        <v>5730</v>
      </c>
      <c r="F356" s="268" t="s">
        <v>6348</v>
      </c>
      <c r="G356" s="271">
        <f>IF(COUNTIF(H356:AU356,"&lt;&gt;")=0,"",SUMPRODUCT(((Recommendations[ImplStatus]="Implemented")+(Recommendations[ImplStatus]="Compensated"))*ISNUMBER(MATCH(Recommendations[Id],H356:AU356,0)))/COUNTIF(H356:AU356,"&lt;&gt;"))</f>
        <v>0</v>
      </c>
      <c r="H356" s="272" t="s">
        <v>25</v>
      </c>
      <c r="I356" s="272" t="s">
        <v>231</v>
      </c>
      <c r="J356" s="272" t="s">
        <v>317</v>
      </c>
      <c r="K356" s="272" t="s">
        <v>743</v>
      </c>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6185</v>
      </c>
      <c r="B357" s="260" t="s">
        <v>6345</v>
      </c>
      <c r="C357" s="261" t="s">
        <v>6351</v>
      </c>
      <c r="D357" s="264" t="s">
        <v>6352</v>
      </c>
      <c r="E357" s="265" t="s">
        <v>5778</v>
      </c>
      <c r="F357" s="268" t="s">
        <v>6348</v>
      </c>
      <c r="G357" s="271">
        <f>IF(COUNTIF(H357:AU357,"&lt;&gt;")=0,"",SUMPRODUCT(((Recommendations[ImplStatus]="Implemented")+(Recommendations[ImplStatus]="Compensated"))*ISNUMBER(MATCH(Recommendations[Id],H357:AU357,0)))/COUNTIF(H357:AU357,"&lt;&gt;"))</f>
        <v>0</v>
      </c>
      <c r="H357" s="272" t="s">
        <v>291</v>
      </c>
      <c r="I357" s="272" t="s">
        <v>294</v>
      </c>
      <c r="J357" s="272" t="s">
        <v>297</v>
      </c>
      <c r="K357" s="272" t="s">
        <v>300</v>
      </c>
      <c r="L357" s="272" t="s">
        <v>303</v>
      </c>
      <c r="M357" s="272" t="s">
        <v>306</v>
      </c>
      <c r="N357" s="272" t="s">
        <v>309</v>
      </c>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6185</v>
      </c>
      <c r="B358" s="260" t="s">
        <v>6345</v>
      </c>
      <c r="C358" s="261" t="s">
        <v>6353</v>
      </c>
      <c r="D358" s="264" t="s">
        <v>6354</v>
      </c>
      <c r="E358" s="265" t="s">
        <v>5778</v>
      </c>
      <c r="F358" s="268" t="s">
        <v>6348</v>
      </c>
      <c r="G358" s="271">
        <f>IF(COUNTIF(H358:AU358,"&lt;&gt;")=0,"",SUMPRODUCT(((Recommendations[ImplStatus]="Implemented")+(Recommendations[ImplStatus]="Compensated"))*ISNUMBER(MATCH(Recommendations[Id],H358:AU358,0)))/COUNTIF(H358:AU358,"&lt;&gt;"))</f>
        <v>0</v>
      </c>
      <c r="H358" s="272" t="s">
        <v>261</v>
      </c>
      <c r="I358" s="272" t="s">
        <v>350</v>
      </c>
      <c r="J358" s="272" t="s">
        <v>689</v>
      </c>
      <c r="K358" s="272" t="s">
        <v>692</v>
      </c>
      <c r="L358" s="272" t="s">
        <v>695</v>
      </c>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6185</v>
      </c>
      <c r="B359" s="260" t="s">
        <v>6345</v>
      </c>
      <c r="C359" s="261" t="s">
        <v>6355</v>
      </c>
      <c r="D359" s="264" t="s">
        <v>6356</v>
      </c>
      <c r="E359" s="265" t="s">
        <v>5778</v>
      </c>
      <c r="F359" s="268" t="s">
        <v>6348</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6185</v>
      </c>
      <c r="B360" s="260" t="s">
        <v>6345</v>
      </c>
      <c r="C360" s="261" t="s">
        <v>6357</v>
      </c>
      <c r="D360" s="264" t="s">
        <v>6358</v>
      </c>
      <c r="E360" s="265" t="s">
        <v>5730</v>
      </c>
      <c r="F360" s="268" t="s">
        <v>6348</v>
      </c>
      <c r="G360" s="271">
        <f>IF(COUNTIF(H360:AU360,"&lt;&gt;")=0,"",SUMPRODUCT(((Recommendations[ImplStatus]="Implemented")+(Recommendations[ImplStatus]="Compensated"))*ISNUMBER(MATCH(Recommendations[Id],H360:AU360,0)))/COUNTIF(H360:AU360,"&lt;&gt;"))</f>
        <v>0</v>
      </c>
      <c r="H360" s="272" t="s">
        <v>241</v>
      </c>
      <c r="I360" s="272" t="s">
        <v>246</v>
      </c>
      <c r="J360" s="272" t="s">
        <v>251</v>
      </c>
      <c r="K360" s="272" t="s">
        <v>256</v>
      </c>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6185</v>
      </c>
      <c r="B361" s="260" t="s">
        <v>6345</v>
      </c>
      <c r="C361" s="261" t="s">
        <v>6359</v>
      </c>
      <c r="D361" s="264" t="s">
        <v>6360</v>
      </c>
      <c r="E361" s="265" t="s">
        <v>5663</v>
      </c>
      <c r="F361" s="268" t="s">
        <v>6348</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6185</v>
      </c>
      <c r="B362" s="260" t="s">
        <v>6345</v>
      </c>
      <c r="C362" s="261" t="s">
        <v>6361</v>
      </c>
      <c r="D362" s="264" t="s">
        <v>6362</v>
      </c>
      <c r="E362" s="265" t="s">
        <v>5778</v>
      </c>
      <c r="F362" s="268" t="s">
        <v>6348</v>
      </c>
      <c r="G362" s="271">
        <f>IF(COUNTIF(H362:AU362,"&lt;&gt;")=0,"",SUMPRODUCT(((Recommendations[ImplStatus]="Implemented")+(Recommendations[ImplStatus]="Compensated"))*ISNUMBER(MATCH(Recommendations[Id],H362:AU362,0)))/COUNTIF(H362:AU362,"&lt;&gt;"))</f>
        <v>0</v>
      </c>
      <c r="H362" s="272" t="s">
        <v>276</v>
      </c>
      <c r="I362" s="272" t="s">
        <v>281</v>
      </c>
      <c r="J362" s="272" t="s">
        <v>286</v>
      </c>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6185</v>
      </c>
      <c r="B363" s="260" t="s">
        <v>6345</v>
      </c>
      <c r="C363" s="261" t="s">
        <v>6363</v>
      </c>
      <c r="D363" s="264" t="s">
        <v>6364</v>
      </c>
      <c r="E363" s="265" t="s">
        <v>5778</v>
      </c>
      <c r="F363" s="268" t="s">
        <v>6348</v>
      </c>
      <c r="G363" s="271">
        <f>IF(COUNTIF(H363:AU363,"&lt;&gt;")=0,"",SUMPRODUCT(((Recommendations[ImplStatus]="Implemented")+(Recommendations[ImplStatus]="Compensated"))*ISNUMBER(MATCH(Recommendations[Id],H363:AU363,0)))/COUNTIF(H363:AU363,"&lt;&gt;"))</f>
        <v>0</v>
      </c>
      <c r="H363" s="272" t="s">
        <v>14</v>
      </c>
      <c r="I363" s="272" t="s">
        <v>266</v>
      </c>
      <c r="J363" s="272" t="s">
        <v>271</v>
      </c>
      <c r="K363" s="272" t="s">
        <v>880</v>
      </c>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6185</v>
      </c>
      <c r="B364" s="260" t="s">
        <v>6345</v>
      </c>
      <c r="C364" s="261" t="s">
        <v>6365</v>
      </c>
      <c r="D364" s="264" t="s">
        <v>6366</v>
      </c>
      <c r="E364" s="265" t="s">
        <v>5778</v>
      </c>
      <c r="F364" s="268" t="s">
        <v>6348</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6185</v>
      </c>
      <c r="B365" s="260" t="s">
        <v>6345</v>
      </c>
      <c r="C365" s="261" t="s">
        <v>6367</v>
      </c>
      <c r="D365" s="264" t="s">
        <v>6368</v>
      </c>
      <c r="E365" s="265" t="s">
        <v>5778</v>
      </c>
      <c r="F365" s="268" t="s">
        <v>6348</v>
      </c>
      <c r="G365" s="271">
        <f>IF(COUNTIF(H365:AU365,"&lt;&gt;")=0,"",SUMPRODUCT(((Recommendations[ImplStatus]="Implemented")+(Recommendations[ImplStatus]="Compensated"))*ISNUMBER(MATCH(Recommendations[Id],H365:AU365,0)))/COUNTIF(H365:AU365,"&lt;&gt;"))</f>
        <v>0</v>
      </c>
      <c r="H365" s="272" t="s">
        <v>738</v>
      </c>
      <c r="I365" s="272" t="s">
        <v>746</v>
      </c>
      <c r="J365" s="272" t="s">
        <v>751</v>
      </c>
      <c r="K365" s="272" t="s">
        <v>756</v>
      </c>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6185</v>
      </c>
      <c r="B366" s="260" t="s">
        <v>6345</v>
      </c>
      <c r="C366" s="261" t="s">
        <v>6369</v>
      </c>
      <c r="D366" s="264" t="s">
        <v>6370</v>
      </c>
      <c r="E366" s="265" t="s">
        <v>5778</v>
      </c>
      <c r="F366" s="268" t="s">
        <v>6348</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6185</v>
      </c>
      <c r="B367" s="260" t="s">
        <v>6345</v>
      </c>
      <c r="C367" s="261" t="s">
        <v>6371</v>
      </c>
      <c r="D367" s="264" t="s">
        <v>6372</v>
      </c>
      <c r="E367" s="265" t="s">
        <v>5778</v>
      </c>
      <c r="F367" s="268" t="s">
        <v>6348</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6185</v>
      </c>
      <c r="B368" s="260" t="s">
        <v>6345</v>
      </c>
      <c r="C368" s="261" t="s">
        <v>6373</v>
      </c>
      <c r="D368" s="264" t="s">
        <v>6374</v>
      </c>
      <c r="E368" s="265" t="s">
        <v>5778</v>
      </c>
      <c r="F368" s="268" t="s">
        <v>6348</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6185</v>
      </c>
      <c r="B369" s="260" t="s">
        <v>6345</v>
      </c>
      <c r="C369" s="261" t="s">
        <v>6375</v>
      </c>
      <c r="D369" s="264" t="s">
        <v>6376</v>
      </c>
      <c r="E369" s="265" t="s">
        <v>5778</v>
      </c>
      <c r="F369" s="268" t="s">
        <v>6348</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6377</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6377</v>
      </c>
      <c r="B371" s="259" t="s">
        <v>6378</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6377</v>
      </c>
      <c r="B372" s="260" t="s">
        <v>6378</v>
      </c>
      <c r="C372" s="261" t="s">
        <v>6379</v>
      </c>
      <c r="D372" s="264" t="s">
        <v>6380</v>
      </c>
      <c r="E372" s="265" t="s">
        <v>5634</v>
      </c>
      <c r="F372" s="268" t="s">
        <v>6381</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6377</v>
      </c>
      <c r="B373" s="260" t="s">
        <v>6378</v>
      </c>
      <c r="C373" s="261" t="s">
        <v>6382</v>
      </c>
      <c r="D373" s="264" t="s">
        <v>6383</v>
      </c>
      <c r="E373" s="265" t="s">
        <v>5634</v>
      </c>
      <c r="F373" s="268" t="s">
        <v>6384</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6377</v>
      </c>
      <c r="B374" s="260" t="s">
        <v>6378</v>
      </c>
      <c r="C374" s="261" t="s">
        <v>6385</v>
      </c>
      <c r="D374" s="264" t="s">
        <v>6386</v>
      </c>
      <c r="E374" s="265" t="s">
        <v>5663</v>
      </c>
      <c r="F374" s="268" t="s">
        <v>6384</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6377</v>
      </c>
      <c r="B375" s="260" t="s">
        <v>6378</v>
      </c>
      <c r="C375" s="261" t="s">
        <v>6387</v>
      </c>
      <c r="D375" s="264" t="s">
        <v>6388</v>
      </c>
      <c r="E375" s="265" t="s">
        <v>5663</v>
      </c>
      <c r="F375" s="268" t="s">
        <v>6384</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6377</v>
      </c>
      <c r="B376" s="260" t="s">
        <v>6378</v>
      </c>
      <c r="C376" s="261" t="s">
        <v>6389</v>
      </c>
      <c r="D376" s="264" t="s">
        <v>6390</v>
      </c>
      <c r="E376" s="265" t="s">
        <v>5663</v>
      </c>
      <c r="F376" s="268" t="s">
        <v>6246</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6377</v>
      </c>
      <c r="B377" s="260" t="s">
        <v>6378</v>
      </c>
      <c r="C377" s="261" t="s">
        <v>6391</v>
      </c>
      <c r="D377" s="264" t="s">
        <v>6392</v>
      </c>
      <c r="E377" s="265" t="s">
        <v>5730</v>
      </c>
      <c r="F377" s="268" t="s">
        <v>6204</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6377</v>
      </c>
      <c r="B378" s="260" t="s">
        <v>6378</v>
      </c>
      <c r="C378" s="261" t="s">
        <v>6393</v>
      </c>
      <c r="D378" s="264" t="s">
        <v>6394</v>
      </c>
      <c r="E378" s="265" t="s">
        <v>5730</v>
      </c>
      <c r="F378" s="268" t="s">
        <v>6384</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6377</v>
      </c>
      <c r="B379" s="260" t="s">
        <v>6378</v>
      </c>
      <c r="C379" s="261" t="s">
        <v>6395</v>
      </c>
      <c r="D379" s="264" t="s">
        <v>6396</v>
      </c>
      <c r="E379" s="265" t="s">
        <v>5730</v>
      </c>
      <c r="F379" s="268" t="s">
        <v>6381</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6377</v>
      </c>
      <c r="B380" s="260" t="s">
        <v>6378</v>
      </c>
      <c r="C380" s="261" t="s">
        <v>6397</v>
      </c>
      <c r="D380" s="264" t="s">
        <v>6398</v>
      </c>
      <c r="E380" s="265" t="s">
        <v>5730</v>
      </c>
      <c r="F380" s="268" t="s">
        <v>6381</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6377</v>
      </c>
      <c r="B381" s="260" t="s">
        <v>6378</v>
      </c>
      <c r="C381" s="261" t="s">
        <v>6399</v>
      </c>
      <c r="D381" s="264" t="s">
        <v>6400</v>
      </c>
      <c r="E381" s="265" t="s">
        <v>5730</v>
      </c>
      <c r="F381" s="268" t="s">
        <v>6381</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6377</v>
      </c>
      <c r="B382" s="260" t="s">
        <v>6378</v>
      </c>
      <c r="C382" s="261" t="s">
        <v>6401</v>
      </c>
      <c r="D382" s="264" t="s">
        <v>6402</v>
      </c>
      <c r="E382" s="265" t="s">
        <v>5778</v>
      </c>
      <c r="F382" s="268" t="s">
        <v>6381</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6377</v>
      </c>
      <c r="B383" s="260" t="s">
        <v>6378</v>
      </c>
      <c r="C383" s="261" t="s">
        <v>6403</v>
      </c>
      <c r="D383" s="264" t="s">
        <v>6404</v>
      </c>
      <c r="E383" s="265" t="s">
        <v>5778</v>
      </c>
      <c r="F383" s="268" t="s">
        <v>6381</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6377</v>
      </c>
      <c r="B384" s="260" t="s">
        <v>6378</v>
      </c>
      <c r="C384" s="261" t="s">
        <v>6405</v>
      </c>
      <c r="D384" s="264" t="s">
        <v>6406</v>
      </c>
      <c r="E384" s="265" t="s">
        <v>5778</v>
      </c>
      <c r="F384" s="268" t="s">
        <v>6381</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6377</v>
      </c>
      <c r="B385" s="260" t="s">
        <v>6378</v>
      </c>
      <c r="C385" s="261" t="s">
        <v>6407</v>
      </c>
      <c r="D385" s="264" t="s">
        <v>6408</v>
      </c>
      <c r="E385" s="265" t="s">
        <v>5730</v>
      </c>
      <c r="F385" s="268" t="s">
        <v>6381</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6377</v>
      </c>
      <c r="B386" s="259" t="s">
        <v>6409</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6377</v>
      </c>
      <c r="B387" s="260" t="s">
        <v>6409</v>
      </c>
      <c r="C387" s="261" t="s">
        <v>6410</v>
      </c>
      <c r="D387" s="264" t="s">
        <v>6411</v>
      </c>
      <c r="E387" s="265" t="s">
        <v>5634</v>
      </c>
      <c r="F387" s="268" t="s">
        <v>6412</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6377</v>
      </c>
      <c r="B388" s="260" t="s">
        <v>6409</v>
      </c>
      <c r="C388" s="261" t="s">
        <v>6413</v>
      </c>
      <c r="D388" s="264" t="s">
        <v>6414</v>
      </c>
      <c r="E388" s="265" t="s">
        <v>5634</v>
      </c>
      <c r="F388" s="268" t="s">
        <v>6412</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6377</v>
      </c>
      <c r="B389" s="260" t="s">
        <v>6409</v>
      </c>
      <c r="C389" s="261" t="s">
        <v>6415</v>
      </c>
      <c r="D389" s="264" t="s">
        <v>6416</v>
      </c>
      <c r="E389" s="265" t="s">
        <v>5913</v>
      </c>
      <c r="F389" s="268" t="s">
        <v>6412</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6377</v>
      </c>
      <c r="B390" s="260" t="s">
        <v>6409</v>
      </c>
      <c r="C390" s="261" t="s">
        <v>6417</v>
      </c>
      <c r="D390" s="264" t="s">
        <v>6418</v>
      </c>
      <c r="E390" s="265" t="s">
        <v>5730</v>
      </c>
      <c r="F390" s="268" t="s">
        <v>6412</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6377</v>
      </c>
      <c r="B391" s="260" t="s">
        <v>6409</v>
      </c>
      <c r="C391" s="261" t="s">
        <v>6419</v>
      </c>
      <c r="D391" s="264" t="s">
        <v>6420</v>
      </c>
      <c r="E391" s="265" t="s">
        <v>5913</v>
      </c>
      <c r="F391" s="268" t="s">
        <v>6412</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6377</v>
      </c>
      <c r="B392" s="260" t="s">
        <v>6409</v>
      </c>
      <c r="C392" s="261" t="s">
        <v>6421</v>
      </c>
      <c r="D392" s="264" t="s">
        <v>6422</v>
      </c>
      <c r="E392" s="265" t="s">
        <v>5663</v>
      </c>
      <c r="F392" s="268" t="s">
        <v>6412</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6377</v>
      </c>
      <c r="B393" s="260" t="s">
        <v>6409</v>
      </c>
      <c r="C393" s="261" t="s">
        <v>6423</v>
      </c>
      <c r="D393" s="264" t="s">
        <v>6424</v>
      </c>
      <c r="E393" s="265" t="s">
        <v>5663</v>
      </c>
      <c r="F393" s="268" t="s">
        <v>6412</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6377</v>
      </c>
      <c r="B394" s="260" t="s">
        <v>6409</v>
      </c>
      <c r="C394" s="261" t="s">
        <v>6425</v>
      </c>
      <c r="D394" s="264" t="s">
        <v>6426</v>
      </c>
      <c r="E394" s="265" t="s">
        <v>5913</v>
      </c>
      <c r="F394" s="268" t="s">
        <v>6412</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6377</v>
      </c>
      <c r="B395" s="260" t="s">
        <v>6409</v>
      </c>
      <c r="C395" s="261" t="s">
        <v>6427</v>
      </c>
      <c r="D395" s="264" t="s">
        <v>6428</v>
      </c>
      <c r="E395" s="265" t="s">
        <v>5730</v>
      </c>
      <c r="F395" s="268" t="s">
        <v>6412</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6377</v>
      </c>
      <c r="B396" s="260" t="s">
        <v>6409</v>
      </c>
      <c r="C396" s="261" t="s">
        <v>6429</v>
      </c>
      <c r="D396" s="264" t="s">
        <v>6430</v>
      </c>
      <c r="E396" s="265" t="s">
        <v>5913</v>
      </c>
      <c r="F396" s="268" t="s">
        <v>6412</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6377</v>
      </c>
      <c r="B397" s="260" t="s">
        <v>6409</v>
      </c>
      <c r="C397" s="261" t="s">
        <v>6431</v>
      </c>
      <c r="D397" s="264" t="s">
        <v>6432</v>
      </c>
      <c r="E397" s="265" t="s">
        <v>5663</v>
      </c>
      <c r="F397" s="268" t="s">
        <v>6412</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6377</v>
      </c>
      <c r="B398" s="260" t="s">
        <v>6409</v>
      </c>
      <c r="C398" s="261" t="s">
        <v>6433</v>
      </c>
      <c r="D398" s="264" t="s">
        <v>6434</v>
      </c>
      <c r="E398" s="265" t="s">
        <v>5778</v>
      </c>
      <c r="F398" s="268" t="s">
        <v>6412</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6377</v>
      </c>
      <c r="B399" s="260" t="s">
        <v>6409</v>
      </c>
      <c r="C399" s="261" t="s">
        <v>6435</v>
      </c>
      <c r="D399" s="264" t="s">
        <v>6436</v>
      </c>
      <c r="E399" s="265" t="s">
        <v>5913</v>
      </c>
      <c r="F399" s="268" t="s">
        <v>6412</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6377</v>
      </c>
      <c r="B400" s="260" t="s">
        <v>6409</v>
      </c>
      <c r="C400" s="261" t="s">
        <v>6437</v>
      </c>
      <c r="D400" s="264" t="s">
        <v>6438</v>
      </c>
      <c r="E400" s="265" t="s">
        <v>5913</v>
      </c>
      <c r="F400" s="268" t="s">
        <v>6412</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6377</v>
      </c>
      <c r="B401" s="260" t="s">
        <v>6409</v>
      </c>
      <c r="C401" s="261" t="s">
        <v>6439</v>
      </c>
      <c r="D401" s="264" t="s">
        <v>6440</v>
      </c>
      <c r="E401" s="265" t="s">
        <v>5663</v>
      </c>
      <c r="F401" s="268" t="s">
        <v>6412</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6377</v>
      </c>
      <c r="B402" s="260" t="s">
        <v>6409</v>
      </c>
      <c r="C402" s="261" t="s">
        <v>6441</v>
      </c>
      <c r="D402" s="264" t="s">
        <v>6442</v>
      </c>
      <c r="E402" s="265" t="s">
        <v>5663</v>
      </c>
      <c r="F402" s="268" t="s">
        <v>6412</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6377</v>
      </c>
      <c r="B403" s="260" t="s">
        <v>6409</v>
      </c>
      <c r="C403" s="261" t="s">
        <v>6443</v>
      </c>
      <c r="D403" s="264" t="s">
        <v>6444</v>
      </c>
      <c r="E403" s="265" t="s">
        <v>5663</v>
      </c>
      <c r="F403" s="268" t="s">
        <v>6412</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6377</v>
      </c>
      <c r="B404" s="260" t="s">
        <v>6409</v>
      </c>
      <c r="C404" s="261" t="s">
        <v>6445</v>
      </c>
      <c r="D404" s="264" t="s">
        <v>6446</v>
      </c>
      <c r="E404" s="265" t="s">
        <v>5778</v>
      </c>
      <c r="F404" s="268" t="s">
        <v>6412</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6377</v>
      </c>
      <c r="B405" s="260" t="s">
        <v>6409</v>
      </c>
      <c r="C405" s="261" t="s">
        <v>6447</v>
      </c>
      <c r="D405" s="264" t="s">
        <v>6448</v>
      </c>
      <c r="E405" s="265" t="s">
        <v>5778</v>
      </c>
      <c r="F405" s="268" t="s">
        <v>6412</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6377</v>
      </c>
      <c r="B406" s="260" t="s">
        <v>6409</v>
      </c>
      <c r="C406" s="261" t="s">
        <v>6449</v>
      </c>
      <c r="D406" s="264" t="s">
        <v>6450</v>
      </c>
      <c r="E406" s="265" t="s">
        <v>5778</v>
      </c>
      <c r="F406" s="268" t="s">
        <v>6451</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6377</v>
      </c>
      <c r="B407" s="260" t="s">
        <v>6409</v>
      </c>
      <c r="C407" s="261" t="s">
        <v>6452</v>
      </c>
      <c r="D407" s="264" t="s">
        <v>6453</v>
      </c>
      <c r="E407" s="265" t="s">
        <v>5778</v>
      </c>
      <c r="F407" s="268" t="s">
        <v>6412</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6377</v>
      </c>
      <c r="B408" s="260" t="s">
        <v>6409</v>
      </c>
      <c r="C408" s="261" t="s">
        <v>6454</v>
      </c>
      <c r="D408" s="264" t="s">
        <v>6455</v>
      </c>
      <c r="E408" s="265" t="s">
        <v>5778</v>
      </c>
      <c r="F408" s="268" t="s">
        <v>6412</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6377</v>
      </c>
      <c r="B409" s="260" t="s">
        <v>6409</v>
      </c>
      <c r="C409" s="261" t="s">
        <v>6456</v>
      </c>
      <c r="D409" s="264" t="s">
        <v>6457</v>
      </c>
      <c r="E409" s="265" t="s">
        <v>5778</v>
      </c>
      <c r="F409" s="268" t="s">
        <v>6458</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6377</v>
      </c>
      <c r="B410" s="259" t="s">
        <v>6459</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6377</v>
      </c>
      <c r="B411" s="260" t="s">
        <v>6459</v>
      </c>
      <c r="C411" s="261" t="s">
        <v>6460</v>
      </c>
      <c r="D411" s="264" t="s">
        <v>6461</v>
      </c>
      <c r="E411" s="265" t="s">
        <v>5634</v>
      </c>
      <c r="F411" s="268" t="s">
        <v>6384</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6377</v>
      </c>
      <c r="B412" s="260" t="s">
        <v>6459</v>
      </c>
      <c r="C412" s="261" t="s">
        <v>6462</v>
      </c>
      <c r="D412" s="264" t="s">
        <v>6463</v>
      </c>
      <c r="E412" s="265" t="s">
        <v>5634</v>
      </c>
      <c r="F412" s="268" t="s">
        <v>6384</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6377</v>
      </c>
      <c r="B413" s="260" t="s">
        <v>6459</v>
      </c>
      <c r="C413" s="261" t="s">
        <v>6464</v>
      </c>
      <c r="D413" s="264" t="s">
        <v>6465</v>
      </c>
      <c r="E413" s="265" t="s">
        <v>5634</v>
      </c>
      <c r="F413" s="268" t="s">
        <v>6384</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6377</v>
      </c>
      <c r="B414" s="260" t="s">
        <v>6459</v>
      </c>
      <c r="C414" s="261" t="s">
        <v>6466</v>
      </c>
      <c r="D414" s="264" t="s">
        <v>6467</v>
      </c>
      <c r="E414" s="265" t="s">
        <v>5634</v>
      </c>
      <c r="F414" s="268" t="s">
        <v>6384</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6377</v>
      </c>
      <c r="B415" s="260" t="s">
        <v>6459</v>
      </c>
      <c r="C415" s="261" t="s">
        <v>6468</v>
      </c>
      <c r="D415" s="264" t="s">
        <v>6469</v>
      </c>
      <c r="E415" s="265" t="s">
        <v>5663</v>
      </c>
      <c r="F415" s="268" t="s">
        <v>6384</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6377</v>
      </c>
      <c r="B416" s="260" t="s">
        <v>6459</v>
      </c>
      <c r="C416" s="261" t="s">
        <v>6470</v>
      </c>
      <c r="D416" s="264" t="s">
        <v>6471</v>
      </c>
      <c r="E416" s="265" t="s">
        <v>5663</v>
      </c>
      <c r="F416" s="268" t="s">
        <v>6472</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6377</v>
      </c>
      <c r="B417" s="260" t="s">
        <v>6459</v>
      </c>
      <c r="C417" s="261" t="s">
        <v>6473</v>
      </c>
      <c r="D417" s="264" t="s">
        <v>6474</v>
      </c>
      <c r="E417" s="265" t="s">
        <v>5663</v>
      </c>
      <c r="F417" s="268" t="s">
        <v>6472</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6377</v>
      </c>
      <c r="B418" s="260" t="s">
        <v>6459</v>
      </c>
      <c r="C418" s="261" t="s">
        <v>6475</v>
      </c>
      <c r="D418" s="264" t="s">
        <v>6476</v>
      </c>
      <c r="E418" s="265" t="s">
        <v>5913</v>
      </c>
      <c r="F418" s="268" t="s">
        <v>6472</v>
      </c>
      <c r="G418" s="271">
        <f>IF(COUNTIF(H418:AU418,"&lt;&gt;")=0,"",SUMPRODUCT(((Recommendations[ImplStatus]="Implemented")+(Recommendations[ImplStatus]="Compensated"))*ISNUMBER(MATCH(Recommendations[Id],H418:AU418,0)))/COUNTIF(H418:AU418,"&lt;&gt;"))</f>
        <v>0</v>
      </c>
      <c r="H418" s="272" t="s">
        <v>30</v>
      </c>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6377</v>
      </c>
      <c r="B419" s="260" t="s">
        <v>6459</v>
      </c>
      <c r="C419" s="261" t="s">
        <v>6477</v>
      </c>
      <c r="D419" s="264" t="s">
        <v>6478</v>
      </c>
      <c r="E419" s="265" t="s">
        <v>5663</v>
      </c>
      <c r="F419" s="268" t="s">
        <v>6472</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6377</v>
      </c>
      <c r="B420" s="260" t="s">
        <v>6459</v>
      </c>
      <c r="C420" s="261" t="s">
        <v>6479</v>
      </c>
      <c r="D420" s="264" t="s">
        <v>6480</v>
      </c>
      <c r="E420" s="265" t="s">
        <v>5913</v>
      </c>
      <c r="F420" s="268" t="s">
        <v>6472</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6377</v>
      </c>
      <c r="B421" s="260" t="s">
        <v>6459</v>
      </c>
      <c r="C421" s="261" t="s">
        <v>6481</v>
      </c>
      <c r="D421" s="264" t="s">
        <v>6482</v>
      </c>
      <c r="E421" s="265" t="s">
        <v>5913</v>
      </c>
      <c r="F421" s="268" t="s">
        <v>6472</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6377</v>
      </c>
      <c r="B422" s="260" t="s">
        <v>6459</v>
      </c>
      <c r="C422" s="261" t="s">
        <v>6483</v>
      </c>
      <c r="D422" s="264" t="s">
        <v>6484</v>
      </c>
      <c r="E422" s="265" t="s">
        <v>5663</v>
      </c>
      <c r="F422" s="268" t="s">
        <v>6472</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6377</v>
      </c>
      <c r="B423" s="260" t="s">
        <v>6459</v>
      </c>
      <c r="C423" s="261" t="s">
        <v>6485</v>
      </c>
      <c r="D423" s="264" t="s">
        <v>6486</v>
      </c>
      <c r="E423" s="265" t="s">
        <v>5663</v>
      </c>
      <c r="F423" s="268" t="s">
        <v>6472</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6487</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6487</v>
      </c>
      <c r="B425" s="259" t="s">
        <v>6488</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6487</v>
      </c>
      <c r="B426" s="260" t="s">
        <v>6488</v>
      </c>
      <c r="C426" s="261" t="s">
        <v>6489</v>
      </c>
      <c r="D426" s="264" t="s">
        <v>6490</v>
      </c>
      <c r="E426" s="265" t="s">
        <v>5634</v>
      </c>
      <c r="F426" s="268" t="s">
        <v>6451</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6487</v>
      </c>
      <c r="B427" s="260" t="s">
        <v>6488</v>
      </c>
      <c r="C427" s="261" t="s">
        <v>6491</v>
      </c>
      <c r="D427" s="264" t="s">
        <v>6492</v>
      </c>
      <c r="E427" s="265" t="s">
        <v>5634</v>
      </c>
      <c r="F427" s="268" t="s">
        <v>6451</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6487</v>
      </c>
      <c r="B428" s="260" t="s">
        <v>6488</v>
      </c>
      <c r="C428" s="261" t="s">
        <v>6493</v>
      </c>
      <c r="D428" s="264" t="s">
        <v>6494</v>
      </c>
      <c r="E428" s="265" t="s">
        <v>5913</v>
      </c>
      <c r="F428" s="268" t="s">
        <v>6451</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6487</v>
      </c>
      <c r="B429" s="260" t="s">
        <v>6488</v>
      </c>
      <c r="C429" s="261" t="s">
        <v>6495</v>
      </c>
      <c r="D429" s="264" t="s">
        <v>6496</v>
      </c>
      <c r="E429" s="265" t="s">
        <v>5663</v>
      </c>
      <c r="F429" s="268" t="s">
        <v>6451</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6487</v>
      </c>
      <c r="B430" s="260" t="s">
        <v>6488</v>
      </c>
      <c r="C430" s="261" t="s">
        <v>6497</v>
      </c>
      <c r="D430" s="264" t="s">
        <v>6498</v>
      </c>
      <c r="E430" s="265" t="s">
        <v>5663</v>
      </c>
      <c r="F430" s="268" t="s">
        <v>6451</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6487</v>
      </c>
      <c r="B431" s="260" t="s">
        <v>6488</v>
      </c>
      <c r="C431" s="261" t="s">
        <v>6499</v>
      </c>
      <c r="D431" s="264" t="s">
        <v>6500</v>
      </c>
      <c r="E431" s="265" t="s">
        <v>5913</v>
      </c>
      <c r="F431" s="268" t="s">
        <v>6451</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6487</v>
      </c>
      <c r="B432" s="260" t="s">
        <v>6488</v>
      </c>
      <c r="C432" s="261" t="s">
        <v>6501</v>
      </c>
      <c r="D432" s="264" t="s">
        <v>6502</v>
      </c>
      <c r="E432" s="265" t="s">
        <v>5913</v>
      </c>
      <c r="F432" s="268" t="s">
        <v>6451</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6487</v>
      </c>
      <c r="B433" s="260" t="s">
        <v>6488</v>
      </c>
      <c r="C433" s="261" t="s">
        <v>6503</v>
      </c>
      <c r="D433" s="264" t="s">
        <v>6504</v>
      </c>
      <c r="E433" s="265" t="s">
        <v>5730</v>
      </c>
      <c r="F433" s="268" t="s">
        <v>6451</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6487</v>
      </c>
      <c r="B434" s="260" t="s">
        <v>6488</v>
      </c>
      <c r="C434" s="261" t="s">
        <v>6505</v>
      </c>
      <c r="D434" s="264" t="s">
        <v>6506</v>
      </c>
      <c r="E434" s="265" t="s">
        <v>5730</v>
      </c>
      <c r="F434" s="268" t="s">
        <v>6451</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6487</v>
      </c>
      <c r="B435" s="260" t="s">
        <v>6488</v>
      </c>
      <c r="C435" s="261" t="s">
        <v>6507</v>
      </c>
      <c r="D435" s="264" t="s">
        <v>6508</v>
      </c>
      <c r="E435" s="265" t="s">
        <v>5663</v>
      </c>
      <c r="F435" s="268" t="s">
        <v>6451</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6487</v>
      </c>
      <c r="B436" s="260" t="s">
        <v>6488</v>
      </c>
      <c r="C436" s="261" t="s">
        <v>6509</v>
      </c>
      <c r="D436" s="264" t="s">
        <v>6510</v>
      </c>
      <c r="E436" s="265" t="s">
        <v>5730</v>
      </c>
      <c r="F436" s="268" t="s">
        <v>6451</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6487</v>
      </c>
      <c r="B437" s="260" t="s">
        <v>6488</v>
      </c>
      <c r="C437" s="261" t="s">
        <v>6511</v>
      </c>
      <c r="D437" s="264" t="s">
        <v>6512</v>
      </c>
      <c r="E437" s="265" t="s">
        <v>5663</v>
      </c>
      <c r="F437" s="268" t="s">
        <v>6451</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6487</v>
      </c>
      <c r="B438" s="259" t="s">
        <v>6513</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6487</v>
      </c>
      <c r="B439" s="260" t="s">
        <v>6513</v>
      </c>
      <c r="C439" s="261" t="s">
        <v>6514</v>
      </c>
      <c r="D439" s="264" t="s">
        <v>6515</v>
      </c>
      <c r="E439" s="265" t="s">
        <v>5634</v>
      </c>
      <c r="F439" s="268" t="s">
        <v>6516</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6487</v>
      </c>
      <c r="B440" s="260" t="s">
        <v>6513</v>
      </c>
      <c r="C440" s="261" t="s">
        <v>6517</v>
      </c>
      <c r="D440" s="264" t="s">
        <v>6518</v>
      </c>
      <c r="E440" s="265" t="s">
        <v>5634</v>
      </c>
      <c r="F440" s="268" t="s">
        <v>6516</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6487</v>
      </c>
      <c r="B441" s="260" t="s">
        <v>6513</v>
      </c>
      <c r="C441" s="261" t="s">
        <v>6519</v>
      </c>
      <c r="D441" s="264" t="s">
        <v>6520</v>
      </c>
      <c r="E441" s="265" t="s">
        <v>5634</v>
      </c>
      <c r="F441" s="268" t="s">
        <v>6516</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6487</v>
      </c>
      <c r="B442" s="260" t="s">
        <v>6513</v>
      </c>
      <c r="C442" s="261" t="s">
        <v>6521</v>
      </c>
      <c r="D442" s="264" t="s">
        <v>6522</v>
      </c>
      <c r="E442" s="265" t="s">
        <v>5634</v>
      </c>
      <c r="F442" s="268" t="s">
        <v>6516</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6487</v>
      </c>
      <c r="B443" s="260" t="s">
        <v>6513</v>
      </c>
      <c r="C443" s="261" t="s">
        <v>6523</v>
      </c>
      <c r="D443" s="264" t="s">
        <v>6524</v>
      </c>
      <c r="E443" s="265" t="s">
        <v>5663</v>
      </c>
      <c r="F443" s="268" t="s">
        <v>6516</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6487</v>
      </c>
      <c r="B444" s="260" t="s">
        <v>6513</v>
      </c>
      <c r="C444" s="261" t="s">
        <v>6525</v>
      </c>
      <c r="D444" s="264" t="s">
        <v>6526</v>
      </c>
      <c r="E444" s="265" t="s">
        <v>5663</v>
      </c>
      <c r="F444" s="268" t="s">
        <v>6516</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6487</v>
      </c>
      <c r="B445" s="260" t="s">
        <v>6513</v>
      </c>
      <c r="C445" s="261" t="s">
        <v>6527</v>
      </c>
      <c r="D445" s="264" t="s">
        <v>6528</v>
      </c>
      <c r="E445" s="265" t="s">
        <v>5663</v>
      </c>
      <c r="F445" s="268" t="s">
        <v>6516</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6487</v>
      </c>
      <c r="B446" s="260" t="s">
        <v>6513</v>
      </c>
      <c r="C446" s="261" t="s">
        <v>6529</v>
      </c>
      <c r="D446" s="264" t="s">
        <v>6530</v>
      </c>
      <c r="E446" s="265" t="s">
        <v>5778</v>
      </c>
      <c r="F446" s="268" t="s">
        <v>6516</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6487</v>
      </c>
      <c r="B447" s="260" t="s">
        <v>6513</v>
      </c>
      <c r="C447" s="261" t="s">
        <v>6531</v>
      </c>
      <c r="D447" s="264" t="s">
        <v>6532</v>
      </c>
      <c r="E447" s="265" t="s">
        <v>5663</v>
      </c>
      <c r="F447" s="268" t="s">
        <v>6516</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6487</v>
      </c>
      <c r="B448" s="260" t="s">
        <v>6513</v>
      </c>
      <c r="C448" s="261" t="s">
        <v>6533</v>
      </c>
      <c r="D448" s="264" t="s">
        <v>6534</v>
      </c>
      <c r="E448" s="265" t="s">
        <v>5778</v>
      </c>
      <c r="F448" s="268" t="s">
        <v>6516</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6487</v>
      </c>
      <c r="B449" s="260" t="s">
        <v>6513</v>
      </c>
      <c r="C449" s="261" t="s">
        <v>6535</v>
      </c>
      <c r="D449" s="264" t="s">
        <v>6536</v>
      </c>
      <c r="E449" s="265" t="s">
        <v>5778</v>
      </c>
      <c r="F449" s="268" t="s">
        <v>6516</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6537</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6537</v>
      </c>
      <c r="B451" s="259" t="s">
        <v>6538</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6537</v>
      </c>
      <c r="B452" s="260" t="s">
        <v>6538</v>
      </c>
      <c r="C452" s="261" t="s">
        <v>6539</v>
      </c>
      <c r="D452" s="264" t="s">
        <v>6540</v>
      </c>
      <c r="E452" s="265" t="s">
        <v>5634</v>
      </c>
      <c r="F452" s="268" t="s">
        <v>6541</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6537</v>
      </c>
      <c r="B453" s="260" t="s">
        <v>6538</v>
      </c>
      <c r="C453" s="261" t="s">
        <v>6542</v>
      </c>
      <c r="D453" s="264" t="s">
        <v>6543</v>
      </c>
      <c r="E453" s="265" t="s">
        <v>5634</v>
      </c>
      <c r="F453" s="268" t="s">
        <v>6541</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6537</v>
      </c>
      <c r="B454" s="260" t="s">
        <v>6538</v>
      </c>
      <c r="C454" s="261" t="s">
        <v>6544</v>
      </c>
      <c r="D454" s="264" t="s">
        <v>6545</v>
      </c>
      <c r="E454" s="265" t="s">
        <v>5634</v>
      </c>
      <c r="F454" s="268" t="s">
        <v>6541</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6537</v>
      </c>
      <c r="B455" s="260" t="s">
        <v>6538</v>
      </c>
      <c r="C455" s="261" t="s">
        <v>6546</v>
      </c>
      <c r="D455" s="264" t="s">
        <v>6547</v>
      </c>
      <c r="E455" s="265" t="s">
        <v>5634</v>
      </c>
      <c r="F455" s="268" t="s">
        <v>6541</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6537</v>
      </c>
      <c r="B456" s="260" t="s">
        <v>6538</v>
      </c>
      <c r="C456" s="261" t="s">
        <v>6548</v>
      </c>
      <c r="D456" s="264" t="s">
        <v>6549</v>
      </c>
      <c r="E456" s="265" t="s">
        <v>5634</v>
      </c>
      <c r="F456" s="268" t="s">
        <v>6541</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6537</v>
      </c>
      <c r="B457" s="260" t="s">
        <v>6538</v>
      </c>
      <c r="C457" s="261" t="s">
        <v>6550</v>
      </c>
      <c r="D457" s="264" t="s">
        <v>6551</v>
      </c>
      <c r="E457" s="265" t="s">
        <v>5663</v>
      </c>
      <c r="F457" s="268" t="s">
        <v>6541</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6537</v>
      </c>
      <c r="B458" s="260" t="s">
        <v>6538</v>
      </c>
      <c r="C458" s="261" t="s">
        <v>6552</v>
      </c>
      <c r="D458" s="264" t="s">
        <v>6553</v>
      </c>
      <c r="E458" s="265" t="s">
        <v>5663</v>
      </c>
      <c r="F458" s="268" t="s">
        <v>6541</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6537</v>
      </c>
      <c r="B459" s="260" t="s">
        <v>6538</v>
      </c>
      <c r="C459" s="261" t="s">
        <v>6554</v>
      </c>
      <c r="D459" s="264" t="s">
        <v>6555</v>
      </c>
      <c r="E459" s="265" t="s">
        <v>5663</v>
      </c>
      <c r="F459" s="268" t="s">
        <v>6541</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6537</v>
      </c>
      <c r="B460" s="260" t="s">
        <v>6538</v>
      </c>
      <c r="C460" s="261" t="s">
        <v>6556</v>
      </c>
      <c r="D460" s="264" t="s">
        <v>6557</v>
      </c>
      <c r="E460" s="265" t="s">
        <v>5663</v>
      </c>
      <c r="F460" s="268" t="s">
        <v>6541</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6537</v>
      </c>
      <c r="B461" s="260" t="s">
        <v>6538</v>
      </c>
      <c r="C461" s="261" t="s">
        <v>6558</v>
      </c>
      <c r="D461" s="264" t="s">
        <v>6559</v>
      </c>
      <c r="E461" s="265" t="s">
        <v>5663</v>
      </c>
      <c r="F461" s="268" t="s">
        <v>6541</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6537</v>
      </c>
      <c r="B462" s="260" t="s">
        <v>6538</v>
      </c>
      <c r="C462" s="261" t="s">
        <v>6560</v>
      </c>
      <c r="D462" s="264" t="s">
        <v>6561</v>
      </c>
      <c r="E462" s="265" t="s">
        <v>5663</v>
      </c>
      <c r="F462" s="268" t="s">
        <v>6541</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6537</v>
      </c>
      <c r="B463" s="260" t="s">
        <v>6538</v>
      </c>
      <c r="C463" s="261" t="s">
        <v>6562</v>
      </c>
      <c r="D463" s="264" t="s">
        <v>6563</v>
      </c>
      <c r="E463" s="265" t="s">
        <v>5663</v>
      </c>
      <c r="F463" s="268" t="s">
        <v>6541</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6537</v>
      </c>
      <c r="B464" s="260" t="s">
        <v>6538</v>
      </c>
      <c r="C464" s="261" t="s">
        <v>6564</v>
      </c>
      <c r="D464" s="264" t="s">
        <v>6565</v>
      </c>
      <c r="E464" s="265" t="s">
        <v>5663</v>
      </c>
      <c r="F464" s="268" t="s">
        <v>6541</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6537</v>
      </c>
      <c r="B465" s="260" t="s">
        <v>6538</v>
      </c>
      <c r="C465" s="261" t="s">
        <v>6566</v>
      </c>
      <c r="D465" s="264" t="s">
        <v>6567</v>
      </c>
      <c r="E465" s="265" t="s">
        <v>5663</v>
      </c>
      <c r="F465" s="268" t="s">
        <v>6541</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6537</v>
      </c>
      <c r="B466" s="259" t="s">
        <v>6568</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6537</v>
      </c>
      <c r="B467" s="260" t="s">
        <v>6568</v>
      </c>
      <c r="C467" s="261" t="s">
        <v>6569</v>
      </c>
      <c r="D467" s="264" t="s">
        <v>6570</v>
      </c>
      <c r="E467" s="265" t="s">
        <v>5634</v>
      </c>
      <c r="F467" s="268" t="s">
        <v>5773</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6537</v>
      </c>
      <c r="B468" s="260" t="s">
        <v>6568</v>
      </c>
      <c r="C468" s="261" t="s">
        <v>6571</v>
      </c>
      <c r="D468" s="264" t="s">
        <v>6572</v>
      </c>
      <c r="E468" s="265" t="s">
        <v>5634</v>
      </c>
      <c r="F468" s="268" t="s">
        <v>5773</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6537</v>
      </c>
      <c r="B469" s="260" t="s">
        <v>6568</v>
      </c>
      <c r="C469" s="261" t="s">
        <v>6573</v>
      </c>
      <c r="D469" s="264" t="s">
        <v>6574</v>
      </c>
      <c r="E469" s="265" t="s">
        <v>5634</v>
      </c>
      <c r="F469" s="268" t="s">
        <v>5773</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6537</v>
      </c>
      <c r="B470" s="260" t="s">
        <v>6568</v>
      </c>
      <c r="C470" s="261" t="s">
        <v>6575</v>
      </c>
      <c r="D470" s="264" t="s">
        <v>6576</v>
      </c>
      <c r="E470" s="265" t="s">
        <v>5730</v>
      </c>
      <c r="F470" s="268" t="s">
        <v>6142</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6537</v>
      </c>
      <c r="B471" s="260" t="s">
        <v>6568</v>
      </c>
      <c r="C471" s="261" t="s">
        <v>6577</v>
      </c>
      <c r="D471" s="264" t="s">
        <v>6578</v>
      </c>
      <c r="E471" s="265" t="s">
        <v>5730</v>
      </c>
      <c r="F471" s="268" t="s">
        <v>6142</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6537</v>
      </c>
      <c r="B472" s="260" t="s">
        <v>6568</v>
      </c>
      <c r="C472" s="261" t="s">
        <v>6579</v>
      </c>
      <c r="D472" s="264" t="s">
        <v>6580</v>
      </c>
      <c r="E472" s="265" t="s">
        <v>5634</v>
      </c>
      <c r="F472" s="268" t="s">
        <v>6142</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6537</v>
      </c>
      <c r="B473" s="260" t="s">
        <v>6568</v>
      </c>
      <c r="C473" s="261" t="s">
        <v>6581</v>
      </c>
      <c r="D473" s="264" t="s">
        <v>6582</v>
      </c>
      <c r="E473" s="265" t="s">
        <v>5634</v>
      </c>
      <c r="F473" s="268" t="s">
        <v>6081</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6537</v>
      </c>
      <c r="B474" s="260" t="s">
        <v>6568</v>
      </c>
      <c r="C474" s="261" t="s">
        <v>6583</v>
      </c>
      <c r="D474" s="264" t="s">
        <v>6584</v>
      </c>
      <c r="E474" s="265" t="s">
        <v>5663</v>
      </c>
      <c r="F474" s="268" t="s">
        <v>6081</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6537</v>
      </c>
      <c r="B475" s="260" t="s">
        <v>6568</v>
      </c>
      <c r="C475" s="261" t="s">
        <v>6585</v>
      </c>
      <c r="D475" s="264" t="s">
        <v>6586</v>
      </c>
      <c r="E475" s="265" t="s">
        <v>5663</v>
      </c>
      <c r="F475" s="268" t="s">
        <v>6081</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6537</v>
      </c>
      <c r="B476" s="260" t="s">
        <v>6568</v>
      </c>
      <c r="C476" s="261" t="s">
        <v>6587</v>
      </c>
      <c r="D476" s="264" t="s">
        <v>6588</v>
      </c>
      <c r="E476" s="265" t="s">
        <v>5663</v>
      </c>
      <c r="F476" s="268" t="s">
        <v>6081</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6537</v>
      </c>
      <c r="B477" s="260" t="s">
        <v>6568</v>
      </c>
      <c r="C477" s="261" t="s">
        <v>6589</v>
      </c>
      <c r="D477" s="264" t="s">
        <v>6590</v>
      </c>
      <c r="E477" s="265" t="s">
        <v>5663</v>
      </c>
      <c r="F477" s="268" t="s">
        <v>6081</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6537</v>
      </c>
      <c r="B478" s="260" t="s">
        <v>6568</v>
      </c>
      <c r="C478" s="261" t="s">
        <v>6591</v>
      </c>
      <c r="D478" s="264" t="s">
        <v>6592</v>
      </c>
      <c r="E478" s="265" t="s">
        <v>5663</v>
      </c>
      <c r="F478" s="268" t="s">
        <v>6142</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6537</v>
      </c>
      <c r="B479" s="260" t="s">
        <v>6568</v>
      </c>
      <c r="C479" s="261" t="s">
        <v>6593</v>
      </c>
      <c r="D479" s="264" t="s">
        <v>6594</v>
      </c>
      <c r="E479" s="265" t="s">
        <v>5778</v>
      </c>
      <c r="F479" s="268" t="s">
        <v>6142</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6537</v>
      </c>
      <c r="B480" s="260" t="s">
        <v>6568</v>
      </c>
      <c r="C480" s="261" t="s">
        <v>6595</v>
      </c>
      <c r="D480" s="264" t="s">
        <v>6596</v>
      </c>
      <c r="E480" s="265" t="s">
        <v>5778</v>
      </c>
      <c r="F480" s="268" t="s">
        <v>6142</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6537</v>
      </c>
      <c r="B481" s="273" t="s">
        <v>6568</v>
      </c>
      <c r="C481" s="274" t="s">
        <v>6597</v>
      </c>
      <c r="D481" s="275" t="s">
        <v>6598</v>
      </c>
      <c r="E481" s="276" t="s">
        <v>5778</v>
      </c>
      <c r="F481" s="277" t="s">
        <v>5773</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895</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IFERROR(INDEX('Recommendations'!$H$2:$H$182, MATCH(H2,'Recommendations'!$A$2:$A$182,0))="Implemented", FALSE))</xm:f>
            <x14:dxf>
              <font>
                <color rgb="FF000000"/>
              </font>
              <fill>
                <patternFill>
                  <bgColor rgb="FF3C7D22"/>
                </patternFill>
              </fill>
            </x14:dxf>
          </x14:cfRule>
          <x14:cfRule type="expression" priority="2" id="{00000000-000E-0000-0B00-000002000000}">
            <xm:f>AND(H2&lt;&gt;"", IFERROR(INDEX('Recommendations'!$H$2:$H$182, MATCH(H2,'Recommendations'!$A$2:$A$182,0))="Compensated", FALSE))</xm:f>
            <x14:dxf>
              <font>
                <color rgb="FF000000"/>
              </font>
              <fill>
                <patternFill>
                  <bgColor rgb="FFC6E0B4"/>
                </patternFill>
              </fill>
            </x14:dxf>
          </x14:cfRule>
          <x14:cfRule type="expression" priority="3" id="{00000000-000E-0000-0B00-000003000000}">
            <xm:f>AND(H2&lt;&gt;"", IFERROR(INDEX('Recommendations'!$H$2:$H$182, MATCH(H2,'Recommendations'!$A$2:$A$182,0))="Testing", FALSE))</xm:f>
            <x14:dxf>
              <font>
                <color rgb="FF000000"/>
              </font>
              <fill>
                <patternFill>
                  <bgColor rgb="FFFFC000"/>
                </patternFill>
              </fill>
            </x14:dxf>
          </x14:cfRule>
          <x14:cfRule type="expression" priority="4" id="{00000000-000E-0000-0B00-000004000000}">
            <xm:f>AND(H2&lt;&gt;"", IFERROR(INDEX('Recommendations'!$H$2:$H$182, MATCH(H2,'Recommendations'!$A$2:$A$182,0))="Failed", FALSE))</xm:f>
            <x14:dxf>
              <font>
                <color rgb="FF000000"/>
              </font>
              <fill>
                <patternFill>
                  <bgColor rgb="FFD82891"/>
                </patternFill>
              </fill>
            </x14:dxf>
          </x14:cfRule>
          <x14:cfRule type="expression" priority="5" id="{00000000-000E-0000-0B00-000005000000}">
            <xm:f>AND(H2&lt;&gt;"", IFERROR(INDEX('Recommendations'!$H$2:$H$182, MATCH(H2,'Recommendations'!$A$2:$A$182,0))="Risk Accepted", FALSE))</xm:f>
            <x14:dxf>
              <font>
                <color rgb="FF000000"/>
              </font>
              <fill>
                <patternFill>
                  <bgColor rgb="FFD9D9D9"/>
                </patternFill>
              </fill>
            </x14:dxf>
          </x14:cfRule>
          <x14:cfRule type="expression" priority="6" id="{00000000-000E-0000-0B00-000006000000}">
            <xm:f>AND(H2&lt;&gt;"", IFERROR(INDEX('Recommendations'!$H$2:$H$182, MATCH(H2,'Recommendations'!$A$2:$A$182,0))="N/A",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978</v>
      </c>
      <c r="C2" s="293"/>
      <c r="D2" s="293"/>
      <c r="E2" s="293"/>
      <c r="F2" s="293"/>
      <c r="G2" s="293"/>
      <c r="H2" s="293"/>
      <c r="I2" s="293"/>
    </row>
    <row r="4" spans="2:15" ht="18.5" x14ac:dyDescent="0.45">
      <c r="B4" s="42" t="s">
        <v>979</v>
      </c>
    </row>
    <row r="5" spans="2:15" x14ac:dyDescent="0.35">
      <c r="B5" s="44" t="s">
        <v>21</v>
      </c>
      <c r="C5" s="44" t="s">
        <v>980</v>
      </c>
      <c r="D5" s="44" t="s">
        <v>981</v>
      </c>
      <c r="F5" s="294" t="s">
        <v>982</v>
      </c>
      <c r="G5" s="294"/>
      <c r="H5" s="294"/>
      <c r="I5" s="295" t="s">
        <v>983</v>
      </c>
      <c r="J5" s="295"/>
      <c r="K5" s="295"/>
      <c r="L5" s="295"/>
      <c r="M5" s="295"/>
      <c r="N5" s="295"/>
      <c r="O5" s="295"/>
    </row>
    <row r="6" spans="2:15" x14ac:dyDescent="0.35">
      <c r="B6" s="50" t="s">
        <v>984</v>
      </c>
      <c r="C6" s="51">
        <v>181</v>
      </c>
      <c r="D6" s="52" t="s">
        <v>21</v>
      </c>
      <c r="F6" s="294" t="s">
        <v>985</v>
      </c>
      <c r="G6" s="294"/>
      <c r="H6" s="294"/>
      <c r="I6" s="296" t="s">
        <v>986</v>
      </c>
      <c r="J6" s="296"/>
      <c r="K6" s="296"/>
      <c r="L6" s="296"/>
      <c r="M6" s="296"/>
      <c r="N6" s="296"/>
      <c r="O6" s="296"/>
    </row>
    <row r="7" spans="2:15" x14ac:dyDescent="0.35">
      <c r="B7" s="53" t="s">
        <v>987</v>
      </c>
      <c r="C7" s="54">
        <f>C6-C8-C9</f>
        <v>181</v>
      </c>
      <c r="D7" s="55">
        <f>IF(C6&gt;0,C7/C6,0)</f>
        <v>1</v>
      </c>
      <c r="F7" s="294" t="s">
        <v>988</v>
      </c>
      <c r="G7" s="294"/>
      <c r="H7" s="294"/>
      <c r="I7" s="296" t="s">
        <v>986</v>
      </c>
      <c r="J7" s="296"/>
      <c r="K7" s="296"/>
      <c r="L7" s="296"/>
      <c r="M7" s="296"/>
      <c r="N7" s="296"/>
      <c r="O7" s="296"/>
    </row>
    <row r="8" spans="2:15" x14ac:dyDescent="0.35">
      <c r="B8" s="46" t="s">
        <v>989</v>
      </c>
      <c r="C8" s="47">
        <f>COUNTIF('Recommendations'!H:H,"Risk Accepted")</f>
        <v>0</v>
      </c>
      <c r="D8" s="48">
        <f>IF(C6&gt;0,C8/C6,0)</f>
        <v>0</v>
      </c>
      <c r="F8" s="294" t="s">
        <v>990</v>
      </c>
      <c r="G8" s="294"/>
      <c r="H8" s="294"/>
      <c r="I8" s="296" t="s">
        <v>986</v>
      </c>
      <c r="J8" s="296"/>
      <c r="K8" s="296"/>
      <c r="L8" s="296"/>
      <c r="M8" s="296"/>
      <c r="N8" s="296"/>
      <c r="O8" s="296"/>
    </row>
    <row r="9" spans="2:15" x14ac:dyDescent="0.35">
      <c r="B9" s="46" t="s">
        <v>991</v>
      </c>
      <c r="C9" s="47">
        <f>COUNTIF('Recommendations'!H:H,"N/A")</f>
        <v>0</v>
      </c>
      <c r="D9" s="48">
        <f>IF(C6&gt;0,C9/C6,0)</f>
        <v>0</v>
      </c>
      <c r="F9" s="294" t="s">
        <v>992</v>
      </c>
      <c r="G9" s="294"/>
      <c r="H9" s="294"/>
      <c r="I9" s="296" t="s">
        <v>986</v>
      </c>
      <c r="J9" s="296"/>
      <c r="K9" s="296"/>
      <c r="L9" s="296"/>
      <c r="M9" s="296"/>
      <c r="N9" s="296"/>
      <c r="O9" s="296"/>
    </row>
    <row r="12" spans="2:15" ht="18.5" x14ac:dyDescent="0.45">
      <c r="B12" s="42" t="s">
        <v>993</v>
      </c>
    </row>
    <row r="14" spans="2:15" x14ac:dyDescent="0.35">
      <c r="B14" s="56" t="s">
        <v>994</v>
      </c>
    </row>
    <row r="15" spans="2:15" x14ac:dyDescent="0.35">
      <c r="B15" s="44" t="s">
        <v>21</v>
      </c>
      <c r="C15" s="44" t="s">
        <v>995</v>
      </c>
      <c r="D15" s="44" t="s">
        <v>996</v>
      </c>
      <c r="E15" s="44" t="s">
        <v>997</v>
      </c>
      <c r="F15" s="44" t="s">
        <v>998</v>
      </c>
    </row>
    <row r="16" spans="2:15" x14ac:dyDescent="0.35">
      <c r="B16" s="46" t="s">
        <v>999</v>
      </c>
      <c r="C16" s="47">
        <f>COUNTIF('Recommendations'!M:M,"Resolved")</f>
        <v>0</v>
      </c>
      <c r="D16" s="47">
        <f>COUNTIF('Recommendations'!M:M,"Testing")</f>
        <v>0</v>
      </c>
      <c r="E16" s="47">
        <f>COUNTIF('Recommendations'!M:M,"Outstanding")</f>
        <v>181</v>
      </c>
      <c r="F16" s="47">
        <f>SUM(C16:E16)</f>
        <v>181</v>
      </c>
    </row>
    <row r="18" spans="2:6" x14ac:dyDescent="0.35">
      <c r="B18" s="56" t="s">
        <v>1000</v>
      </c>
    </row>
    <row r="19" spans="2:6" x14ac:dyDescent="0.35">
      <c r="B19" s="57" t="s">
        <v>21</v>
      </c>
      <c r="C19" s="57" t="s">
        <v>995</v>
      </c>
      <c r="D19" s="57" t="s">
        <v>996</v>
      </c>
      <c r="E19" s="57" t="s">
        <v>997</v>
      </c>
      <c r="F19" s="57" t="s">
        <v>21</v>
      </c>
    </row>
    <row r="20" spans="2:6" x14ac:dyDescent="0.35">
      <c r="B20" s="46" t="s">
        <v>999</v>
      </c>
      <c r="C20" s="48">
        <f>IF(F16&gt;0, C16/F16, 0)</f>
        <v>0</v>
      </c>
      <c r="D20" s="48">
        <f>IF(F16&gt;0, D16/F16, 0)</f>
        <v>0</v>
      </c>
      <c r="E20" s="48">
        <f>IF(F16&gt;0, E16/F16, 0)</f>
        <v>1</v>
      </c>
      <c r="F20" s="49" t="s">
        <v>21</v>
      </c>
    </row>
    <row r="25" spans="2:6" ht="18.5" x14ac:dyDescent="0.45">
      <c r="B25" s="42" t="s">
        <v>1001</v>
      </c>
    </row>
    <row r="27" spans="2:6" x14ac:dyDescent="0.35">
      <c r="B27" s="56" t="s">
        <v>994</v>
      </c>
    </row>
    <row r="28" spans="2:6" x14ac:dyDescent="0.35">
      <c r="B28" s="44" t="s">
        <v>3</v>
      </c>
      <c r="C28" s="44" t="s">
        <v>995</v>
      </c>
      <c r="D28" s="44" t="s">
        <v>996</v>
      </c>
      <c r="E28" s="44" t="s">
        <v>997</v>
      </c>
      <c r="F28" s="44" t="s">
        <v>998</v>
      </c>
    </row>
    <row r="29" spans="2:6" x14ac:dyDescent="0.35">
      <c r="B29" s="46" t="s">
        <v>54</v>
      </c>
      <c r="C29" s="47">
        <f>COUNTIFS('Recommendations'!D:D,"Database",'Recommendations'!M:M,"=Resolved")</f>
        <v>0</v>
      </c>
      <c r="D29" s="47">
        <f>COUNTIFS('Recommendations'!D:D,"=Database",'Recommendations'!M:M,"=Testing")</f>
        <v>0</v>
      </c>
      <c r="E29" s="47">
        <f>COUNTIFS('Recommendations'!D:D,"=Database",'Recommendations'!M:M,"=Outstanding")</f>
        <v>28</v>
      </c>
      <c r="F29" s="47">
        <f>SUM(C29:E29)</f>
        <v>28</v>
      </c>
    </row>
    <row r="30" spans="2:6" x14ac:dyDescent="0.35">
      <c r="B30" s="46" t="s">
        <v>17</v>
      </c>
      <c r="C30" s="47">
        <f>COUNTIFS('Recommendations'!D:D,"Instance",'Recommendations'!M:M,"=Resolved")</f>
        <v>0</v>
      </c>
      <c r="D30" s="47">
        <f>COUNTIFS('Recommendations'!D:D,"=Instance",'Recommendations'!M:M,"=Testing")</f>
        <v>0</v>
      </c>
      <c r="E30" s="47">
        <f>COUNTIFS('Recommendations'!D:D,"=Instance",'Recommendations'!M:M,"=Outstanding")</f>
        <v>153</v>
      </c>
      <c r="F30" s="47">
        <f>SUM(C30:E30)</f>
        <v>153</v>
      </c>
    </row>
    <row r="32" spans="2:6" x14ac:dyDescent="0.35">
      <c r="B32" s="56" t="s">
        <v>1000</v>
      </c>
    </row>
    <row r="33" spans="2:6" x14ac:dyDescent="0.35">
      <c r="B33" s="57" t="s">
        <v>3</v>
      </c>
      <c r="C33" s="57" t="s">
        <v>995</v>
      </c>
      <c r="D33" s="57" t="s">
        <v>996</v>
      </c>
      <c r="E33" s="57" t="s">
        <v>997</v>
      </c>
      <c r="F33" s="57" t="s">
        <v>21</v>
      </c>
    </row>
    <row r="34" spans="2:6" x14ac:dyDescent="0.35">
      <c r="B34" s="46" t="s">
        <v>54</v>
      </c>
      <c r="C34" s="48">
        <f>IF(F29&gt;0, C29/F29, 0)</f>
        <v>0</v>
      </c>
      <c r="D34" s="48">
        <f>IF(F29&gt;0, D29/F29, 0)</f>
        <v>0</v>
      </c>
      <c r="E34" s="48">
        <f>IF(F29&gt;0, E29/F29, 0)</f>
        <v>1</v>
      </c>
      <c r="F34" s="49" t="s">
        <v>21</v>
      </c>
    </row>
    <row r="35" spans="2:6" x14ac:dyDescent="0.35">
      <c r="B35" s="46" t="s">
        <v>17</v>
      </c>
      <c r="C35" s="48">
        <f>IF(F30&gt;0, C30/F30, 0)</f>
        <v>0</v>
      </c>
      <c r="D35" s="48">
        <f>IF(F30&gt;0, D30/F30, 0)</f>
        <v>0</v>
      </c>
      <c r="E35" s="48">
        <f>IF(F30&gt;0, E30/F30, 0)</f>
        <v>1</v>
      </c>
      <c r="F35" s="49" t="s">
        <v>21</v>
      </c>
    </row>
    <row r="40" spans="2:6" ht="18.5" x14ac:dyDescent="0.45">
      <c r="B40" s="42" t="s">
        <v>1002</v>
      </c>
    </row>
    <row r="42" spans="2:6" x14ac:dyDescent="0.35">
      <c r="B42" s="56" t="s">
        <v>994</v>
      </c>
    </row>
    <row r="43" spans="2:6" x14ac:dyDescent="0.35">
      <c r="B43" s="44" t="s">
        <v>6</v>
      </c>
      <c r="C43" s="44" t="s">
        <v>995</v>
      </c>
      <c r="D43" s="44" t="s">
        <v>996</v>
      </c>
      <c r="E43" s="44" t="s">
        <v>997</v>
      </c>
      <c r="F43" s="44" t="s">
        <v>998</v>
      </c>
    </row>
    <row r="44" spans="2:6" x14ac:dyDescent="0.35">
      <c r="B44" s="46" t="s">
        <v>1003</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1004</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1005</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1006</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1007</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181</v>
      </c>
      <c r="F49" s="47">
        <f t="shared" si="0"/>
        <v>181</v>
      </c>
    </row>
    <row r="51" spans="2:6" x14ac:dyDescent="0.35">
      <c r="B51" s="56" t="s">
        <v>1000</v>
      </c>
    </row>
    <row r="52" spans="2:6" x14ac:dyDescent="0.35">
      <c r="B52" s="57" t="s">
        <v>6</v>
      </c>
      <c r="C52" s="57" t="s">
        <v>995</v>
      </c>
      <c r="D52" s="57" t="s">
        <v>996</v>
      </c>
      <c r="E52" s="57" t="s">
        <v>997</v>
      </c>
      <c r="F52" s="57" t="s">
        <v>21</v>
      </c>
    </row>
    <row r="53" spans="2:6" x14ac:dyDescent="0.35">
      <c r="B53" s="46" t="s">
        <v>1003</v>
      </c>
      <c r="C53" s="48">
        <f t="shared" ref="C53:C58" si="1">IF(F44&gt;0, C44/F44, 0)</f>
        <v>0</v>
      </c>
      <c r="D53" s="48">
        <f t="shared" ref="D53:D58" si="2">IF(F44&gt;0, D44/F44, 0)</f>
        <v>0</v>
      </c>
      <c r="E53" s="48">
        <f t="shared" ref="E53:E58" si="3">IF(F44&gt;0, E44/F44, 0)</f>
        <v>0</v>
      </c>
      <c r="F53" s="49" t="s">
        <v>21</v>
      </c>
    </row>
    <row r="54" spans="2:6" x14ac:dyDescent="0.35">
      <c r="B54" s="46" t="s">
        <v>1004</v>
      </c>
      <c r="C54" s="48">
        <f t="shared" si="1"/>
        <v>0</v>
      </c>
      <c r="D54" s="48">
        <f t="shared" si="2"/>
        <v>0</v>
      </c>
      <c r="E54" s="48">
        <f t="shared" si="3"/>
        <v>0</v>
      </c>
      <c r="F54" s="49" t="s">
        <v>21</v>
      </c>
    </row>
    <row r="55" spans="2:6" x14ac:dyDescent="0.35">
      <c r="B55" s="46" t="s">
        <v>1005</v>
      </c>
      <c r="C55" s="48">
        <f t="shared" si="1"/>
        <v>0</v>
      </c>
      <c r="D55" s="48">
        <f t="shared" si="2"/>
        <v>0</v>
      </c>
      <c r="E55" s="48">
        <f t="shared" si="3"/>
        <v>0</v>
      </c>
      <c r="F55" s="49" t="s">
        <v>21</v>
      </c>
    </row>
    <row r="56" spans="2:6" x14ac:dyDescent="0.35">
      <c r="B56" s="46" t="s">
        <v>1006</v>
      </c>
      <c r="C56" s="48">
        <f t="shared" si="1"/>
        <v>0</v>
      </c>
      <c r="D56" s="48">
        <f t="shared" si="2"/>
        <v>0</v>
      </c>
      <c r="E56" s="48">
        <f t="shared" si="3"/>
        <v>0</v>
      </c>
      <c r="F56" s="49" t="s">
        <v>21</v>
      </c>
    </row>
    <row r="57" spans="2:6" x14ac:dyDescent="0.35">
      <c r="B57" s="46" t="s">
        <v>1007</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1008</v>
      </c>
    </row>
    <row r="65" spans="2:6" x14ac:dyDescent="0.35">
      <c r="B65" s="56" t="s">
        <v>994</v>
      </c>
    </row>
    <row r="66" spans="2:6" x14ac:dyDescent="0.35">
      <c r="B66" s="44" t="s">
        <v>2</v>
      </c>
      <c r="C66" s="44" t="s">
        <v>995</v>
      </c>
      <c r="D66" s="44" t="s">
        <v>996</v>
      </c>
      <c r="E66" s="44" t="s">
        <v>997</v>
      </c>
      <c r="F66" s="44" t="s">
        <v>998</v>
      </c>
    </row>
    <row r="67" spans="2:6" x14ac:dyDescent="0.35">
      <c r="B67" s="46" t="s">
        <v>32</v>
      </c>
      <c r="C67" s="47">
        <f>COUNTIFS('Recommendations'!C:C,"CAT I (High)",'Recommendations'!M:M,"=Resolved")</f>
        <v>0</v>
      </c>
      <c r="D67" s="47">
        <f>COUNTIFS('Recommendations'!C:C,"=CAT I (High)",'Recommendations'!M:M,"=Testing")</f>
        <v>0</v>
      </c>
      <c r="E67" s="47">
        <f>COUNTIFS('Recommendations'!C:C,"=CAT I (High)",'Recommendations'!M:M,"=Outstanding")</f>
        <v>6</v>
      </c>
      <c r="F67" s="47">
        <f>SUM(C67:E67)</f>
        <v>6</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165</v>
      </c>
      <c r="F68" s="47">
        <f>SUM(C68:E68)</f>
        <v>165</v>
      </c>
    </row>
    <row r="69" spans="2:6" x14ac:dyDescent="0.35">
      <c r="B69" s="46" t="s">
        <v>43</v>
      </c>
      <c r="C69" s="47">
        <f>COUNTIFS('Recommendations'!C:C,"CAT III (Low)",'Recommendations'!M:M,"=Resolved")</f>
        <v>0</v>
      </c>
      <c r="D69" s="47">
        <f>COUNTIFS('Recommendations'!C:C,"=CAT III (Low)",'Recommendations'!M:M,"=Testing")</f>
        <v>0</v>
      </c>
      <c r="E69" s="47">
        <f>COUNTIFS('Recommendations'!C:C,"=CAT III (Low)",'Recommendations'!M:M,"=Outstanding")</f>
        <v>10</v>
      </c>
      <c r="F69" s="47">
        <f>SUM(C69:E69)</f>
        <v>10</v>
      </c>
    </row>
    <row r="71" spans="2:6" x14ac:dyDescent="0.35">
      <c r="B71" s="56" t="s">
        <v>1000</v>
      </c>
    </row>
    <row r="72" spans="2:6" x14ac:dyDescent="0.35">
      <c r="B72" s="57" t="s">
        <v>2</v>
      </c>
      <c r="C72" s="57" t="s">
        <v>995</v>
      </c>
      <c r="D72" s="57" t="s">
        <v>996</v>
      </c>
      <c r="E72" s="57" t="s">
        <v>997</v>
      </c>
      <c r="F72" s="57" t="s">
        <v>21</v>
      </c>
    </row>
    <row r="73" spans="2:6" x14ac:dyDescent="0.35">
      <c r="B73" s="46" t="s">
        <v>32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43</v>
      </c>
      <c r="C75" s="48">
        <f>IF(F69&gt;0, C69/F69, 0)</f>
        <v>0</v>
      </c>
      <c r="D75" s="48">
        <f>IF(F69&gt;0, D69/F69, 0)</f>
        <v>0</v>
      </c>
      <c r="E75" s="48">
        <f>IF(F69&gt;0, E69/F69, 0)</f>
        <v>1</v>
      </c>
      <c r="F75" s="49" t="s">
        <v>21</v>
      </c>
    </row>
    <row r="80" spans="2:6" ht="18.5" x14ac:dyDescent="0.45">
      <c r="B80" s="42" t="s">
        <v>1009</v>
      </c>
    </row>
    <row r="82" spans="2:6" x14ac:dyDescent="0.35">
      <c r="B82" s="56" t="s">
        <v>994</v>
      </c>
    </row>
    <row r="83" spans="2:6" x14ac:dyDescent="0.35">
      <c r="B83" s="44" t="s">
        <v>4</v>
      </c>
      <c r="C83" s="44" t="s">
        <v>995</v>
      </c>
      <c r="D83" s="44" t="s">
        <v>996</v>
      </c>
      <c r="E83" s="44" t="s">
        <v>997</v>
      </c>
      <c r="F83" s="44" t="s">
        <v>998</v>
      </c>
    </row>
    <row r="84" spans="2:6" x14ac:dyDescent="0.35">
      <c r="B84" s="46" t="s">
        <v>1010</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1011</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1012</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1013</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181</v>
      </c>
      <c r="F88" s="47">
        <f>SUM(C88:E88)</f>
        <v>181</v>
      </c>
    </row>
    <row r="90" spans="2:6" x14ac:dyDescent="0.35">
      <c r="B90" s="56" t="s">
        <v>1000</v>
      </c>
    </row>
    <row r="91" spans="2:6" x14ac:dyDescent="0.35">
      <c r="B91" s="57" t="s">
        <v>4</v>
      </c>
      <c r="C91" s="57" t="s">
        <v>995</v>
      </c>
      <c r="D91" s="57" t="s">
        <v>996</v>
      </c>
      <c r="E91" s="57" t="s">
        <v>997</v>
      </c>
      <c r="F91" s="57" t="s">
        <v>21</v>
      </c>
    </row>
    <row r="92" spans="2:6" x14ac:dyDescent="0.35">
      <c r="B92" s="46" t="s">
        <v>1010</v>
      </c>
      <c r="C92" s="48">
        <f>IF(F84&gt;0, C84/F84, 0)</f>
        <v>0</v>
      </c>
      <c r="D92" s="48">
        <f>IF(F84&gt;0, D84/F84, 0)</f>
        <v>0</v>
      </c>
      <c r="E92" s="48">
        <f>IF(F84&gt;0, E84/F84, 0)</f>
        <v>0</v>
      </c>
      <c r="F92" s="49" t="s">
        <v>21</v>
      </c>
    </row>
    <row r="93" spans="2:6" x14ac:dyDescent="0.35">
      <c r="B93" s="46" t="s">
        <v>1011</v>
      </c>
      <c r="C93" s="48">
        <f>IF(F85&gt;0, C85/F85, 0)</f>
        <v>0</v>
      </c>
      <c r="D93" s="48">
        <f>IF(F85&gt;0, D85/F85, 0)</f>
        <v>0</v>
      </c>
      <c r="E93" s="48">
        <f>IF(F85&gt;0, E85/F85, 0)</f>
        <v>0</v>
      </c>
      <c r="F93" s="49" t="s">
        <v>21</v>
      </c>
    </row>
    <row r="94" spans="2:6" x14ac:dyDescent="0.35">
      <c r="B94" s="46" t="s">
        <v>1012</v>
      </c>
      <c r="C94" s="48">
        <f>IF(F86&gt;0, C86/F86, 0)</f>
        <v>0</v>
      </c>
      <c r="D94" s="48">
        <f>IF(F86&gt;0, D86/F86, 0)</f>
        <v>0</v>
      </c>
      <c r="E94" s="48">
        <f>IF(F86&gt;0, E86/F86, 0)</f>
        <v>0</v>
      </c>
      <c r="F94" s="49" t="s">
        <v>21</v>
      </c>
    </row>
    <row r="95" spans="2:6" x14ac:dyDescent="0.35">
      <c r="B95" s="46" t="s">
        <v>1013</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1014</v>
      </c>
    </row>
    <row r="103" spans="2:6" x14ac:dyDescent="0.35">
      <c r="B103" s="56" t="s">
        <v>994</v>
      </c>
    </row>
    <row r="104" spans="2:6" x14ac:dyDescent="0.35">
      <c r="B104" s="44" t="s">
        <v>1015</v>
      </c>
      <c r="C104" s="44" t="s">
        <v>995</v>
      </c>
      <c r="D104" s="44" t="s">
        <v>996</v>
      </c>
      <c r="E104" s="44" t="s">
        <v>997</v>
      </c>
      <c r="F104" s="44" t="s">
        <v>998</v>
      </c>
    </row>
    <row r="105" spans="2:6" x14ac:dyDescent="0.35">
      <c r="B105" s="46" t="s">
        <v>1016</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1017</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1018</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181</v>
      </c>
      <c r="F108" s="47">
        <f>SUM(C108:E108)</f>
        <v>181</v>
      </c>
    </row>
    <row r="110" spans="2:6" x14ac:dyDescent="0.35">
      <c r="B110" s="56" t="s">
        <v>1000</v>
      </c>
    </row>
    <row r="111" spans="2:6" x14ac:dyDescent="0.35">
      <c r="B111" s="57" t="s">
        <v>1015</v>
      </c>
      <c r="C111" s="57" t="s">
        <v>995</v>
      </c>
      <c r="D111" s="57" t="s">
        <v>996</v>
      </c>
      <c r="E111" s="57" t="s">
        <v>997</v>
      </c>
      <c r="F111" s="57" t="s">
        <v>21</v>
      </c>
    </row>
    <row r="112" spans="2:6" x14ac:dyDescent="0.35">
      <c r="B112" s="46" t="s">
        <v>1016</v>
      </c>
      <c r="C112" s="48">
        <f>IF(F105&gt;0, C105/F105, 0)</f>
        <v>0</v>
      </c>
      <c r="D112" s="48">
        <f>IF(F105&gt;0, D105/F105, 0)</f>
        <v>0</v>
      </c>
      <c r="E112" s="48">
        <f>IF(F105&gt;0, E105/F105, 0)</f>
        <v>0</v>
      </c>
      <c r="F112" s="49" t="s">
        <v>21</v>
      </c>
    </row>
    <row r="113" spans="2:15" x14ac:dyDescent="0.35">
      <c r="B113" s="46" t="s">
        <v>1017</v>
      </c>
      <c r="C113" s="48">
        <f>IF(F106&gt;0, C106/F106, 0)</f>
        <v>0</v>
      </c>
      <c r="D113" s="48">
        <f>IF(F106&gt;0, D106/F106, 0)</f>
        <v>0</v>
      </c>
      <c r="E113" s="48">
        <f>IF(F106&gt;0, E106/F106, 0)</f>
        <v>0</v>
      </c>
      <c r="F113" s="49" t="s">
        <v>21</v>
      </c>
    </row>
    <row r="114" spans="2:15" x14ac:dyDescent="0.35">
      <c r="B114" s="46" t="s">
        <v>1018</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1019</v>
      </c>
      <c r="J120" s="42" t="s">
        <v>1020</v>
      </c>
    </row>
    <row r="121" spans="2:15" x14ac:dyDescent="0.35">
      <c r="B121" s="44" t="s">
        <v>6</v>
      </c>
      <c r="C121" s="297" t="s">
        <v>1021</v>
      </c>
      <c r="D121" s="297"/>
      <c r="E121" s="44" t="s">
        <v>987</v>
      </c>
      <c r="F121" s="44" t="s">
        <v>995</v>
      </c>
      <c r="G121" s="297" t="s">
        <v>1022</v>
      </c>
      <c r="H121" s="297"/>
      <c r="J121" s="44" t="s">
        <v>6</v>
      </c>
      <c r="K121" s="44" t="s">
        <v>1010</v>
      </c>
      <c r="L121" s="44" t="s">
        <v>1011</v>
      </c>
      <c r="M121" s="44" t="s">
        <v>1012</v>
      </c>
      <c r="N121" s="44" t="s">
        <v>1013</v>
      </c>
      <c r="O121" s="44" t="s">
        <v>18</v>
      </c>
    </row>
    <row r="122" spans="2:15" x14ac:dyDescent="0.35">
      <c r="B122" s="50" t="s">
        <v>1003</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1003</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1004</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1004</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1005</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1005</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1006</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1006</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1007</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1007</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181</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181</v>
      </c>
    </row>
    <row r="134" spans="2:24" ht="21" x14ac:dyDescent="0.5">
      <c r="B134" s="42" t="s">
        <v>1023</v>
      </c>
      <c r="P134" s="59" t="s">
        <v>1024</v>
      </c>
    </row>
    <row r="136" spans="2:24" ht="60" customHeight="1" x14ac:dyDescent="0.35">
      <c r="B136" s="300" t="s">
        <v>1025</v>
      </c>
      <c r="C136" s="293"/>
      <c r="D136" s="293"/>
      <c r="E136" s="293"/>
      <c r="F136" s="293"/>
      <c r="P136" s="300" t="s">
        <v>1026</v>
      </c>
      <c r="Q136" s="293"/>
      <c r="R136" s="293"/>
      <c r="S136" s="293"/>
      <c r="T136" s="293"/>
      <c r="U136" s="293"/>
      <c r="V136" s="293"/>
      <c r="W136" s="293"/>
    </row>
    <row r="138" spans="2:24" ht="30" customHeight="1" x14ac:dyDescent="0.35">
      <c r="P138" s="60" t="s">
        <v>1027</v>
      </c>
      <c r="Q138" s="61">
        <f>C16</f>
        <v>0</v>
      </c>
      <c r="R138" s="62"/>
      <c r="S138" s="61">
        <f>C84</f>
        <v>0</v>
      </c>
      <c r="T138" s="62"/>
      <c r="U138" s="61">
        <f>C85</f>
        <v>0</v>
      </c>
      <c r="V138" s="62"/>
      <c r="W138" s="61">
        <f>C86</f>
        <v>0</v>
      </c>
      <c r="X138" s="62"/>
    </row>
    <row r="139" spans="2:24" ht="35" customHeight="1" x14ac:dyDescent="0.35">
      <c r="P139" s="63" t="s">
        <v>1028</v>
      </c>
      <c r="Q139" s="63" t="s">
        <v>1029</v>
      </c>
      <c r="R139" s="63" t="s">
        <v>1030</v>
      </c>
      <c r="S139" s="63" t="s">
        <v>1031</v>
      </c>
      <c r="T139" s="63" t="s">
        <v>1032</v>
      </c>
      <c r="U139" s="63" t="s">
        <v>1033</v>
      </c>
      <c r="V139" s="63" t="s">
        <v>1034</v>
      </c>
      <c r="W139" s="63" t="s">
        <v>1035</v>
      </c>
      <c r="X139" s="63" t="s">
        <v>1036</v>
      </c>
    </row>
    <row r="140" spans="2:24" x14ac:dyDescent="0.35">
      <c r="O140" s="64" t="s">
        <v>1037</v>
      </c>
      <c r="P140" s="65" t="s">
        <v>1038</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1039</v>
      </c>
      <c r="P175" s="59" t="s">
        <v>1040</v>
      </c>
    </row>
    <row r="177" spans="2:22" ht="45" customHeight="1" x14ac:dyDescent="0.35">
      <c r="B177" s="300" t="s">
        <v>1041</v>
      </c>
      <c r="C177" s="293"/>
      <c r="D177" s="293"/>
      <c r="E177" s="293"/>
      <c r="F177" s="293"/>
      <c r="P177" s="300" t="s">
        <v>1042</v>
      </c>
      <c r="Q177" s="293"/>
      <c r="R177" s="293"/>
      <c r="S177" s="293"/>
      <c r="T177" s="293"/>
      <c r="U177" s="293"/>
    </row>
    <row r="178" spans="2:22" ht="35" customHeight="1" x14ac:dyDescent="0.35">
      <c r="P178" s="297" t="s">
        <v>1043</v>
      </c>
      <c r="Q178" s="297"/>
      <c r="R178" s="297" t="s">
        <v>1044</v>
      </c>
      <c r="S178" s="297"/>
      <c r="T178" s="297"/>
    </row>
    <row r="179" spans="2:22" ht="30" customHeight="1" x14ac:dyDescent="0.35">
      <c r="P179" s="301">
        <v>0</v>
      </c>
      <c r="Q179" s="302"/>
      <c r="R179" s="303" t="s">
        <v>1045</v>
      </c>
      <c r="S179" s="304"/>
      <c r="T179" s="304"/>
    </row>
    <row r="182" spans="2:22" ht="25" customHeight="1" x14ac:dyDescent="0.35">
      <c r="P182" s="68" t="s">
        <v>1028</v>
      </c>
      <c r="Q182" s="68" t="s">
        <v>1046</v>
      </c>
      <c r="R182" s="68" t="s">
        <v>1047</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895</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82"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43</v>
      </c>
      <c r="D6" s="3" t="s">
        <v>17</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54</v>
      </c>
      <c r="E8" s="4" t="s">
        <v>18</v>
      </c>
      <c r="F8" s="4" t="s">
        <v>19</v>
      </c>
      <c r="G8" s="4" t="s">
        <v>20</v>
      </c>
      <c r="H8" s="4" t="s">
        <v>21</v>
      </c>
      <c r="I8" s="5" t="s">
        <v>21</v>
      </c>
      <c r="J8" s="1" t="s">
        <v>55</v>
      </c>
      <c r="K8" s="1" t="s">
        <v>56</v>
      </c>
      <c r="L8" s="1" t="s">
        <v>57</v>
      </c>
      <c r="M8" s="4" t="str">
        <f t="shared" si="0"/>
        <v>Outstanding</v>
      </c>
      <c r="N8" s="13" t="s">
        <v>21</v>
      </c>
    </row>
    <row r="9" spans="1:14" ht="60" customHeight="1" x14ac:dyDescent="0.35">
      <c r="A9" s="11" t="s">
        <v>58</v>
      </c>
      <c r="B9" s="1" t="s">
        <v>59</v>
      </c>
      <c r="C9" s="2" t="s">
        <v>43</v>
      </c>
      <c r="D9" s="3" t="s">
        <v>17</v>
      </c>
      <c r="E9" s="4" t="s">
        <v>18</v>
      </c>
      <c r="F9" s="4" t="s">
        <v>19</v>
      </c>
      <c r="G9" s="4" t="s">
        <v>20</v>
      </c>
      <c r="H9" s="4" t="s">
        <v>21</v>
      </c>
      <c r="I9" s="5" t="s">
        <v>21</v>
      </c>
      <c r="J9" s="1" t="s">
        <v>60</v>
      </c>
      <c r="K9" s="1" t="s">
        <v>61</v>
      </c>
      <c r="L9" s="1" t="s">
        <v>62</v>
      </c>
      <c r="M9" s="4" t="str">
        <f t="shared" si="0"/>
        <v>Outstanding</v>
      </c>
      <c r="N9" s="13" t="s">
        <v>21</v>
      </c>
    </row>
    <row r="10" spans="1:14" ht="60" customHeight="1" x14ac:dyDescent="0.35">
      <c r="A10" s="11" t="s">
        <v>63</v>
      </c>
      <c r="B10" s="1" t="s">
        <v>64</v>
      </c>
      <c r="C10" s="2" t="s">
        <v>16</v>
      </c>
      <c r="D10" s="3" t="s">
        <v>17</v>
      </c>
      <c r="E10" s="4" t="s">
        <v>18</v>
      </c>
      <c r="F10" s="4" t="s">
        <v>19</v>
      </c>
      <c r="G10" s="4" t="s">
        <v>20</v>
      </c>
      <c r="H10" s="4" t="s">
        <v>21</v>
      </c>
      <c r="I10" s="5" t="s">
        <v>21</v>
      </c>
      <c r="J10" s="1" t="s">
        <v>65</v>
      </c>
      <c r="K10" s="1" t="s">
        <v>66</v>
      </c>
      <c r="L10" s="1" t="s">
        <v>67</v>
      </c>
      <c r="M10" s="4" t="str">
        <f t="shared" si="0"/>
        <v>Outstanding</v>
      </c>
      <c r="N10" s="13" t="s">
        <v>21</v>
      </c>
    </row>
    <row r="11" spans="1:14" ht="60" customHeight="1" x14ac:dyDescent="0.35">
      <c r="A11" s="11" t="s">
        <v>68</v>
      </c>
      <c r="B11" s="1" t="s">
        <v>69</v>
      </c>
      <c r="C11" s="2" t="s">
        <v>16</v>
      </c>
      <c r="D11" s="3" t="s">
        <v>17</v>
      </c>
      <c r="E11" s="4" t="s">
        <v>18</v>
      </c>
      <c r="F11" s="4" t="s">
        <v>19</v>
      </c>
      <c r="G11" s="4" t="s">
        <v>20</v>
      </c>
      <c r="H11" s="4" t="s">
        <v>21</v>
      </c>
      <c r="I11" s="5" t="s">
        <v>21</v>
      </c>
      <c r="J11" s="1" t="s">
        <v>70</v>
      </c>
      <c r="K11" s="1" t="s">
        <v>71</v>
      </c>
      <c r="L11" s="1" t="s">
        <v>72</v>
      </c>
      <c r="M11" s="4" t="str">
        <f t="shared" si="0"/>
        <v>Outstanding</v>
      </c>
      <c r="N11" s="13" t="s">
        <v>21</v>
      </c>
    </row>
    <row r="12" spans="1:14" ht="60" customHeight="1" x14ac:dyDescent="0.35">
      <c r="A12" s="11" t="s">
        <v>73</v>
      </c>
      <c r="B12" s="1" t="s">
        <v>74</v>
      </c>
      <c r="C12" s="2" t="s">
        <v>16</v>
      </c>
      <c r="D12" s="3" t="s">
        <v>17</v>
      </c>
      <c r="E12" s="4" t="s">
        <v>18</v>
      </c>
      <c r="F12" s="4" t="s">
        <v>19</v>
      </c>
      <c r="G12" s="4" t="s">
        <v>20</v>
      </c>
      <c r="H12" s="4" t="s">
        <v>21</v>
      </c>
      <c r="I12" s="5" t="s">
        <v>21</v>
      </c>
      <c r="J12" s="1" t="s">
        <v>75</v>
      </c>
      <c r="K12" s="1" t="s">
        <v>76</v>
      </c>
      <c r="L12" s="1" t="s">
        <v>77</v>
      </c>
      <c r="M12" s="4" t="str">
        <f t="shared" si="0"/>
        <v>Outstanding</v>
      </c>
      <c r="N12" s="13" t="s">
        <v>21</v>
      </c>
    </row>
    <row r="13" spans="1:14" ht="60" customHeight="1" x14ac:dyDescent="0.35">
      <c r="A13" s="11" t="s">
        <v>78</v>
      </c>
      <c r="B13" s="1" t="s">
        <v>79</v>
      </c>
      <c r="C13" s="2" t="s">
        <v>16</v>
      </c>
      <c r="D13" s="3" t="s">
        <v>17</v>
      </c>
      <c r="E13" s="4" t="s">
        <v>18</v>
      </c>
      <c r="F13" s="4" t="s">
        <v>19</v>
      </c>
      <c r="G13" s="4" t="s">
        <v>20</v>
      </c>
      <c r="H13" s="4" t="s">
        <v>21</v>
      </c>
      <c r="I13" s="5" t="s">
        <v>21</v>
      </c>
      <c r="J13" s="1" t="s">
        <v>80</v>
      </c>
      <c r="K13" s="1" t="s">
        <v>81</v>
      </c>
      <c r="L13" s="1" t="s">
        <v>82</v>
      </c>
      <c r="M13" s="4" t="str">
        <f t="shared" si="0"/>
        <v>Outstanding</v>
      </c>
      <c r="N13" s="13" t="s">
        <v>21</v>
      </c>
    </row>
    <row r="14" spans="1:14" ht="60" customHeight="1" x14ac:dyDescent="0.35">
      <c r="A14" s="11" t="s">
        <v>83</v>
      </c>
      <c r="B14" s="1" t="s">
        <v>84</v>
      </c>
      <c r="C14" s="2" t="s">
        <v>32</v>
      </c>
      <c r="D14" s="3" t="s">
        <v>17</v>
      </c>
      <c r="E14" s="4" t="s">
        <v>18</v>
      </c>
      <c r="F14" s="4" t="s">
        <v>19</v>
      </c>
      <c r="G14" s="4" t="s">
        <v>20</v>
      </c>
      <c r="H14" s="4" t="s">
        <v>21</v>
      </c>
      <c r="I14" s="5" t="s">
        <v>21</v>
      </c>
      <c r="J14" s="1" t="s">
        <v>85</v>
      </c>
      <c r="K14" s="1" t="s">
        <v>86</v>
      </c>
      <c r="L14" s="1" t="s">
        <v>87</v>
      </c>
      <c r="M14" s="4" t="str">
        <f t="shared" si="0"/>
        <v>Outstanding</v>
      </c>
      <c r="N14" s="13" t="s">
        <v>21</v>
      </c>
    </row>
    <row r="15" spans="1:14" ht="60" customHeight="1" x14ac:dyDescent="0.35">
      <c r="A15" s="11" t="s">
        <v>88</v>
      </c>
      <c r="B15" s="1" t="s">
        <v>89</v>
      </c>
      <c r="C15" s="2" t="s">
        <v>16</v>
      </c>
      <c r="D15" s="3" t="s">
        <v>17</v>
      </c>
      <c r="E15" s="4" t="s">
        <v>18</v>
      </c>
      <c r="F15" s="4" t="s">
        <v>19</v>
      </c>
      <c r="G15" s="4" t="s">
        <v>20</v>
      </c>
      <c r="H15" s="4" t="s">
        <v>21</v>
      </c>
      <c r="I15" s="5" t="s">
        <v>21</v>
      </c>
      <c r="J15" s="1" t="s">
        <v>90</v>
      </c>
      <c r="K15" s="1" t="s">
        <v>91</v>
      </c>
      <c r="L15" s="1" t="s">
        <v>92</v>
      </c>
      <c r="M15" s="4" t="str">
        <f t="shared" si="0"/>
        <v>Outstanding</v>
      </c>
      <c r="N15" s="13" t="s">
        <v>21</v>
      </c>
    </row>
    <row r="16" spans="1:14" ht="60" customHeight="1" x14ac:dyDescent="0.35">
      <c r="A16" s="11" t="s">
        <v>93</v>
      </c>
      <c r="B16" s="1" t="s">
        <v>94</v>
      </c>
      <c r="C16" s="2" t="s">
        <v>16</v>
      </c>
      <c r="D16" s="3" t="s">
        <v>17</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16</v>
      </c>
      <c r="D17" s="3" t="s">
        <v>17</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17</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16</v>
      </c>
      <c r="D19" s="3" t="s">
        <v>17</v>
      </c>
      <c r="E19" s="4" t="s">
        <v>18</v>
      </c>
      <c r="F19" s="4" t="s">
        <v>19</v>
      </c>
      <c r="G19" s="4" t="s">
        <v>20</v>
      </c>
      <c r="H19" s="4" t="s">
        <v>21</v>
      </c>
      <c r="I19" s="5" t="s">
        <v>21</v>
      </c>
      <c r="J19" s="1" t="s">
        <v>105</v>
      </c>
      <c r="K19" s="1" t="s">
        <v>110</v>
      </c>
      <c r="L19" s="1" t="s">
        <v>111</v>
      </c>
      <c r="M19" s="4" t="str">
        <f t="shared" si="0"/>
        <v>Outstanding</v>
      </c>
      <c r="N19" s="13" t="s">
        <v>21</v>
      </c>
    </row>
    <row r="20" spans="1:14" ht="60" customHeight="1" x14ac:dyDescent="0.35">
      <c r="A20" s="11" t="s">
        <v>112</v>
      </c>
      <c r="B20" s="1" t="s">
        <v>113</v>
      </c>
      <c r="C20" s="2" t="s">
        <v>16</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17</v>
      </c>
      <c r="E25" s="4" t="s">
        <v>18</v>
      </c>
      <c r="F25" s="4" t="s">
        <v>19</v>
      </c>
      <c r="G25" s="4" t="s">
        <v>20</v>
      </c>
      <c r="H25" s="4" t="s">
        <v>21</v>
      </c>
      <c r="I25" s="5" t="s">
        <v>21</v>
      </c>
      <c r="J25" s="1" t="s">
        <v>119</v>
      </c>
      <c r="K25" s="1" t="s">
        <v>139</v>
      </c>
      <c r="L25" s="1" t="s">
        <v>140</v>
      </c>
      <c r="M25" s="4" t="str">
        <f t="shared" si="0"/>
        <v>Outstanding</v>
      </c>
      <c r="N25" s="13" t="s">
        <v>21</v>
      </c>
    </row>
    <row r="26" spans="1:14" ht="60" customHeight="1" x14ac:dyDescent="0.35">
      <c r="A26" s="11" t="s">
        <v>141</v>
      </c>
      <c r="B26" s="1" t="s">
        <v>142</v>
      </c>
      <c r="C26" s="2" t="s">
        <v>32</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17</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16</v>
      </c>
      <c r="D33" s="3" t="s">
        <v>17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16</v>
      </c>
      <c r="D34" s="3" t="s">
        <v>17</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32</v>
      </c>
      <c r="D35" s="3" t="s">
        <v>17</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17</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17</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16</v>
      </c>
      <c r="D38" s="3" t="s">
        <v>17</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32</v>
      </c>
      <c r="D39" s="3" t="s">
        <v>17</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43</v>
      </c>
      <c r="D40" s="3" t="s">
        <v>17</v>
      </c>
      <c r="E40" s="4" t="s">
        <v>18</v>
      </c>
      <c r="F40" s="4" t="s">
        <v>19</v>
      </c>
      <c r="G40" s="4" t="s">
        <v>20</v>
      </c>
      <c r="H40" s="4" t="s">
        <v>21</v>
      </c>
      <c r="I40" s="5" t="s">
        <v>21</v>
      </c>
      <c r="J40" s="1" t="s">
        <v>213</v>
      </c>
      <c r="K40" s="1" t="s">
        <v>214</v>
      </c>
      <c r="L40" s="1" t="s">
        <v>215</v>
      </c>
      <c r="M40" s="4" t="str">
        <f t="shared" si="0"/>
        <v>Outstanding</v>
      </c>
      <c r="N40" s="13" t="s">
        <v>21</v>
      </c>
    </row>
    <row r="41" spans="1:14" ht="60" customHeight="1" x14ac:dyDescent="0.35">
      <c r="A41" s="11" t="s">
        <v>216</v>
      </c>
      <c r="B41" s="1" t="s">
        <v>217</v>
      </c>
      <c r="C41" s="2" t="s">
        <v>16</v>
      </c>
      <c r="D41" s="3" t="s">
        <v>17</v>
      </c>
      <c r="E41" s="4" t="s">
        <v>18</v>
      </c>
      <c r="F41" s="4" t="s">
        <v>19</v>
      </c>
      <c r="G41" s="4" t="s">
        <v>20</v>
      </c>
      <c r="H41" s="4" t="s">
        <v>21</v>
      </c>
      <c r="I41" s="5" t="s">
        <v>21</v>
      </c>
      <c r="J41" s="1" t="s">
        <v>218</v>
      </c>
      <c r="K41" s="1" t="s">
        <v>219</v>
      </c>
      <c r="L41" s="1" t="s">
        <v>220</v>
      </c>
      <c r="M41" s="4" t="str">
        <f t="shared" si="0"/>
        <v>Outstanding</v>
      </c>
      <c r="N41" s="13" t="s">
        <v>21</v>
      </c>
    </row>
    <row r="42" spans="1:14" ht="60" customHeight="1" x14ac:dyDescent="0.35">
      <c r="A42" s="11" t="s">
        <v>221</v>
      </c>
      <c r="B42" s="1" t="s">
        <v>222</v>
      </c>
      <c r="C42" s="2" t="s">
        <v>32</v>
      </c>
      <c r="D42" s="3" t="s">
        <v>17</v>
      </c>
      <c r="E42" s="4" t="s">
        <v>18</v>
      </c>
      <c r="F42" s="4" t="s">
        <v>19</v>
      </c>
      <c r="G42" s="4" t="s">
        <v>20</v>
      </c>
      <c r="H42" s="4" t="s">
        <v>21</v>
      </c>
      <c r="I42" s="5" t="s">
        <v>21</v>
      </c>
      <c r="J42" s="1" t="s">
        <v>223</v>
      </c>
      <c r="K42" s="1" t="s">
        <v>224</v>
      </c>
      <c r="L42" s="1" t="s">
        <v>225</v>
      </c>
      <c r="M42" s="4" t="str">
        <f t="shared" si="0"/>
        <v>Outstanding</v>
      </c>
      <c r="N42" s="13" t="s">
        <v>21</v>
      </c>
    </row>
    <row r="43" spans="1:14" ht="60" customHeight="1" x14ac:dyDescent="0.35">
      <c r="A43" s="11" t="s">
        <v>226</v>
      </c>
      <c r="B43" s="1" t="s">
        <v>227</v>
      </c>
      <c r="C43" s="2" t="s">
        <v>16</v>
      </c>
      <c r="D43" s="3" t="s">
        <v>17</v>
      </c>
      <c r="E43" s="4" t="s">
        <v>18</v>
      </c>
      <c r="F43" s="4" t="s">
        <v>19</v>
      </c>
      <c r="G43" s="4" t="s">
        <v>20</v>
      </c>
      <c r="H43" s="4" t="s">
        <v>21</v>
      </c>
      <c r="I43" s="5" t="s">
        <v>21</v>
      </c>
      <c r="J43" s="1" t="s">
        <v>228</v>
      </c>
      <c r="K43" s="1" t="s">
        <v>229</v>
      </c>
      <c r="L43" s="1" t="s">
        <v>230</v>
      </c>
      <c r="M43" s="4" t="str">
        <f t="shared" si="0"/>
        <v>Outstanding</v>
      </c>
      <c r="N43" s="13" t="s">
        <v>21</v>
      </c>
    </row>
    <row r="44" spans="1:14" ht="60" customHeight="1" x14ac:dyDescent="0.35">
      <c r="A44" s="11" t="s">
        <v>231</v>
      </c>
      <c r="B44" s="1" t="s">
        <v>232</v>
      </c>
      <c r="C44" s="2" t="s">
        <v>16</v>
      </c>
      <c r="D44" s="3" t="s">
        <v>17</v>
      </c>
      <c r="E44" s="4" t="s">
        <v>18</v>
      </c>
      <c r="F44" s="4" t="s">
        <v>19</v>
      </c>
      <c r="G44" s="4" t="s">
        <v>20</v>
      </c>
      <c r="H44" s="4" t="s">
        <v>21</v>
      </c>
      <c r="I44" s="5" t="s">
        <v>21</v>
      </c>
      <c r="J44" s="1" t="s">
        <v>233</v>
      </c>
      <c r="K44" s="1" t="s">
        <v>234</v>
      </c>
      <c r="L44" s="1" t="s">
        <v>235</v>
      </c>
      <c r="M44" s="4" t="str">
        <f t="shared" si="0"/>
        <v>Outstanding</v>
      </c>
      <c r="N44" s="13" t="s">
        <v>21</v>
      </c>
    </row>
    <row r="45" spans="1:14" ht="60" customHeight="1" x14ac:dyDescent="0.35">
      <c r="A45" s="11" t="s">
        <v>236</v>
      </c>
      <c r="B45" s="1" t="s">
        <v>237</v>
      </c>
      <c r="C45" s="2" t="s">
        <v>16</v>
      </c>
      <c r="D45" s="3" t="s">
        <v>17</v>
      </c>
      <c r="E45" s="4" t="s">
        <v>18</v>
      </c>
      <c r="F45" s="4" t="s">
        <v>19</v>
      </c>
      <c r="G45" s="4" t="s">
        <v>20</v>
      </c>
      <c r="H45" s="4" t="s">
        <v>21</v>
      </c>
      <c r="I45" s="5" t="s">
        <v>21</v>
      </c>
      <c r="J45" s="1" t="s">
        <v>238</v>
      </c>
      <c r="K45" s="1" t="s">
        <v>239</v>
      </c>
      <c r="L45" s="1" t="s">
        <v>240</v>
      </c>
      <c r="M45" s="4" t="str">
        <f t="shared" si="0"/>
        <v>Outstanding</v>
      </c>
      <c r="N45" s="13" t="s">
        <v>21</v>
      </c>
    </row>
    <row r="46" spans="1:14" ht="60" customHeight="1" x14ac:dyDescent="0.35">
      <c r="A46" s="11" t="s">
        <v>241</v>
      </c>
      <c r="B46" s="1" t="s">
        <v>242</v>
      </c>
      <c r="C46" s="2" t="s">
        <v>43</v>
      </c>
      <c r="D46" s="3" t="s">
        <v>17</v>
      </c>
      <c r="E46" s="4" t="s">
        <v>18</v>
      </c>
      <c r="F46" s="4" t="s">
        <v>19</v>
      </c>
      <c r="G46" s="4" t="s">
        <v>20</v>
      </c>
      <c r="H46" s="4" t="s">
        <v>21</v>
      </c>
      <c r="I46" s="5" t="s">
        <v>21</v>
      </c>
      <c r="J46" s="1" t="s">
        <v>243</v>
      </c>
      <c r="K46" s="1" t="s">
        <v>244</v>
      </c>
      <c r="L46" s="1" t="s">
        <v>245</v>
      </c>
      <c r="M46" s="4" t="str">
        <f t="shared" si="0"/>
        <v>Outstanding</v>
      </c>
      <c r="N46" s="13" t="s">
        <v>21</v>
      </c>
    </row>
    <row r="47" spans="1:14" ht="60" customHeight="1" x14ac:dyDescent="0.35">
      <c r="A47" s="11" t="s">
        <v>246</v>
      </c>
      <c r="B47" s="1" t="s">
        <v>247</v>
      </c>
      <c r="C47" s="2" t="s">
        <v>43</v>
      </c>
      <c r="D47" s="3" t="s">
        <v>17</v>
      </c>
      <c r="E47" s="4" t="s">
        <v>18</v>
      </c>
      <c r="F47" s="4" t="s">
        <v>19</v>
      </c>
      <c r="G47" s="4" t="s">
        <v>20</v>
      </c>
      <c r="H47" s="4" t="s">
        <v>21</v>
      </c>
      <c r="I47" s="5" t="s">
        <v>21</v>
      </c>
      <c r="J47" s="1" t="s">
        <v>248</v>
      </c>
      <c r="K47" s="1" t="s">
        <v>249</v>
      </c>
      <c r="L47" s="1" t="s">
        <v>250</v>
      </c>
      <c r="M47" s="4" t="str">
        <f t="shared" si="0"/>
        <v>Outstanding</v>
      </c>
      <c r="N47" s="13" t="s">
        <v>21</v>
      </c>
    </row>
    <row r="48" spans="1:14" ht="60" customHeight="1" x14ac:dyDescent="0.35">
      <c r="A48" s="11" t="s">
        <v>251</v>
      </c>
      <c r="B48" s="1" t="s">
        <v>252</v>
      </c>
      <c r="C48" s="2" t="s">
        <v>16</v>
      </c>
      <c r="D48" s="3" t="s">
        <v>17</v>
      </c>
      <c r="E48" s="4" t="s">
        <v>18</v>
      </c>
      <c r="F48" s="4" t="s">
        <v>19</v>
      </c>
      <c r="G48" s="4" t="s">
        <v>20</v>
      </c>
      <c r="H48" s="4" t="s">
        <v>21</v>
      </c>
      <c r="I48" s="5" t="s">
        <v>21</v>
      </c>
      <c r="J48" s="1" t="s">
        <v>253</v>
      </c>
      <c r="K48" s="1" t="s">
        <v>254</v>
      </c>
      <c r="L48" s="1" t="s">
        <v>255</v>
      </c>
      <c r="M48" s="4" t="str">
        <f t="shared" si="0"/>
        <v>Outstanding</v>
      </c>
      <c r="N48" s="13" t="s">
        <v>21</v>
      </c>
    </row>
    <row r="49" spans="1:14" ht="60" customHeight="1" x14ac:dyDescent="0.35">
      <c r="A49" s="11" t="s">
        <v>256</v>
      </c>
      <c r="B49" s="1" t="s">
        <v>257</v>
      </c>
      <c r="C49" s="2" t="s">
        <v>16</v>
      </c>
      <c r="D49" s="3" t="s">
        <v>17</v>
      </c>
      <c r="E49" s="4" t="s">
        <v>18</v>
      </c>
      <c r="F49" s="4" t="s">
        <v>19</v>
      </c>
      <c r="G49" s="4" t="s">
        <v>20</v>
      </c>
      <c r="H49" s="4" t="s">
        <v>21</v>
      </c>
      <c r="I49" s="5" t="s">
        <v>21</v>
      </c>
      <c r="J49" s="1" t="s">
        <v>258</v>
      </c>
      <c r="K49" s="1" t="s">
        <v>259</v>
      </c>
      <c r="L49" s="1" t="s">
        <v>260</v>
      </c>
      <c r="M49" s="4" t="str">
        <f t="shared" si="0"/>
        <v>Outstanding</v>
      </c>
      <c r="N49" s="13" t="s">
        <v>21</v>
      </c>
    </row>
    <row r="50" spans="1:14" ht="60" customHeight="1" x14ac:dyDescent="0.35">
      <c r="A50" s="11" t="s">
        <v>261</v>
      </c>
      <c r="B50" s="1" t="s">
        <v>262</v>
      </c>
      <c r="C50" s="2" t="s">
        <v>16</v>
      </c>
      <c r="D50" s="3" t="s">
        <v>17</v>
      </c>
      <c r="E50" s="4" t="s">
        <v>18</v>
      </c>
      <c r="F50" s="4" t="s">
        <v>19</v>
      </c>
      <c r="G50" s="4" t="s">
        <v>20</v>
      </c>
      <c r="H50" s="4" t="s">
        <v>21</v>
      </c>
      <c r="I50" s="5" t="s">
        <v>21</v>
      </c>
      <c r="J50" s="1" t="s">
        <v>263</v>
      </c>
      <c r="K50" s="1" t="s">
        <v>264</v>
      </c>
      <c r="L50" s="1" t="s">
        <v>265</v>
      </c>
      <c r="M50" s="4" t="str">
        <f t="shared" si="0"/>
        <v>Outstanding</v>
      </c>
      <c r="N50" s="13" t="s">
        <v>21</v>
      </c>
    </row>
    <row r="51" spans="1:14" ht="60" customHeight="1" x14ac:dyDescent="0.35">
      <c r="A51" s="11" t="s">
        <v>266</v>
      </c>
      <c r="B51" s="1" t="s">
        <v>267</v>
      </c>
      <c r="C51" s="2" t="s">
        <v>16</v>
      </c>
      <c r="D51" s="3" t="s">
        <v>17</v>
      </c>
      <c r="E51" s="4" t="s">
        <v>18</v>
      </c>
      <c r="F51" s="4" t="s">
        <v>19</v>
      </c>
      <c r="G51" s="4" t="s">
        <v>20</v>
      </c>
      <c r="H51" s="4" t="s">
        <v>21</v>
      </c>
      <c r="I51" s="5" t="s">
        <v>21</v>
      </c>
      <c r="J51" s="1" t="s">
        <v>268</v>
      </c>
      <c r="K51" s="1" t="s">
        <v>269</v>
      </c>
      <c r="L51" s="1" t="s">
        <v>270</v>
      </c>
      <c r="M51" s="4" t="str">
        <f t="shared" si="0"/>
        <v>Outstanding</v>
      </c>
      <c r="N51" s="13" t="s">
        <v>21</v>
      </c>
    </row>
    <row r="52" spans="1:14" ht="60" customHeight="1" x14ac:dyDescent="0.35">
      <c r="A52" s="11" t="s">
        <v>271</v>
      </c>
      <c r="B52" s="1" t="s">
        <v>272</v>
      </c>
      <c r="C52" s="2" t="s">
        <v>43</v>
      </c>
      <c r="D52" s="3" t="s">
        <v>17</v>
      </c>
      <c r="E52" s="4" t="s">
        <v>18</v>
      </c>
      <c r="F52" s="4" t="s">
        <v>19</v>
      </c>
      <c r="G52" s="4" t="s">
        <v>20</v>
      </c>
      <c r="H52" s="4" t="s">
        <v>21</v>
      </c>
      <c r="I52" s="5" t="s">
        <v>21</v>
      </c>
      <c r="J52" s="1" t="s">
        <v>273</v>
      </c>
      <c r="K52" s="1" t="s">
        <v>274</v>
      </c>
      <c r="L52" s="1" t="s">
        <v>275</v>
      </c>
      <c r="M52" s="4" t="str">
        <f t="shared" si="0"/>
        <v>Outstanding</v>
      </c>
      <c r="N52" s="13" t="s">
        <v>21</v>
      </c>
    </row>
    <row r="53" spans="1:14" ht="60" customHeight="1" x14ac:dyDescent="0.35">
      <c r="A53" s="11" t="s">
        <v>276</v>
      </c>
      <c r="B53" s="1" t="s">
        <v>277</v>
      </c>
      <c r="C53" s="2" t="s">
        <v>16</v>
      </c>
      <c r="D53" s="3" t="s">
        <v>17</v>
      </c>
      <c r="E53" s="4" t="s">
        <v>18</v>
      </c>
      <c r="F53" s="4" t="s">
        <v>19</v>
      </c>
      <c r="G53" s="4" t="s">
        <v>20</v>
      </c>
      <c r="H53" s="4" t="s">
        <v>21</v>
      </c>
      <c r="I53" s="5" t="s">
        <v>21</v>
      </c>
      <c r="J53" s="1" t="s">
        <v>278</v>
      </c>
      <c r="K53" s="1" t="s">
        <v>279</v>
      </c>
      <c r="L53" s="1" t="s">
        <v>280</v>
      </c>
      <c r="M53" s="4" t="str">
        <f t="shared" si="0"/>
        <v>Outstanding</v>
      </c>
      <c r="N53" s="13" t="s">
        <v>21</v>
      </c>
    </row>
    <row r="54" spans="1:14" ht="60" customHeight="1" x14ac:dyDescent="0.35">
      <c r="A54" s="11" t="s">
        <v>281</v>
      </c>
      <c r="B54" s="1" t="s">
        <v>282</v>
      </c>
      <c r="C54" s="2" t="s">
        <v>16</v>
      </c>
      <c r="D54" s="3" t="s">
        <v>17</v>
      </c>
      <c r="E54" s="4" t="s">
        <v>18</v>
      </c>
      <c r="F54" s="4" t="s">
        <v>19</v>
      </c>
      <c r="G54" s="4" t="s">
        <v>20</v>
      </c>
      <c r="H54" s="4" t="s">
        <v>21</v>
      </c>
      <c r="I54" s="5" t="s">
        <v>21</v>
      </c>
      <c r="J54" s="1" t="s">
        <v>283</v>
      </c>
      <c r="K54" s="1" t="s">
        <v>284</v>
      </c>
      <c r="L54" s="1" t="s">
        <v>285</v>
      </c>
      <c r="M54" s="4" t="str">
        <f t="shared" si="0"/>
        <v>Outstanding</v>
      </c>
      <c r="N54" s="13" t="s">
        <v>21</v>
      </c>
    </row>
    <row r="55" spans="1:14" ht="60" customHeight="1" x14ac:dyDescent="0.35">
      <c r="A55" s="11" t="s">
        <v>286</v>
      </c>
      <c r="B55" s="1" t="s">
        <v>287</v>
      </c>
      <c r="C55" s="2" t="s">
        <v>16</v>
      </c>
      <c r="D55" s="3" t="s">
        <v>17</v>
      </c>
      <c r="E55" s="4" t="s">
        <v>18</v>
      </c>
      <c r="F55" s="4" t="s">
        <v>19</v>
      </c>
      <c r="G55" s="4" t="s">
        <v>20</v>
      </c>
      <c r="H55" s="4" t="s">
        <v>21</v>
      </c>
      <c r="I55" s="5" t="s">
        <v>21</v>
      </c>
      <c r="J55" s="1" t="s">
        <v>288</v>
      </c>
      <c r="K55" s="1" t="s">
        <v>289</v>
      </c>
      <c r="L55" s="1" t="s">
        <v>290</v>
      </c>
      <c r="M55" s="4" t="str">
        <f t="shared" si="0"/>
        <v>Outstanding</v>
      </c>
      <c r="N55" s="13" t="s">
        <v>21</v>
      </c>
    </row>
    <row r="56" spans="1:14" ht="60" customHeight="1" x14ac:dyDescent="0.35">
      <c r="A56" s="11" t="s">
        <v>291</v>
      </c>
      <c r="B56" s="1" t="s">
        <v>292</v>
      </c>
      <c r="C56" s="2" t="s">
        <v>16</v>
      </c>
      <c r="D56" s="3" t="s">
        <v>17</v>
      </c>
      <c r="E56" s="4" t="s">
        <v>18</v>
      </c>
      <c r="F56" s="4" t="s">
        <v>19</v>
      </c>
      <c r="G56" s="4" t="s">
        <v>20</v>
      </c>
      <c r="H56" s="4" t="s">
        <v>21</v>
      </c>
      <c r="I56" s="5" t="s">
        <v>21</v>
      </c>
      <c r="J56" s="1" t="s">
        <v>263</v>
      </c>
      <c r="K56" s="1" t="s">
        <v>293</v>
      </c>
      <c r="L56" s="1" t="s">
        <v>265</v>
      </c>
      <c r="M56" s="4" t="str">
        <f t="shared" si="0"/>
        <v>Outstanding</v>
      </c>
      <c r="N56" s="13" t="s">
        <v>21</v>
      </c>
    </row>
    <row r="57" spans="1:14" ht="60" customHeight="1" x14ac:dyDescent="0.35">
      <c r="A57" s="11" t="s">
        <v>294</v>
      </c>
      <c r="B57" s="1" t="s">
        <v>295</v>
      </c>
      <c r="C57" s="2" t="s">
        <v>16</v>
      </c>
      <c r="D57" s="3" t="s">
        <v>17</v>
      </c>
      <c r="E57" s="4" t="s">
        <v>18</v>
      </c>
      <c r="F57" s="4" t="s">
        <v>19</v>
      </c>
      <c r="G57" s="4" t="s">
        <v>20</v>
      </c>
      <c r="H57" s="4" t="s">
        <v>21</v>
      </c>
      <c r="I57" s="5" t="s">
        <v>21</v>
      </c>
      <c r="J57" s="1" t="s">
        <v>263</v>
      </c>
      <c r="K57" s="1" t="s">
        <v>296</v>
      </c>
      <c r="L57" s="1" t="s">
        <v>265</v>
      </c>
      <c r="M57" s="4" t="str">
        <f t="shared" si="0"/>
        <v>Outstanding</v>
      </c>
      <c r="N57" s="13" t="s">
        <v>21</v>
      </c>
    </row>
    <row r="58" spans="1:14" ht="60" customHeight="1" x14ac:dyDescent="0.35">
      <c r="A58" s="11" t="s">
        <v>297</v>
      </c>
      <c r="B58" s="1" t="s">
        <v>298</v>
      </c>
      <c r="C58" s="2" t="s">
        <v>16</v>
      </c>
      <c r="D58" s="3" t="s">
        <v>17</v>
      </c>
      <c r="E58" s="4" t="s">
        <v>18</v>
      </c>
      <c r="F58" s="4" t="s">
        <v>19</v>
      </c>
      <c r="G58" s="4" t="s">
        <v>20</v>
      </c>
      <c r="H58" s="4" t="s">
        <v>21</v>
      </c>
      <c r="I58" s="5" t="s">
        <v>21</v>
      </c>
      <c r="J58" s="1" t="s">
        <v>263</v>
      </c>
      <c r="K58" s="1" t="s">
        <v>299</v>
      </c>
      <c r="L58" s="1" t="s">
        <v>265</v>
      </c>
      <c r="M58" s="4" t="str">
        <f t="shared" si="0"/>
        <v>Outstanding</v>
      </c>
      <c r="N58" s="13" t="s">
        <v>21</v>
      </c>
    </row>
    <row r="59" spans="1:14" ht="60" customHeight="1" x14ac:dyDescent="0.35">
      <c r="A59" s="11" t="s">
        <v>300</v>
      </c>
      <c r="B59" s="1" t="s">
        <v>301</v>
      </c>
      <c r="C59" s="2" t="s">
        <v>16</v>
      </c>
      <c r="D59" s="3" t="s">
        <v>17</v>
      </c>
      <c r="E59" s="4" t="s">
        <v>18</v>
      </c>
      <c r="F59" s="4" t="s">
        <v>19</v>
      </c>
      <c r="G59" s="4" t="s">
        <v>20</v>
      </c>
      <c r="H59" s="4" t="s">
        <v>21</v>
      </c>
      <c r="I59" s="5" t="s">
        <v>21</v>
      </c>
      <c r="J59" s="1" t="s">
        <v>263</v>
      </c>
      <c r="K59" s="1" t="s">
        <v>302</v>
      </c>
      <c r="L59" s="1" t="s">
        <v>265</v>
      </c>
      <c r="M59" s="4" t="str">
        <f t="shared" si="0"/>
        <v>Outstanding</v>
      </c>
      <c r="N59" s="13" t="s">
        <v>21</v>
      </c>
    </row>
    <row r="60" spans="1:14" ht="60" customHeight="1" x14ac:dyDescent="0.35">
      <c r="A60" s="11" t="s">
        <v>303</v>
      </c>
      <c r="B60" s="1" t="s">
        <v>304</v>
      </c>
      <c r="C60" s="2" t="s">
        <v>16</v>
      </c>
      <c r="D60" s="3" t="s">
        <v>17</v>
      </c>
      <c r="E60" s="4" t="s">
        <v>18</v>
      </c>
      <c r="F60" s="4" t="s">
        <v>19</v>
      </c>
      <c r="G60" s="4" t="s">
        <v>20</v>
      </c>
      <c r="H60" s="4" t="s">
        <v>21</v>
      </c>
      <c r="I60" s="5" t="s">
        <v>21</v>
      </c>
      <c r="J60" s="1" t="s">
        <v>263</v>
      </c>
      <c r="K60" s="1" t="s">
        <v>305</v>
      </c>
      <c r="L60" s="1" t="s">
        <v>265</v>
      </c>
      <c r="M60" s="4" t="str">
        <f t="shared" si="0"/>
        <v>Outstanding</v>
      </c>
      <c r="N60" s="13" t="s">
        <v>21</v>
      </c>
    </row>
    <row r="61" spans="1:14" ht="60" customHeight="1" x14ac:dyDescent="0.35">
      <c r="A61" s="11" t="s">
        <v>306</v>
      </c>
      <c r="B61" s="1" t="s">
        <v>307</v>
      </c>
      <c r="C61" s="2" t="s">
        <v>16</v>
      </c>
      <c r="D61" s="3" t="s">
        <v>17</v>
      </c>
      <c r="E61" s="4" t="s">
        <v>18</v>
      </c>
      <c r="F61" s="4" t="s">
        <v>19</v>
      </c>
      <c r="G61" s="4" t="s">
        <v>20</v>
      </c>
      <c r="H61" s="4" t="s">
        <v>21</v>
      </c>
      <c r="I61" s="5" t="s">
        <v>21</v>
      </c>
      <c r="J61" s="1" t="s">
        <v>263</v>
      </c>
      <c r="K61" s="1" t="s">
        <v>308</v>
      </c>
      <c r="L61" s="1" t="s">
        <v>265</v>
      </c>
      <c r="M61" s="4" t="str">
        <f t="shared" si="0"/>
        <v>Outstanding</v>
      </c>
      <c r="N61" s="13" t="s">
        <v>21</v>
      </c>
    </row>
    <row r="62" spans="1:14" ht="60" customHeight="1" x14ac:dyDescent="0.35">
      <c r="A62" s="11" t="s">
        <v>309</v>
      </c>
      <c r="B62" s="1" t="s">
        <v>310</v>
      </c>
      <c r="C62" s="2" t="s">
        <v>16</v>
      </c>
      <c r="D62" s="3" t="s">
        <v>17</v>
      </c>
      <c r="E62" s="4" t="s">
        <v>18</v>
      </c>
      <c r="F62" s="4" t="s">
        <v>19</v>
      </c>
      <c r="G62" s="4" t="s">
        <v>20</v>
      </c>
      <c r="H62" s="4" t="s">
        <v>21</v>
      </c>
      <c r="I62" s="5" t="s">
        <v>21</v>
      </c>
      <c r="J62" s="1" t="s">
        <v>263</v>
      </c>
      <c r="K62" s="1" t="s">
        <v>311</v>
      </c>
      <c r="L62" s="1" t="s">
        <v>265</v>
      </c>
      <c r="M62" s="4" t="str">
        <f t="shared" si="0"/>
        <v>Outstanding</v>
      </c>
      <c r="N62" s="13" t="s">
        <v>21</v>
      </c>
    </row>
    <row r="63" spans="1:14" ht="60" customHeight="1" x14ac:dyDescent="0.35">
      <c r="A63" s="11" t="s">
        <v>312</v>
      </c>
      <c r="B63" s="1" t="s">
        <v>313</v>
      </c>
      <c r="C63" s="2" t="s">
        <v>43</v>
      </c>
      <c r="D63" s="3" t="s">
        <v>17</v>
      </c>
      <c r="E63" s="4" t="s">
        <v>18</v>
      </c>
      <c r="F63" s="4" t="s">
        <v>19</v>
      </c>
      <c r="G63" s="4" t="s">
        <v>20</v>
      </c>
      <c r="H63" s="4" t="s">
        <v>21</v>
      </c>
      <c r="I63" s="5" t="s">
        <v>21</v>
      </c>
      <c r="J63" s="1" t="s">
        <v>314</v>
      </c>
      <c r="K63" s="1" t="s">
        <v>315</v>
      </c>
      <c r="L63" s="1" t="s">
        <v>316</v>
      </c>
      <c r="M63" s="4" t="str">
        <f t="shared" si="0"/>
        <v>Outstanding</v>
      </c>
      <c r="N63" s="13" t="s">
        <v>21</v>
      </c>
    </row>
    <row r="64" spans="1:14" ht="60" customHeight="1" x14ac:dyDescent="0.35">
      <c r="A64" s="11" t="s">
        <v>317</v>
      </c>
      <c r="B64" s="1" t="s">
        <v>318</v>
      </c>
      <c r="C64" s="2" t="s">
        <v>16</v>
      </c>
      <c r="D64" s="3" t="s">
        <v>17</v>
      </c>
      <c r="E64" s="4" t="s">
        <v>18</v>
      </c>
      <c r="F64" s="4" t="s">
        <v>19</v>
      </c>
      <c r="G64" s="4" t="s">
        <v>20</v>
      </c>
      <c r="H64" s="4" t="s">
        <v>21</v>
      </c>
      <c r="I64" s="5" t="s">
        <v>21</v>
      </c>
      <c r="J64" s="1" t="s">
        <v>263</v>
      </c>
      <c r="K64" s="1" t="s">
        <v>319</v>
      </c>
      <c r="L64" s="1" t="s">
        <v>265</v>
      </c>
      <c r="M64" s="4" t="str">
        <f t="shared" si="0"/>
        <v>Outstanding</v>
      </c>
      <c r="N64" s="13" t="s">
        <v>21</v>
      </c>
    </row>
    <row r="65" spans="1:14" ht="60" customHeight="1" x14ac:dyDescent="0.35">
      <c r="A65" s="11" t="s">
        <v>320</v>
      </c>
      <c r="B65" s="1" t="s">
        <v>321</v>
      </c>
      <c r="C65" s="2" t="s">
        <v>16</v>
      </c>
      <c r="D65" s="3" t="s">
        <v>17</v>
      </c>
      <c r="E65" s="4" t="s">
        <v>18</v>
      </c>
      <c r="F65" s="4" t="s">
        <v>19</v>
      </c>
      <c r="G65" s="4" t="s">
        <v>20</v>
      </c>
      <c r="H65" s="4" t="s">
        <v>21</v>
      </c>
      <c r="I65" s="5" t="s">
        <v>21</v>
      </c>
      <c r="J65" s="1" t="s">
        <v>322</v>
      </c>
      <c r="K65" s="1" t="s">
        <v>323</v>
      </c>
      <c r="L65" s="1" t="s">
        <v>324</v>
      </c>
      <c r="M65" s="4" t="str">
        <f t="shared" si="0"/>
        <v>Outstanding</v>
      </c>
      <c r="N65" s="13" t="s">
        <v>21</v>
      </c>
    </row>
    <row r="66" spans="1:14" ht="60" customHeight="1" x14ac:dyDescent="0.35">
      <c r="A66" s="11" t="s">
        <v>325</v>
      </c>
      <c r="B66" s="1" t="s">
        <v>326</v>
      </c>
      <c r="C66" s="2" t="s">
        <v>43</v>
      </c>
      <c r="D66" s="3" t="s">
        <v>17</v>
      </c>
      <c r="E66" s="4" t="s">
        <v>18</v>
      </c>
      <c r="F66" s="4" t="s">
        <v>19</v>
      </c>
      <c r="G66" s="4" t="s">
        <v>20</v>
      </c>
      <c r="H66" s="4" t="s">
        <v>21</v>
      </c>
      <c r="I66" s="5" t="s">
        <v>21</v>
      </c>
      <c r="J66" s="1" t="s">
        <v>327</v>
      </c>
      <c r="K66" s="1" t="s">
        <v>328</v>
      </c>
      <c r="L66" s="1" t="s">
        <v>329</v>
      </c>
      <c r="M66" s="4" t="str">
        <f t="shared" si="0"/>
        <v>Outstanding</v>
      </c>
      <c r="N66" s="13" t="s">
        <v>21</v>
      </c>
    </row>
    <row r="67" spans="1:14" ht="60" customHeight="1" x14ac:dyDescent="0.35">
      <c r="A67" s="11" t="s">
        <v>330</v>
      </c>
      <c r="B67" s="1" t="s">
        <v>331</v>
      </c>
      <c r="C67" s="2" t="s">
        <v>16</v>
      </c>
      <c r="D67" s="3" t="s">
        <v>17</v>
      </c>
      <c r="E67" s="4" t="s">
        <v>18</v>
      </c>
      <c r="F67" s="4" t="s">
        <v>19</v>
      </c>
      <c r="G67" s="4" t="s">
        <v>20</v>
      </c>
      <c r="H67" s="4" t="s">
        <v>21</v>
      </c>
      <c r="I67" s="5" t="s">
        <v>21</v>
      </c>
      <c r="J67" s="1" t="s">
        <v>332</v>
      </c>
      <c r="K67" s="1" t="s">
        <v>333</v>
      </c>
      <c r="L67" s="1" t="s">
        <v>334</v>
      </c>
      <c r="M67" s="4" t="str">
        <f t="shared" si="0"/>
        <v>Outstanding</v>
      </c>
      <c r="N67" s="13" t="s">
        <v>21</v>
      </c>
    </row>
    <row r="68" spans="1:14" ht="60" customHeight="1" x14ac:dyDescent="0.35">
      <c r="A68" s="11" t="s">
        <v>335</v>
      </c>
      <c r="B68" s="1" t="s">
        <v>336</v>
      </c>
      <c r="C68" s="2" t="s">
        <v>16</v>
      </c>
      <c r="D68" s="3" t="s">
        <v>17</v>
      </c>
      <c r="E68" s="4" t="s">
        <v>18</v>
      </c>
      <c r="F68" s="4" t="s">
        <v>19</v>
      </c>
      <c r="G68" s="4" t="s">
        <v>20</v>
      </c>
      <c r="H68" s="4" t="s">
        <v>21</v>
      </c>
      <c r="I68" s="5" t="s">
        <v>21</v>
      </c>
      <c r="J68" s="1" t="s">
        <v>337</v>
      </c>
      <c r="K68" s="1" t="s">
        <v>338</v>
      </c>
      <c r="L68" s="1" t="s">
        <v>339</v>
      </c>
      <c r="M68" s="4" t="str">
        <f t="shared" si="0"/>
        <v>Outstanding</v>
      </c>
      <c r="N68" s="13" t="s">
        <v>21</v>
      </c>
    </row>
    <row r="69" spans="1:14" ht="60" customHeight="1" x14ac:dyDescent="0.35">
      <c r="A69" s="11" t="s">
        <v>340</v>
      </c>
      <c r="B69" s="1" t="s">
        <v>341</v>
      </c>
      <c r="C69" s="2" t="s">
        <v>16</v>
      </c>
      <c r="D69" s="3" t="s">
        <v>17</v>
      </c>
      <c r="E69" s="4" t="s">
        <v>18</v>
      </c>
      <c r="F69" s="4" t="s">
        <v>19</v>
      </c>
      <c r="G69" s="4" t="s">
        <v>20</v>
      </c>
      <c r="H69" s="4" t="s">
        <v>21</v>
      </c>
      <c r="I69" s="5" t="s">
        <v>21</v>
      </c>
      <c r="J69" s="1" t="s">
        <v>342</v>
      </c>
      <c r="K69" s="1" t="s">
        <v>343</v>
      </c>
      <c r="L69" s="1" t="s">
        <v>344</v>
      </c>
      <c r="M69" s="4" t="str">
        <f t="shared" si="0"/>
        <v>Outstanding</v>
      </c>
      <c r="N69" s="13" t="s">
        <v>21</v>
      </c>
    </row>
    <row r="70" spans="1:14" ht="60" customHeight="1" x14ac:dyDescent="0.35">
      <c r="A70" s="11" t="s">
        <v>345</v>
      </c>
      <c r="B70" s="1" t="s">
        <v>346</v>
      </c>
      <c r="C70" s="2" t="s">
        <v>16</v>
      </c>
      <c r="D70" s="3" t="s">
        <v>17</v>
      </c>
      <c r="E70" s="4" t="s">
        <v>18</v>
      </c>
      <c r="F70" s="4" t="s">
        <v>19</v>
      </c>
      <c r="G70" s="4" t="s">
        <v>20</v>
      </c>
      <c r="H70" s="4" t="s">
        <v>21</v>
      </c>
      <c r="I70" s="5" t="s">
        <v>21</v>
      </c>
      <c r="J70" s="1" t="s">
        <v>347</v>
      </c>
      <c r="K70" s="1" t="s">
        <v>348</v>
      </c>
      <c r="L70" s="1" t="s">
        <v>349</v>
      </c>
      <c r="M70" s="4" t="str">
        <f t="shared" si="0"/>
        <v>Outstanding</v>
      </c>
      <c r="N70" s="13" t="s">
        <v>21</v>
      </c>
    </row>
    <row r="71" spans="1:14" ht="60" customHeight="1" x14ac:dyDescent="0.35">
      <c r="A71" s="11" t="s">
        <v>350</v>
      </c>
      <c r="B71" s="1" t="s">
        <v>351</v>
      </c>
      <c r="C71" s="2" t="s">
        <v>16</v>
      </c>
      <c r="D71" s="3" t="s">
        <v>17</v>
      </c>
      <c r="E71" s="4" t="s">
        <v>18</v>
      </c>
      <c r="F71" s="4" t="s">
        <v>19</v>
      </c>
      <c r="G71" s="4" t="s">
        <v>20</v>
      </c>
      <c r="H71" s="4" t="s">
        <v>21</v>
      </c>
      <c r="I71" s="5" t="s">
        <v>21</v>
      </c>
      <c r="J71" s="1" t="s">
        <v>263</v>
      </c>
      <c r="K71" s="1" t="s">
        <v>352</v>
      </c>
      <c r="L71" s="1" t="s">
        <v>353</v>
      </c>
      <c r="M71" s="4" t="str">
        <f t="shared" si="0"/>
        <v>Outstanding</v>
      </c>
      <c r="N71" s="13" t="s">
        <v>21</v>
      </c>
    </row>
    <row r="72" spans="1:14" ht="60" customHeight="1" x14ac:dyDescent="0.35">
      <c r="A72" s="11" t="s">
        <v>354</v>
      </c>
      <c r="B72" s="1" t="s">
        <v>355</v>
      </c>
      <c r="C72" s="2" t="s">
        <v>16</v>
      </c>
      <c r="D72" s="3" t="s">
        <v>17</v>
      </c>
      <c r="E72" s="4" t="s">
        <v>18</v>
      </c>
      <c r="F72" s="4" t="s">
        <v>19</v>
      </c>
      <c r="G72" s="4" t="s">
        <v>20</v>
      </c>
      <c r="H72" s="4" t="s">
        <v>21</v>
      </c>
      <c r="I72" s="5" t="s">
        <v>21</v>
      </c>
      <c r="J72" s="1" t="s">
        <v>356</v>
      </c>
      <c r="K72" s="1" t="s">
        <v>357</v>
      </c>
      <c r="L72" s="1" t="s">
        <v>358</v>
      </c>
      <c r="M72" s="4" t="str">
        <f t="shared" si="0"/>
        <v>Outstanding</v>
      </c>
      <c r="N72" s="13" t="s">
        <v>21</v>
      </c>
    </row>
    <row r="73" spans="1:14" ht="60" customHeight="1" x14ac:dyDescent="0.35">
      <c r="A73" s="11" t="s">
        <v>359</v>
      </c>
      <c r="B73" s="1" t="s">
        <v>360</v>
      </c>
      <c r="C73" s="2" t="s">
        <v>16</v>
      </c>
      <c r="D73" s="3" t="s">
        <v>17</v>
      </c>
      <c r="E73" s="4" t="s">
        <v>18</v>
      </c>
      <c r="F73" s="4" t="s">
        <v>19</v>
      </c>
      <c r="G73" s="4" t="s">
        <v>20</v>
      </c>
      <c r="H73" s="4" t="s">
        <v>21</v>
      </c>
      <c r="I73" s="5" t="s">
        <v>21</v>
      </c>
      <c r="J73" s="1" t="s">
        <v>361</v>
      </c>
      <c r="K73" s="1" t="s">
        <v>362</v>
      </c>
      <c r="L73" s="1" t="s">
        <v>363</v>
      </c>
      <c r="M73" s="4" t="str">
        <f t="shared" si="0"/>
        <v>Outstanding</v>
      </c>
      <c r="N73" s="13" t="s">
        <v>21</v>
      </c>
    </row>
    <row r="74" spans="1:14" ht="60" customHeight="1" x14ac:dyDescent="0.35">
      <c r="A74" s="11" t="s">
        <v>364</v>
      </c>
      <c r="B74" s="1" t="s">
        <v>365</v>
      </c>
      <c r="C74" s="2" t="s">
        <v>16</v>
      </c>
      <c r="D74" s="3" t="s">
        <v>17</v>
      </c>
      <c r="E74" s="4" t="s">
        <v>18</v>
      </c>
      <c r="F74" s="4" t="s">
        <v>19</v>
      </c>
      <c r="G74" s="4" t="s">
        <v>20</v>
      </c>
      <c r="H74" s="4" t="s">
        <v>21</v>
      </c>
      <c r="I74" s="5" t="s">
        <v>21</v>
      </c>
      <c r="J74" s="1" t="s">
        <v>366</v>
      </c>
      <c r="K74" s="1" t="s">
        <v>367</v>
      </c>
      <c r="L74" s="1" t="s">
        <v>368</v>
      </c>
      <c r="M74" s="4" t="str">
        <f t="shared" si="0"/>
        <v>Outstanding</v>
      </c>
      <c r="N74" s="13" t="s">
        <v>21</v>
      </c>
    </row>
    <row r="75" spans="1:14" ht="60" customHeight="1" x14ac:dyDescent="0.35">
      <c r="A75" s="11" t="s">
        <v>369</v>
      </c>
      <c r="B75" s="1" t="s">
        <v>370</v>
      </c>
      <c r="C75" s="2" t="s">
        <v>16</v>
      </c>
      <c r="D75" s="3" t="s">
        <v>17</v>
      </c>
      <c r="E75" s="4" t="s">
        <v>18</v>
      </c>
      <c r="F75" s="4" t="s">
        <v>19</v>
      </c>
      <c r="G75" s="4" t="s">
        <v>20</v>
      </c>
      <c r="H75" s="4" t="s">
        <v>21</v>
      </c>
      <c r="I75" s="5" t="s">
        <v>21</v>
      </c>
      <c r="J75" s="1" t="s">
        <v>371</v>
      </c>
      <c r="K75" s="1" t="s">
        <v>372</v>
      </c>
      <c r="L75" s="1" t="s">
        <v>373</v>
      </c>
      <c r="M75" s="4" t="str">
        <f t="shared" si="0"/>
        <v>Outstanding</v>
      </c>
      <c r="N75" s="13" t="s">
        <v>21</v>
      </c>
    </row>
    <row r="76" spans="1:14" ht="60" customHeight="1" x14ac:dyDescent="0.35">
      <c r="A76" s="11" t="s">
        <v>374</v>
      </c>
      <c r="B76" s="1" t="s">
        <v>375</v>
      </c>
      <c r="C76" s="2" t="s">
        <v>16</v>
      </c>
      <c r="D76" s="3" t="s">
        <v>17</v>
      </c>
      <c r="E76" s="4" t="s">
        <v>18</v>
      </c>
      <c r="F76" s="4" t="s">
        <v>19</v>
      </c>
      <c r="G76" s="4" t="s">
        <v>20</v>
      </c>
      <c r="H76" s="4" t="s">
        <v>21</v>
      </c>
      <c r="I76" s="5" t="s">
        <v>21</v>
      </c>
      <c r="J76" s="1" t="s">
        <v>376</v>
      </c>
      <c r="K76" s="1" t="s">
        <v>377</v>
      </c>
      <c r="L76" s="1" t="s">
        <v>378</v>
      </c>
      <c r="M76" s="4" t="str">
        <f t="shared" si="0"/>
        <v>Outstanding</v>
      </c>
      <c r="N76" s="13" t="s">
        <v>21</v>
      </c>
    </row>
    <row r="77" spans="1:14" ht="60" customHeight="1" x14ac:dyDescent="0.35">
      <c r="A77" s="11" t="s">
        <v>379</v>
      </c>
      <c r="B77" s="1" t="s">
        <v>380</v>
      </c>
      <c r="C77" s="2" t="s">
        <v>16</v>
      </c>
      <c r="D77" s="3" t="s">
        <v>17</v>
      </c>
      <c r="E77" s="4" t="s">
        <v>18</v>
      </c>
      <c r="F77" s="4" t="s">
        <v>19</v>
      </c>
      <c r="G77" s="4" t="s">
        <v>20</v>
      </c>
      <c r="H77" s="4" t="s">
        <v>21</v>
      </c>
      <c r="I77" s="5" t="s">
        <v>21</v>
      </c>
      <c r="J77" s="1" t="s">
        <v>381</v>
      </c>
      <c r="K77" s="1" t="s">
        <v>382</v>
      </c>
      <c r="L77" s="1" t="s">
        <v>383</v>
      </c>
      <c r="M77" s="4" t="str">
        <f t="shared" si="0"/>
        <v>Outstanding</v>
      </c>
      <c r="N77" s="13" t="s">
        <v>21</v>
      </c>
    </row>
    <row r="78" spans="1:14" ht="60" customHeight="1" x14ac:dyDescent="0.35">
      <c r="A78" s="11" t="s">
        <v>384</v>
      </c>
      <c r="B78" s="1" t="s">
        <v>385</v>
      </c>
      <c r="C78" s="2" t="s">
        <v>16</v>
      </c>
      <c r="D78" s="3" t="s">
        <v>17</v>
      </c>
      <c r="E78" s="4" t="s">
        <v>18</v>
      </c>
      <c r="F78" s="4" t="s">
        <v>19</v>
      </c>
      <c r="G78" s="4" t="s">
        <v>20</v>
      </c>
      <c r="H78" s="4" t="s">
        <v>21</v>
      </c>
      <c r="I78" s="5" t="s">
        <v>21</v>
      </c>
      <c r="J78" s="1" t="s">
        <v>386</v>
      </c>
      <c r="K78" s="1" t="s">
        <v>387</v>
      </c>
      <c r="L78" s="1" t="s">
        <v>388</v>
      </c>
      <c r="M78" s="4" t="str">
        <f t="shared" si="0"/>
        <v>Outstanding</v>
      </c>
      <c r="N78" s="13" t="s">
        <v>21</v>
      </c>
    </row>
    <row r="79" spans="1:14" ht="60" customHeight="1" x14ac:dyDescent="0.35">
      <c r="A79" s="11" t="s">
        <v>389</v>
      </c>
      <c r="B79" s="1" t="s">
        <v>390</v>
      </c>
      <c r="C79" s="2" t="s">
        <v>16</v>
      </c>
      <c r="D79" s="3" t="s">
        <v>17</v>
      </c>
      <c r="E79" s="4" t="s">
        <v>18</v>
      </c>
      <c r="F79" s="4" t="s">
        <v>19</v>
      </c>
      <c r="G79" s="4" t="s">
        <v>20</v>
      </c>
      <c r="H79" s="4" t="s">
        <v>21</v>
      </c>
      <c r="I79" s="5" t="s">
        <v>21</v>
      </c>
      <c r="J79" s="1" t="s">
        <v>391</v>
      </c>
      <c r="K79" s="1" t="s">
        <v>392</v>
      </c>
      <c r="L79" s="1" t="s">
        <v>393</v>
      </c>
      <c r="M79" s="4" t="str">
        <f t="shared" si="0"/>
        <v>Outstanding</v>
      </c>
      <c r="N79" s="13" t="s">
        <v>21</v>
      </c>
    </row>
    <row r="80" spans="1:14" ht="60" customHeight="1" x14ac:dyDescent="0.35">
      <c r="A80" s="11" t="s">
        <v>394</v>
      </c>
      <c r="B80" s="1" t="s">
        <v>395</v>
      </c>
      <c r="C80" s="2" t="s">
        <v>16</v>
      </c>
      <c r="D80" s="3" t="s">
        <v>17</v>
      </c>
      <c r="E80" s="4" t="s">
        <v>18</v>
      </c>
      <c r="F80" s="4" t="s">
        <v>19</v>
      </c>
      <c r="G80" s="4" t="s">
        <v>20</v>
      </c>
      <c r="H80" s="4" t="s">
        <v>21</v>
      </c>
      <c r="I80" s="5" t="s">
        <v>21</v>
      </c>
      <c r="J80" s="1" t="s">
        <v>396</v>
      </c>
      <c r="K80" s="1" t="s">
        <v>397</v>
      </c>
      <c r="L80" s="1" t="s">
        <v>398</v>
      </c>
      <c r="M80" s="4" t="str">
        <f t="shared" si="0"/>
        <v>Outstanding</v>
      </c>
      <c r="N80" s="13" t="s">
        <v>21</v>
      </c>
    </row>
    <row r="81" spans="1:14" ht="60" customHeight="1" x14ac:dyDescent="0.35">
      <c r="A81" s="11" t="s">
        <v>399</v>
      </c>
      <c r="B81" s="1" t="s">
        <v>400</v>
      </c>
      <c r="C81" s="2" t="s">
        <v>16</v>
      </c>
      <c r="D81" s="3" t="s">
        <v>17</v>
      </c>
      <c r="E81" s="4" t="s">
        <v>18</v>
      </c>
      <c r="F81" s="4" t="s">
        <v>19</v>
      </c>
      <c r="G81" s="4" t="s">
        <v>20</v>
      </c>
      <c r="H81" s="4" t="s">
        <v>21</v>
      </c>
      <c r="I81" s="5" t="s">
        <v>21</v>
      </c>
      <c r="J81" s="1" t="s">
        <v>401</v>
      </c>
      <c r="K81" s="1" t="s">
        <v>402</v>
      </c>
      <c r="L81" s="1" t="s">
        <v>403</v>
      </c>
      <c r="M81" s="4" t="str">
        <f t="shared" si="0"/>
        <v>Outstanding</v>
      </c>
      <c r="N81" s="13" t="s">
        <v>21</v>
      </c>
    </row>
    <row r="82" spans="1:14" ht="60" customHeight="1" x14ac:dyDescent="0.35">
      <c r="A82" s="11" t="s">
        <v>404</v>
      </c>
      <c r="B82" s="1" t="s">
        <v>405</v>
      </c>
      <c r="C82" s="2" t="s">
        <v>16</v>
      </c>
      <c r="D82" s="3" t="s">
        <v>17</v>
      </c>
      <c r="E82" s="4" t="s">
        <v>18</v>
      </c>
      <c r="F82" s="4" t="s">
        <v>19</v>
      </c>
      <c r="G82" s="4" t="s">
        <v>20</v>
      </c>
      <c r="H82" s="4" t="s">
        <v>21</v>
      </c>
      <c r="I82" s="5" t="s">
        <v>21</v>
      </c>
      <c r="J82" s="1" t="s">
        <v>406</v>
      </c>
      <c r="K82" s="1" t="s">
        <v>407</v>
      </c>
      <c r="L82" s="1" t="s">
        <v>408</v>
      </c>
      <c r="M82" s="4" t="str">
        <f t="shared" si="0"/>
        <v>Outstanding</v>
      </c>
      <c r="N82" s="13" t="s">
        <v>21</v>
      </c>
    </row>
    <row r="83" spans="1:14" ht="60" customHeight="1" x14ac:dyDescent="0.35">
      <c r="A83" s="11" t="s">
        <v>409</v>
      </c>
      <c r="B83" s="1" t="s">
        <v>410</v>
      </c>
      <c r="C83" s="2" t="s">
        <v>16</v>
      </c>
      <c r="D83" s="3" t="s">
        <v>17</v>
      </c>
      <c r="E83" s="4" t="s">
        <v>18</v>
      </c>
      <c r="F83" s="4" t="s">
        <v>19</v>
      </c>
      <c r="G83" s="4" t="s">
        <v>20</v>
      </c>
      <c r="H83" s="4" t="s">
        <v>21</v>
      </c>
      <c r="I83" s="5" t="s">
        <v>21</v>
      </c>
      <c r="J83" s="1" t="s">
        <v>411</v>
      </c>
      <c r="K83" s="1" t="s">
        <v>412</v>
      </c>
      <c r="L83" s="1" t="s">
        <v>413</v>
      </c>
      <c r="M83" s="4" t="str">
        <f t="shared" si="0"/>
        <v>Outstanding</v>
      </c>
      <c r="N83" s="13" t="s">
        <v>21</v>
      </c>
    </row>
    <row r="84" spans="1:14" ht="60" customHeight="1" x14ac:dyDescent="0.35">
      <c r="A84" s="11" t="s">
        <v>414</v>
      </c>
      <c r="B84" s="1" t="s">
        <v>415</v>
      </c>
      <c r="C84" s="2" t="s">
        <v>16</v>
      </c>
      <c r="D84" s="3" t="s">
        <v>17</v>
      </c>
      <c r="E84" s="4" t="s">
        <v>18</v>
      </c>
      <c r="F84" s="4" t="s">
        <v>19</v>
      </c>
      <c r="G84" s="4" t="s">
        <v>20</v>
      </c>
      <c r="H84" s="4" t="s">
        <v>21</v>
      </c>
      <c r="I84" s="5" t="s">
        <v>21</v>
      </c>
      <c r="J84" s="1" t="s">
        <v>416</v>
      </c>
      <c r="K84" s="1" t="s">
        <v>417</v>
      </c>
      <c r="L84" s="1" t="s">
        <v>418</v>
      </c>
      <c r="M84" s="4" t="str">
        <f t="shared" si="0"/>
        <v>Outstanding</v>
      </c>
      <c r="N84" s="13" t="s">
        <v>21</v>
      </c>
    </row>
    <row r="85" spans="1:14" ht="60" customHeight="1" x14ac:dyDescent="0.35">
      <c r="A85" s="11" t="s">
        <v>419</v>
      </c>
      <c r="B85" s="1" t="s">
        <v>420</v>
      </c>
      <c r="C85" s="2" t="s">
        <v>16</v>
      </c>
      <c r="D85" s="3" t="s">
        <v>17</v>
      </c>
      <c r="E85" s="4" t="s">
        <v>18</v>
      </c>
      <c r="F85" s="4" t="s">
        <v>19</v>
      </c>
      <c r="G85" s="4" t="s">
        <v>20</v>
      </c>
      <c r="H85" s="4" t="s">
        <v>21</v>
      </c>
      <c r="I85" s="5" t="s">
        <v>21</v>
      </c>
      <c r="J85" s="1" t="s">
        <v>421</v>
      </c>
      <c r="K85" s="1" t="s">
        <v>422</v>
      </c>
      <c r="L85" s="1" t="s">
        <v>423</v>
      </c>
      <c r="M85" s="4" t="str">
        <f t="shared" si="0"/>
        <v>Outstanding</v>
      </c>
      <c r="N85" s="13" t="s">
        <v>21</v>
      </c>
    </row>
    <row r="86" spans="1:14" ht="60" customHeight="1" x14ac:dyDescent="0.35">
      <c r="A86" s="11" t="s">
        <v>424</v>
      </c>
      <c r="B86" s="1" t="s">
        <v>425</v>
      </c>
      <c r="C86" s="2" t="s">
        <v>16</v>
      </c>
      <c r="D86" s="3" t="s">
        <v>17</v>
      </c>
      <c r="E86" s="4" t="s">
        <v>18</v>
      </c>
      <c r="F86" s="4" t="s">
        <v>19</v>
      </c>
      <c r="G86" s="4" t="s">
        <v>20</v>
      </c>
      <c r="H86" s="4" t="s">
        <v>21</v>
      </c>
      <c r="I86" s="5" t="s">
        <v>21</v>
      </c>
      <c r="J86" s="1" t="s">
        <v>426</v>
      </c>
      <c r="K86" s="1" t="s">
        <v>427</v>
      </c>
      <c r="L86" s="1" t="s">
        <v>428</v>
      </c>
      <c r="M86" s="4" t="str">
        <f t="shared" si="0"/>
        <v>Outstanding</v>
      </c>
      <c r="N86" s="13" t="s">
        <v>21</v>
      </c>
    </row>
    <row r="87" spans="1:14" ht="60" customHeight="1" x14ac:dyDescent="0.35">
      <c r="A87" s="11" t="s">
        <v>429</v>
      </c>
      <c r="B87" s="1" t="s">
        <v>430</v>
      </c>
      <c r="C87" s="2" t="s">
        <v>16</v>
      </c>
      <c r="D87" s="3" t="s">
        <v>17</v>
      </c>
      <c r="E87" s="4" t="s">
        <v>18</v>
      </c>
      <c r="F87" s="4" t="s">
        <v>19</v>
      </c>
      <c r="G87" s="4" t="s">
        <v>20</v>
      </c>
      <c r="H87" s="4" t="s">
        <v>21</v>
      </c>
      <c r="I87" s="5" t="s">
        <v>21</v>
      </c>
      <c r="J87" s="1" t="s">
        <v>431</v>
      </c>
      <c r="K87" s="1" t="s">
        <v>432</v>
      </c>
      <c r="L87" s="1" t="s">
        <v>433</v>
      </c>
      <c r="M87" s="4" t="str">
        <f t="shared" si="0"/>
        <v>Outstanding</v>
      </c>
      <c r="N87" s="13" t="s">
        <v>21</v>
      </c>
    </row>
    <row r="88" spans="1:14" ht="60" customHeight="1" x14ac:dyDescent="0.35">
      <c r="A88" s="11" t="s">
        <v>434</v>
      </c>
      <c r="B88" s="1" t="s">
        <v>435</v>
      </c>
      <c r="C88" s="2" t="s">
        <v>16</v>
      </c>
      <c r="D88" s="3" t="s">
        <v>17</v>
      </c>
      <c r="E88" s="4" t="s">
        <v>18</v>
      </c>
      <c r="F88" s="4" t="s">
        <v>19</v>
      </c>
      <c r="G88" s="4" t="s">
        <v>20</v>
      </c>
      <c r="H88" s="4" t="s">
        <v>21</v>
      </c>
      <c r="I88" s="5" t="s">
        <v>21</v>
      </c>
      <c r="J88" s="1" t="s">
        <v>436</v>
      </c>
      <c r="K88" s="1" t="s">
        <v>437</v>
      </c>
      <c r="L88" s="1" t="s">
        <v>438</v>
      </c>
      <c r="M88" s="4" t="str">
        <f t="shared" si="0"/>
        <v>Outstanding</v>
      </c>
      <c r="N88" s="13" t="s">
        <v>21</v>
      </c>
    </row>
    <row r="89" spans="1:14" ht="60" customHeight="1" x14ac:dyDescent="0.35">
      <c r="A89" s="11" t="s">
        <v>439</v>
      </c>
      <c r="B89" s="1" t="s">
        <v>440</v>
      </c>
      <c r="C89" s="2" t="s">
        <v>16</v>
      </c>
      <c r="D89" s="3" t="s">
        <v>17</v>
      </c>
      <c r="E89" s="4" t="s">
        <v>18</v>
      </c>
      <c r="F89" s="4" t="s">
        <v>19</v>
      </c>
      <c r="G89" s="4" t="s">
        <v>20</v>
      </c>
      <c r="H89" s="4" t="s">
        <v>21</v>
      </c>
      <c r="I89" s="5" t="s">
        <v>21</v>
      </c>
      <c r="J89" s="1" t="s">
        <v>441</v>
      </c>
      <c r="K89" s="1" t="s">
        <v>442</v>
      </c>
      <c r="L89" s="1" t="s">
        <v>443</v>
      </c>
      <c r="M89" s="4" t="str">
        <f t="shared" si="0"/>
        <v>Outstanding</v>
      </c>
      <c r="N89" s="13" t="s">
        <v>21</v>
      </c>
    </row>
    <row r="90" spans="1:14" ht="60" customHeight="1" x14ac:dyDescent="0.35">
      <c r="A90" s="11" t="s">
        <v>444</v>
      </c>
      <c r="B90" s="1" t="s">
        <v>445</v>
      </c>
      <c r="C90" s="2" t="s">
        <v>16</v>
      </c>
      <c r="D90" s="3" t="s">
        <v>17</v>
      </c>
      <c r="E90" s="4" t="s">
        <v>18</v>
      </c>
      <c r="F90" s="4" t="s">
        <v>19</v>
      </c>
      <c r="G90" s="4" t="s">
        <v>20</v>
      </c>
      <c r="H90" s="4" t="s">
        <v>21</v>
      </c>
      <c r="I90" s="5" t="s">
        <v>21</v>
      </c>
      <c r="J90" s="1" t="s">
        <v>446</v>
      </c>
      <c r="K90" s="1" t="s">
        <v>447</v>
      </c>
      <c r="L90" s="1" t="s">
        <v>448</v>
      </c>
      <c r="M90" s="4" t="str">
        <f t="shared" si="0"/>
        <v>Outstanding</v>
      </c>
      <c r="N90" s="13" t="s">
        <v>21</v>
      </c>
    </row>
    <row r="91" spans="1:14" ht="60" customHeight="1" x14ac:dyDescent="0.35">
      <c r="A91" s="11" t="s">
        <v>449</v>
      </c>
      <c r="B91" s="1" t="s">
        <v>450</v>
      </c>
      <c r="C91" s="2" t="s">
        <v>16</v>
      </c>
      <c r="D91" s="3" t="s">
        <v>17</v>
      </c>
      <c r="E91" s="4" t="s">
        <v>18</v>
      </c>
      <c r="F91" s="4" t="s">
        <v>19</v>
      </c>
      <c r="G91" s="4" t="s">
        <v>20</v>
      </c>
      <c r="H91" s="4" t="s">
        <v>21</v>
      </c>
      <c r="I91" s="5" t="s">
        <v>21</v>
      </c>
      <c r="J91" s="1" t="s">
        <v>451</v>
      </c>
      <c r="K91" s="1" t="s">
        <v>452</v>
      </c>
      <c r="L91" s="1" t="s">
        <v>453</v>
      </c>
      <c r="M91" s="4" t="str">
        <f t="shared" si="0"/>
        <v>Outstanding</v>
      </c>
      <c r="N91" s="13" t="s">
        <v>21</v>
      </c>
    </row>
    <row r="92" spans="1:14" ht="60" customHeight="1" x14ac:dyDescent="0.35">
      <c r="A92" s="11" t="s">
        <v>454</v>
      </c>
      <c r="B92" s="1" t="s">
        <v>455</v>
      </c>
      <c r="C92" s="2" t="s">
        <v>16</v>
      </c>
      <c r="D92" s="3" t="s">
        <v>17</v>
      </c>
      <c r="E92" s="4" t="s">
        <v>18</v>
      </c>
      <c r="F92" s="4" t="s">
        <v>19</v>
      </c>
      <c r="G92" s="4" t="s">
        <v>20</v>
      </c>
      <c r="H92" s="4" t="s">
        <v>21</v>
      </c>
      <c r="I92" s="5" t="s">
        <v>21</v>
      </c>
      <c r="J92" s="1" t="s">
        <v>456</v>
      </c>
      <c r="K92" s="1" t="s">
        <v>457</v>
      </c>
      <c r="L92" s="1" t="s">
        <v>458</v>
      </c>
      <c r="M92" s="4" t="str">
        <f t="shared" si="0"/>
        <v>Outstanding</v>
      </c>
      <c r="N92" s="13" t="s">
        <v>21</v>
      </c>
    </row>
    <row r="93" spans="1:14" ht="60" customHeight="1" x14ac:dyDescent="0.35">
      <c r="A93" s="11" t="s">
        <v>459</v>
      </c>
      <c r="B93" s="1" t="s">
        <v>460</v>
      </c>
      <c r="C93" s="2" t="s">
        <v>16</v>
      </c>
      <c r="D93" s="3" t="s">
        <v>17</v>
      </c>
      <c r="E93" s="4" t="s">
        <v>18</v>
      </c>
      <c r="F93" s="4" t="s">
        <v>19</v>
      </c>
      <c r="G93" s="4" t="s">
        <v>20</v>
      </c>
      <c r="H93" s="4" t="s">
        <v>21</v>
      </c>
      <c r="I93" s="5" t="s">
        <v>21</v>
      </c>
      <c r="J93" s="1" t="s">
        <v>461</v>
      </c>
      <c r="K93" s="1" t="s">
        <v>462</v>
      </c>
      <c r="L93" s="1" t="s">
        <v>463</v>
      </c>
      <c r="M93" s="4" t="str">
        <f t="shared" si="0"/>
        <v>Outstanding</v>
      </c>
      <c r="N93" s="13" t="s">
        <v>21</v>
      </c>
    </row>
    <row r="94" spans="1:14" ht="60" customHeight="1" x14ac:dyDescent="0.35">
      <c r="A94" s="11" t="s">
        <v>464</v>
      </c>
      <c r="B94" s="1" t="s">
        <v>465</v>
      </c>
      <c r="C94" s="2" t="s">
        <v>16</v>
      </c>
      <c r="D94" s="3" t="s">
        <v>17</v>
      </c>
      <c r="E94" s="4" t="s">
        <v>18</v>
      </c>
      <c r="F94" s="4" t="s">
        <v>19</v>
      </c>
      <c r="G94" s="4" t="s">
        <v>20</v>
      </c>
      <c r="H94" s="4" t="s">
        <v>21</v>
      </c>
      <c r="I94" s="5" t="s">
        <v>21</v>
      </c>
      <c r="J94" s="1" t="s">
        <v>466</v>
      </c>
      <c r="K94" s="1" t="s">
        <v>467</v>
      </c>
      <c r="L94" s="1" t="s">
        <v>468</v>
      </c>
      <c r="M94" s="4" t="str">
        <f t="shared" si="0"/>
        <v>Outstanding</v>
      </c>
      <c r="N94" s="13" t="s">
        <v>21</v>
      </c>
    </row>
    <row r="95" spans="1:14" ht="60" customHeight="1" x14ac:dyDescent="0.35">
      <c r="A95" s="11" t="s">
        <v>469</v>
      </c>
      <c r="B95" s="1" t="s">
        <v>470</v>
      </c>
      <c r="C95" s="2" t="s">
        <v>16</v>
      </c>
      <c r="D95" s="3" t="s">
        <v>17</v>
      </c>
      <c r="E95" s="4" t="s">
        <v>18</v>
      </c>
      <c r="F95" s="4" t="s">
        <v>19</v>
      </c>
      <c r="G95" s="4" t="s">
        <v>20</v>
      </c>
      <c r="H95" s="4" t="s">
        <v>21</v>
      </c>
      <c r="I95" s="5" t="s">
        <v>21</v>
      </c>
      <c r="J95" s="1" t="s">
        <v>471</v>
      </c>
      <c r="K95" s="1" t="s">
        <v>472</v>
      </c>
      <c r="L95" s="1" t="s">
        <v>473</v>
      </c>
      <c r="M95" s="4" t="str">
        <f t="shared" si="0"/>
        <v>Outstanding</v>
      </c>
      <c r="N95" s="13" t="s">
        <v>21</v>
      </c>
    </row>
    <row r="96" spans="1:14" ht="60" customHeight="1" x14ac:dyDescent="0.35">
      <c r="A96" s="11" t="s">
        <v>474</v>
      </c>
      <c r="B96" s="1" t="s">
        <v>475</v>
      </c>
      <c r="C96" s="2" t="s">
        <v>16</v>
      </c>
      <c r="D96" s="3" t="s">
        <v>17</v>
      </c>
      <c r="E96" s="4" t="s">
        <v>18</v>
      </c>
      <c r="F96" s="4" t="s">
        <v>19</v>
      </c>
      <c r="G96" s="4" t="s">
        <v>20</v>
      </c>
      <c r="H96" s="4" t="s">
        <v>21</v>
      </c>
      <c r="I96" s="5" t="s">
        <v>21</v>
      </c>
      <c r="J96" s="1" t="s">
        <v>476</v>
      </c>
      <c r="K96" s="1" t="s">
        <v>477</v>
      </c>
      <c r="L96" s="1" t="s">
        <v>478</v>
      </c>
      <c r="M96" s="4" t="str">
        <f t="shared" si="0"/>
        <v>Outstanding</v>
      </c>
      <c r="N96" s="13" t="s">
        <v>21</v>
      </c>
    </row>
    <row r="97" spans="1:14" ht="60" customHeight="1" x14ac:dyDescent="0.35">
      <c r="A97" s="11" t="s">
        <v>479</v>
      </c>
      <c r="B97" s="1" t="s">
        <v>480</v>
      </c>
      <c r="C97" s="2" t="s">
        <v>16</v>
      </c>
      <c r="D97" s="3" t="s">
        <v>17</v>
      </c>
      <c r="E97" s="4" t="s">
        <v>18</v>
      </c>
      <c r="F97" s="4" t="s">
        <v>19</v>
      </c>
      <c r="G97" s="4" t="s">
        <v>20</v>
      </c>
      <c r="H97" s="4" t="s">
        <v>21</v>
      </c>
      <c r="I97" s="5" t="s">
        <v>21</v>
      </c>
      <c r="J97" s="1" t="s">
        <v>481</v>
      </c>
      <c r="K97" s="1" t="s">
        <v>482</v>
      </c>
      <c r="L97" s="1" t="s">
        <v>483</v>
      </c>
      <c r="M97" s="4" t="str">
        <f t="shared" si="0"/>
        <v>Outstanding</v>
      </c>
      <c r="N97" s="13" t="s">
        <v>21</v>
      </c>
    </row>
    <row r="98" spans="1:14" ht="60" customHeight="1" x14ac:dyDescent="0.35">
      <c r="A98" s="11" t="s">
        <v>484</v>
      </c>
      <c r="B98" s="1" t="s">
        <v>485</v>
      </c>
      <c r="C98" s="2" t="s">
        <v>16</v>
      </c>
      <c r="D98" s="3" t="s">
        <v>17</v>
      </c>
      <c r="E98" s="4" t="s">
        <v>18</v>
      </c>
      <c r="F98" s="4" t="s">
        <v>19</v>
      </c>
      <c r="G98" s="4" t="s">
        <v>20</v>
      </c>
      <c r="H98" s="4" t="s">
        <v>21</v>
      </c>
      <c r="I98" s="5" t="s">
        <v>21</v>
      </c>
      <c r="J98" s="1" t="s">
        <v>486</v>
      </c>
      <c r="K98" s="1" t="s">
        <v>487</v>
      </c>
      <c r="L98" s="1" t="s">
        <v>488</v>
      </c>
      <c r="M98" s="4" t="str">
        <f t="shared" si="0"/>
        <v>Outstanding</v>
      </c>
      <c r="N98" s="13" t="s">
        <v>21</v>
      </c>
    </row>
    <row r="99" spans="1:14" ht="60" customHeight="1" x14ac:dyDescent="0.35">
      <c r="A99" s="11" t="s">
        <v>489</v>
      </c>
      <c r="B99" s="1" t="s">
        <v>490</v>
      </c>
      <c r="C99" s="2" t="s">
        <v>16</v>
      </c>
      <c r="D99" s="3" t="s">
        <v>17</v>
      </c>
      <c r="E99" s="4" t="s">
        <v>18</v>
      </c>
      <c r="F99" s="4" t="s">
        <v>19</v>
      </c>
      <c r="G99" s="4" t="s">
        <v>20</v>
      </c>
      <c r="H99" s="4" t="s">
        <v>21</v>
      </c>
      <c r="I99" s="5" t="s">
        <v>21</v>
      </c>
      <c r="J99" s="1" t="s">
        <v>491</v>
      </c>
      <c r="K99" s="1" t="s">
        <v>492</v>
      </c>
      <c r="L99" s="1" t="s">
        <v>493</v>
      </c>
      <c r="M99" s="4" t="str">
        <f t="shared" si="0"/>
        <v>Outstanding</v>
      </c>
      <c r="N99" s="13" t="s">
        <v>21</v>
      </c>
    </row>
    <row r="100" spans="1:14" ht="60" customHeight="1" x14ac:dyDescent="0.35">
      <c r="A100" s="11" t="s">
        <v>494</v>
      </c>
      <c r="B100" s="1" t="s">
        <v>495</v>
      </c>
      <c r="C100" s="2" t="s">
        <v>16</v>
      </c>
      <c r="D100" s="3" t="s">
        <v>17</v>
      </c>
      <c r="E100" s="4" t="s">
        <v>18</v>
      </c>
      <c r="F100" s="4" t="s">
        <v>19</v>
      </c>
      <c r="G100" s="4" t="s">
        <v>20</v>
      </c>
      <c r="H100" s="4" t="s">
        <v>21</v>
      </c>
      <c r="I100" s="5" t="s">
        <v>21</v>
      </c>
      <c r="J100" s="1" t="s">
        <v>496</v>
      </c>
      <c r="K100" s="1" t="s">
        <v>497</v>
      </c>
      <c r="L100" s="1" t="s">
        <v>498</v>
      </c>
      <c r="M100" s="4" t="str">
        <f t="shared" si="0"/>
        <v>Outstanding</v>
      </c>
      <c r="N100" s="13" t="s">
        <v>21</v>
      </c>
    </row>
    <row r="101" spans="1:14" ht="60" customHeight="1" x14ac:dyDescent="0.35">
      <c r="A101" s="11" t="s">
        <v>499</v>
      </c>
      <c r="B101" s="1" t="s">
        <v>500</v>
      </c>
      <c r="C101" s="2" t="s">
        <v>16</v>
      </c>
      <c r="D101" s="3" t="s">
        <v>17</v>
      </c>
      <c r="E101" s="4" t="s">
        <v>18</v>
      </c>
      <c r="F101" s="4" t="s">
        <v>19</v>
      </c>
      <c r="G101" s="4" t="s">
        <v>20</v>
      </c>
      <c r="H101" s="4" t="s">
        <v>21</v>
      </c>
      <c r="I101" s="5" t="s">
        <v>21</v>
      </c>
      <c r="J101" s="1" t="s">
        <v>501</v>
      </c>
      <c r="K101" s="1" t="s">
        <v>502</v>
      </c>
      <c r="L101" s="1" t="s">
        <v>503</v>
      </c>
      <c r="M101" s="4" t="str">
        <f t="shared" si="0"/>
        <v>Outstanding</v>
      </c>
      <c r="N101" s="13" t="s">
        <v>21</v>
      </c>
    </row>
    <row r="102" spans="1:14" ht="60" customHeight="1" x14ac:dyDescent="0.35">
      <c r="A102" s="11" t="s">
        <v>504</v>
      </c>
      <c r="B102" s="1" t="s">
        <v>505</v>
      </c>
      <c r="C102" s="2" t="s">
        <v>16</v>
      </c>
      <c r="D102" s="3" t="s">
        <v>17</v>
      </c>
      <c r="E102" s="4" t="s">
        <v>18</v>
      </c>
      <c r="F102" s="4" t="s">
        <v>19</v>
      </c>
      <c r="G102" s="4" t="s">
        <v>20</v>
      </c>
      <c r="H102" s="4" t="s">
        <v>21</v>
      </c>
      <c r="I102" s="5" t="s">
        <v>21</v>
      </c>
      <c r="J102" s="1" t="s">
        <v>506</v>
      </c>
      <c r="K102" s="1" t="s">
        <v>507</v>
      </c>
      <c r="L102" s="1" t="s">
        <v>508</v>
      </c>
      <c r="M102" s="4" t="str">
        <f t="shared" si="0"/>
        <v>Outstanding</v>
      </c>
      <c r="N102" s="13" t="s">
        <v>21</v>
      </c>
    </row>
    <row r="103" spans="1:14" ht="60" customHeight="1" x14ac:dyDescent="0.35">
      <c r="A103" s="11" t="s">
        <v>509</v>
      </c>
      <c r="B103" s="1" t="s">
        <v>510</v>
      </c>
      <c r="C103" s="2" t="s">
        <v>16</v>
      </c>
      <c r="D103" s="3" t="s">
        <v>17</v>
      </c>
      <c r="E103" s="4" t="s">
        <v>18</v>
      </c>
      <c r="F103" s="4" t="s">
        <v>19</v>
      </c>
      <c r="G103" s="4" t="s">
        <v>20</v>
      </c>
      <c r="H103" s="4" t="s">
        <v>21</v>
      </c>
      <c r="I103" s="5" t="s">
        <v>21</v>
      </c>
      <c r="J103" s="1" t="s">
        <v>511</v>
      </c>
      <c r="K103" s="1" t="s">
        <v>512</v>
      </c>
      <c r="L103" s="1" t="s">
        <v>513</v>
      </c>
      <c r="M103" s="4" t="str">
        <f t="shared" si="0"/>
        <v>Outstanding</v>
      </c>
      <c r="N103" s="13" t="s">
        <v>21</v>
      </c>
    </row>
    <row r="104" spans="1:14" ht="60" customHeight="1" x14ac:dyDescent="0.35">
      <c r="A104" s="11" t="s">
        <v>514</v>
      </c>
      <c r="B104" s="1" t="s">
        <v>515</v>
      </c>
      <c r="C104" s="2" t="s">
        <v>16</v>
      </c>
      <c r="D104" s="3" t="s">
        <v>17</v>
      </c>
      <c r="E104" s="4" t="s">
        <v>18</v>
      </c>
      <c r="F104" s="4" t="s">
        <v>19</v>
      </c>
      <c r="G104" s="4" t="s">
        <v>20</v>
      </c>
      <c r="H104" s="4" t="s">
        <v>21</v>
      </c>
      <c r="I104" s="5" t="s">
        <v>21</v>
      </c>
      <c r="J104" s="1" t="s">
        <v>516</v>
      </c>
      <c r="K104" s="1" t="s">
        <v>517</v>
      </c>
      <c r="L104" s="1" t="s">
        <v>518</v>
      </c>
      <c r="M104" s="4" t="str">
        <f t="shared" si="0"/>
        <v>Outstanding</v>
      </c>
      <c r="N104" s="13" t="s">
        <v>21</v>
      </c>
    </row>
    <row r="105" spans="1:14" ht="60" customHeight="1" x14ac:dyDescent="0.35">
      <c r="A105" s="11" t="s">
        <v>519</v>
      </c>
      <c r="B105" s="1" t="s">
        <v>520</v>
      </c>
      <c r="C105" s="2" t="s">
        <v>16</v>
      </c>
      <c r="D105" s="3" t="s">
        <v>17</v>
      </c>
      <c r="E105" s="4" t="s">
        <v>18</v>
      </c>
      <c r="F105" s="4" t="s">
        <v>19</v>
      </c>
      <c r="G105" s="4" t="s">
        <v>20</v>
      </c>
      <c r="H105" s="4" t="s">
        <v>21</v>
      </c>
      <c r="I105" s="5" t="s">
        <v>21</v>
      </c>
      <c r="J105" s="1" t="s">
        <v>521</v>
      </c>
      <c r="K105" s="1" t="s">
        <v>522</v>
      </c>
      <c r="L105" s="1" t="s">
        <v>523</v>
      </c>
      <c r="M105" s="4" t="str">
        <f t="shared" si="0"/>
        <v>Outstanding</v>
      </c>
      <c r="N105" s="13" t="s">
        <v>21</v>
      </c>
    </row>
    <row r="106" spans="1:14" ht="60" customHeight="1" x14ac:dyDescent="0.35">
      <c r="A106" s="11" t="s">
        <v>524</v>
      </c>
      <c r="B106" s="1" t="s">
        <v>525</v>
      </c>
      <c r="C106" s="2" t="s">
        <v>16</v>
      </c>
      <c r="D106" s="3" t="s">
        <v>17</v>
      </c>
      <c r="E106" s="4" t="s">
        <v>18</v>
      </c>
      <c r="F106" s="4" t="s">
        <v>19</v>
      </c>
      <c r="G106" s="4" t="s">
        <v>20</v>
      </c>
      <c r="H106" s="4" t="s">
        <v>21</v>
      </c>
      <c r="I106" s="5" t="s">
        <v>21</v>
      </c>
      <c r="J106" s="1" t="s">
        <v>526</v>
      </c>
      <c r="K106" s="1" t="s">
        <v>527</v>
      </c>
      <c r="L106" s="1" t="s">
        <v>528</v>
      </c>
      <c r="M106" s="4" t="str">
        <f t="shared" si="0"/>
        <v>Outstanding</v>
      </c>
      <c r="N106" s="13" t="s">
        <v>21</v>
      </c>
    </row>
    <row r="107" spans="1:14" ht="60" customHeight="1" x14ac:dyDescent="0.35">
      <c r="A107" s="11" t="s">
        <v>529</v>
      </c>
      <c r="B107" s="1" t="s">
        <v>530</v>
      </c>
      <c r="C107" s="2" t="s">
        <v>16</v>
      </c>
      <c r="D107" s="3" t="s">
        <v>17</v>
      </c>
      <c r="E107" s="4" t="s">
        <v>18</v>
      </c>
      <c r="F107" s="4" t="s">
        <v>19</v>
      </c>
      <c r="G107" s="4" t="s">
        <v>20</v>
      </c>
      <c r="H107" s="4" t="s">
        <v>21</v>
      </c>
      <c r="I107" s="5" t="s">
        <v>21</v>
      </c>
      <c r="J107" s="1" t="s">
        <v>531</v>
      </c>
      <c r="K107" s="1" t="s">
        <v>532</v>
      </c>
      <c r="L107" s="1" t="s">
        <v>533</v>
      </c>
      <c r="M107" s="4" t="str">
        <f t="shared" si="0"/>
        <v>Outstanding</v>
      </c>
      <c r="N107" s="13" t="s">
        <v>21</v>
      </c>
    </row>
    <row r="108" spans="1:14" ht="60" customHeight="1" x14ac:dyDescent="0.35">
      <c r="A108" s="11" t="s">
        <v>534</v>
      </c>
      <c r="B108" s="1" t="s">
        <v>535</v>
      </c>
      <c r="C108" s="2" t="s">
        <v>16</v>
      </c>
      <c r="D108" s="3" t="s">
        <v>17</v>
      </c>
      <c r="E108" s="4" t="s">
        <v>18</v>
      </c>
      <c r="F108" s="4" t="s">
        <v>19</v>
      </c>
      <c r="G108" s="4" t="s">
        <v>20</v>
      </c>
      <c r="H108" s="4" t="s">
        <v>21</v>
      </c>
      <c r="I108" s="5" t="s">
        <v>21</v>
      </c>
      <c r="J108" s="1" t="s">
        <v>536</v>
      </c>
      <c r="K108" s="1" t="s">
        <v>537</v>
      </c>
      <c r="L108" s="1" t="s">
        <v>538</v>
      </c>
      <c r="M108" s="4" t="str">
        <f t="shared" si="0"/>
        <v>Outstanding</v>
      </c>
      <c r="N108" s="13" t="s">
        <v>21</v>
      </c>
    </row>
    <row r="109" spans="1:14" ht="60" customHeight="1" x14ac:dyDescent="0.35">
      <c r="A109" s="11" t="s">
        <v>539</v>
      </c>
      <c r="B109" s="1" t="s">
        <v>540</v>
      </c>
      <c r="C109" s="2" t="s">
        <v>16</v>
      </c>
      <c r="D109" s="3" t="s">
        <v>17</v>
      </c>
      <c r="E109" s="4" t="s">
        <v>18</v>
      </c>
      <c r="F109" s="4" t="s">
        <v>19</v>
      </c>
      <c r="G109" s="4" t="s">
        <v>20</v>
      </c>
      <c r="H109" s="4" t="s">
        <v>21</v>
      </c>
      <c r="I109" s="5" t="s">
        <v>21</v>
      </c>
      <c r="J109" s="1" t="s">
        <v>541</v>
      </c>
      <c r="K109" s="1" t="s">
        <v>542</v>
      </c>
      <c r="L109" s="1" t="s">
        <v>543</v>
      </c>
      <c r="M109" s="4" t="str">
        <f t="shared" si="0"/>
        <v>Outstanding</v>
      </c>
      <c r="N109" s="13" t="s">
        <v>21</v>
      </c>
    </row>
    <row r="110" spans="1:14" ht="60" customHeight="1" x14ac:dyDescent="0.35">
      <c r="A110" s="11" t="s">
        <v>544</v>
      </c>
      <c r="B110" s="1" t="s">
        <v>545</v>
      </c>
      <c r="C110" s="2" t="s">
        <v>16</v>
      </c>
      <c r="D110" s="3" t="s">
        <v>17</v>
      </c>
      <c r="E110" s="4" t="s">
        <v>18</v>
      </c>
      <c r="F110" s="4" t="s">
        <v>19</v>
      </c>
      <c r="G110" s="4" t="s">
        <v>20</v>
      </c>
      <c r="H110" s="4" t="s">
        <v>21</v>
      </c>
      <c r="I110" s="5" t="s">
        <v>21</v>
      </c>
      <c r="J110" s="1" t="s">
        <v>546</v>
      </c>
      <c r="K110" s="1" t="s">
        <v>547</v>
      </c>
      <c r="L110" s="1" t="s">
        <v>548</v>
      </c>
      <c r="M110" s="4" t="str">
        <f t="shared" si="0"/>
        <v>Outstanding</v>
      </c>
      <c r="N110" s="13" t="s">
        <v>21</v>
      </c>
    </row>
    <row r="111" spans="1:14" ht="60" customHeight="1" x14ac:dyDescent="0.35">
      <c r="A111" s="11" t="s">
        <v>549</v>
      </c>
      <c r="B111" s="1" t="s">
        <v>550</v>
      </c>
      <c r="C111" s="2" t="s">
        <v>16</v>
      </c>
      <c r="D111" s="3" t="s">
        <v>17</v>
      </c>
      <c r="E111" s="4" t="s">
        <v>18</v>
      </c>
      <c r="F111" s="4" t="s">
        <v>19</v>
      </c>
      <c r="G111" s="4" t="s">
        <v>20</v>
      </c>
      <c r="H111" s="4" t="s">
        <v>21</v>
      </c>
      <c r="I111" s="5" t="s">
        <v>21</v>
      </c>
      <c r="J111" s="1" t="s">
        <v>551</v>
      </c>
      <c r="K111" s="1" t="s">
        <v>552</v>
      </c>
      <c r="L111" s="1" t="s">
        <v>553</v>
      </c>
      <c r="M111" s="4" t="str">
        <f t="shared" si="0"/>
        <v>Outstanding</v>
      </c>
      <c r="N111" s="13" t="s">
        <v>21</v>
      </c>
    </row>
    <row r="112" spans="1:14" ht="60" customHeight="1" x14ac:dyDescent="0.35">
      <c r="A112" s="11" t="s">
        <v>554</v>
      </c>
      <c r="B112" s="1" t="s">
        <v>555</v>
      </c>
      <c r="C112" s="2" t="s">
        <v>16</v>
      </c>
      <c r="D112" s="3" t="s">
        <v>17</v>
      </c>
      <c r="E112" s="4" t="s">
        <v>18</v>
      </c>
      <c r="F112" s="4" t="s">
        <v>19</v>
      </c>
      <c r="G112" s="4" t="s">
        <v>20</v>
      </c>
      <c r="H112" s="4" t="s">
        <v>21</v>
      </c>
      <c r="I112" s="5" t="s">
        <v>21</v>
      </c>
      <c r="J112" s="1" t="s">
        <v>556</v>
      </c>
      <c r="K112" s="1" t="s">
        <v>557</v>
      </c>
      <c r="L112" s="1" t="s">
        <v>558</v>
      </c>
      <c r="M112" s="4" t="str">
        <f t="shared" si="0"/>
        <v>Outstanding</v>
      </c>
      <c r="N112" s="13" t="s">
        <v>21</v>
      </c>
    </row>
    <row r="113" spans="1:14" ht="60" customHeight="1" x14ac:dyDescent="0.35">
      <c r="A113" s="11" t="s">
        <v>559</v>
      </c>
      <c r="B113" s="1" t="s">
        <v>560</v>
      </c>
      <c r="C113" s="2" t="s">
        <v>16</v>
      </c>
      <c r="D113" s="3" t="s">
        <v>17</v>
      </c>
      <c r="E113" s="4" t="s">
        <v>18</v>
      </c>
      <c r="F113" s="4" t="s">
        <v>19</v>
      </c>
      <c r="G113" s="4" t="s">
        <v>20</v>
      </c>
      <c r="H113" s="4" t="s">
        <v>21</v>
      </c>
      <c r="I113" s="5" t="s">
        <v>21</v>
      </c>
      <c r="J113" s="1" t="s">
        <v>561</v>
      </c>
      <c r="K113" s="1" t="s">
        <v>562</v>
      </c>
      <c r="L113" s="1" t="s">
        <v>563</v>
      </c>
      <c r="M113" s="4" t="str">
        <f t="shared" si="0"/>
        <v>Outstanding</v>
      </c>
      <c r="N113" s="13" t="s">
        <v>21</v>
      </c>
    </row>
    <row r="114" spans="1:14" ht="60" customHeight="1" x14ac:dyDescent="0.35">
      <c r="A114" s="11" t="s">
        <v>564</v>
      </c>
      <c r="B114" s="1" t="s">
        <v>565</v>
      </c>
      <c r="C114" s="2" t="s">
        <v>16</v>
      </c>
      <c r="D114" s="3" t="s">
        <v>17</v>
      </c>
      <c r="E114" s="4" t="s">
        <v>18</v>
      </c>
      <c r="F114" s="4" t="s">
        <v>19</v>
      </c>
      <c r="G114" s="4" t="s">
        <v>20</v>
      </c>
      <c r="H114" s="4" t="s">
        <v>21</v>
      </c>
      <c r="I114" s="5" t="s">
        <v>21</v>
      </c>
      <c r="J114" s="1" t="s">
        <v>566</v>
      </c>
      <c r="K114" s="1" t="s">
        <v>567</v>
      </c>
      <c r="L114" s="1" t="s">
        <v>568</v>
      </c>
      <c r="M114" s="4" t="str">
        <f t="shared" si="0"/>
        <v>Outstanding</v>
      </c>
      <c r="N114" s="13" t="s">
        <v>21</v>
      </c>
    </row>
    <row r="115" spans="1:14" ht="60" customHeight="1" x14ac:dyDescent="0.35">
      <c r="A115" s="11" t="s">
        <v>569</v>
      </c>
      <c r="B115" s="1" t="s">
        <v>570</v>
      </c>
      <c r="C115" s="2" t="s">
        <v>16</v>
      </c>
      <c r="D115" s="3" t="s">
        <v>17</v>
      </c>
      <c r="E115" s="4" t="s">
        <v>18</v>
      </c>
      <c r="F115" s="4" t="s">
        <v>19</v>
      </c>
      <c r="G115" s="4" t="s">
        <v>20</v>
      </c>
      <c r="H115" s="4" t="s">
        <v>21</v>
      </c>
      <c r="I115" s="5" t="s">
        <v>21</v>
      </c>
      <c r="J115" s="1" t="s">
        <v>571</v>
      </c>
      <c r="K115" s="1" t="s">
        <v>572</v>
      </c>
      <c r="L115" s="1" t="s">
        <v>573</v>
      </c>
      <c r="M115" s="4" t="str">
        <f t="shared" si="0"/>
        <v>Outstanding</v>
      </c>
      <c r="N115" s="13" t="s">
        <v>21</v>
      </c>
    </row>
    <row r="116" spans="1:14" ht="60" customHeight="1" x14ac:dyDescent="0.35">
      <c r="A116" s="11" t="s">
        <v>574</v>
      </c>
      <c r="B116" s="1" t="s">
        <v>575</v>
      </c>
      <c r="C116" s="2" t="s">
        <v>16</v>
      </c>
      <c r="D116" s="3" t="s">
        <v>17</v>
      </c>
      <c r="E116" s="4" t="s">
        <v>18</v>
      </c>
      <c r="F116" s="4" t="s">
        <v>19</v>
      </c>
      <c r="G116" s="4" t="s">
        <v>20</v>
      </c>
      <c r="H116" s="4" t="s">
        <v>21</v>
      </c>
      <c r="I116" s="5" t="s">
        <v>21</v>
      </c>
      <c r="J116" s="1" t="s">
        <v>576</v>
      </c>
      <c r="K116" s="1" t="s">
        <v>577</v>
      </c>
      <c r="L116" s="1" t="s">
        <v>578</v>
      </c>
      <c r="M116" s="4" t="str">
        <f t="shared" si="0"/>
        <v>Outstanding</v>
      </c>
      <c r="N116" s="13" t="s">
        <v>21</v>
      </c>
    </row>
    <row r="117" spans="1:14" ht="60" customHeight="1" x14ac:dyDescent="0.35">
      <c r="A117" s="11" t="s">
        <v>579</v>
      </c>
      <c r="B117" s="1" t="s">
        <v>580</v>
      </c>
      <c r="C117" s="2" t="s">
        <v>16</v>
      </c>
      <c r="D117" s="3" t="s">
        <v>17</v>
      </c>
      <c r="E117" s="4" t="s">
        <v>18</v>
      </c>
      <c r="F117" s="4" t="s">
        <v>19</v>
      </c>
      <c r="G117" s="4" t="s">
        <v>20</v>
      </c>
      <c r="H117" s="4" t="s">
        <v>21</v>
      </c>
      <c r="I117" s="5" t="s">
        <v>21</v>
      </c>
      <c r="J117" s="1" t="s">
        <v>581</v>
      </c>
      <c r="K117" s="1" t="s">
        <v>582</v>
      </c>
      <c r="L117" s="1" t="s">
        <v>583</v>
      </c>
      <c r="M117" s="4" t="str">
        <f t="shared" si="0"/>
        <v>Outstanding</v>
      </c>
      <c r="N117" s="13" t="s">
        <v>21</v>
      </c>
    </row>
    <row r="118" spans="1:14" ht="60" customHeight="1" x14ac:dyDescent="0.35">
      <c r="A118" s="11" t="s">
        <v>584</v>
      </c>
      <c r="B118" s="1" t="s">
        <v>585</v>
      </c>
      <c r="C118" s="2" t="s">
        <v>16</v>
      </c>
      <c r="D118" s="3" t="s">
        <v>17</v>
      </c>
      <c r="E118" s="4" t="s">
        <v>18</v>
      </c>
      <c r="F118" s="4" t="s">
        <v>19</v>
      </c>
      <c r="G118" s="4" t="s">
        <v>20</v>
      </c>
      <c r="H118" s="4" t="s">
        <v>21</v>
      </c>
      <c r="I118" s="5" t="s">
        <v>21</v>
      </c>
      <c r="J118" s="1" t="s">
        <v>586</v>
      </c>
      <c r="K118" s="1" t="s">
        <v>587</v>
      </c>
      <c r="L118" s="1" t="s">
        <v>588</v>
      </c>
      <c r="M118" s="4" t="str">
        <f t="shared" si="0"/>
        <v>Outstanding</v>
      </c>
      <c r="N118" s="13" t="s">
        <v>21</v>
      </c>
    </row>
    <row r="119" spans="1:14" ht="60" customHeight="1" x14ac:dyDescent="0.35">
      <c r="A119" s="11" t="s">
        <v>589</v>
      </c>
      <c r="B119" s="1" t="s">
        <v>590</v>
      </c>
      <c r="C119" s="2" t="s">
        <v>16</v>
      </c>
      <c r="D119" s="3" t="s">
        <v>17</v>
      </c>
      <c r="E119" s="4" t="s">
        <v>18</v>
      </c>
      <c r="F119" s="4" t="s">
        <v>19</v>
      </c>
      <c r="G119" s="4" t="s">
        <v>20</v>
      </c>
      <c r="H119" s="4" t="s">
        <v>21</v>
      </c>
      <c r="I119" s="5" t="s">
        <v>21</v>
      </c>
      <c r="J119" s="1" t="s">
        <v>591</v>
      </c>
      <c r="K119" s="1" t="s">
        <v>592</v>
      </c>
      <c r="L119" s="1" t="s">
        <v>593</v>
      </c>
      <c r="M119" s="4" t="str">
        <f t="shared" si="0"/>
        <v>Outstanding</v>
      </c>
      <c r="N119" s="13" t="s">
        <v>21</v>
      </c>
    </row>
    <row r="120" spans="1:14" ht="60" customHeight="1" x14ac:dyDescent="0.35">
      <c r="A120" s="11" t="s">
        <v>594</v>
      </c>
      <c r="B120" s="1" t="s">
        <v>595</v>
      </c>
      <c r="C120" s="2" t="s">
        <v>16</v>
      </c>
      <c r="D120" s="3" t="s">
        <v>17</v>
      </c>
      <c r="E120" s="4" t="s">
        <v>18</v>
      </c>
      <c r="F120" s="4" t="s">
        <v>19</v>
      </c>
      <c r="G120" s="4" t="s">
        <v>20</v>
      </c>
      <c r="H120" s="4" t="s">
        <v>21</v>
      </c>
      <c r="I120" s="5" t="s">
        <v>21</v>
      </c>
      <c r="J120" s="1" t="s">
        <v>596</v>
      </c>
      <c r="K120" s="1" t="s">
        <v>597</v>
      </c>
      <c r="L120" s="1" t="s">
        <v>598</v>
      </c>
      <c r="M120" s="4" t="str">
        <f t="shared" si="0"/>
        <v>Outstanding</v>
      </c>
      <c r="N120" s="13" t="s">
        <v>21</v>
      </c>
    </row>
    <row r="121" spans="1:14" ht="60" customHeight="1" x14ac:dyDescent="0.35">
      <c r="A121" s="11" t="s">
        <v>599</v>
      </c>
      <c r="B121" s="1" t="s">
        <v>600</v>
      </c>
      <c r="C121" s="2" t="s">
        <v>16</v>
      </c>
      <c r="D121" s="3" t="s">
        <v>17</v>
      </c>
      <c r="E121" s="4" t="s">
        <v>18</v>
      </c>
      <c r="F121" s="4" t="s">
        <v>19</v>
      </c>
      <c r="G121" s="4" t="s">
        <v>20</v>
      </c>
      <c r="H121" s="4" t="s">
        <v>21</v>
      </c>
      <c r="I121" s="5" t="s">
        <v>21</v>
      </c>
      <c r="J121" s="1" t="s">
        <v>601</v>
      </c>
      <c r="K121" s="1" t="s">
        <v>602</v>
      </c>
      <c r="L121" s="1" t="s">
        <v>603</v>
      </c>
      <c r="M121" s="4" t="str">
        <f t="shared" si="0"/>
        <v>Outstanding</v>
      </c>
      <c r="N121" s="13" t="s">
        <v>21</v>
      </c>
    </row>
    <row r="122" spans="1:14" ht="60" customHeight="1" x14ac:dyDescent="0.35">
      <c r="A122" s="11" t="s">
        <v>604</v>
      </c>
      <c r="B122" s="1" t="s">
        <v>605</v>
      </c>
      <c r="C122" s="2" t="s">
        <v>16</v>
      </c>
      <c r="D122" s="3" t="s">
        <v>17</v>
      </c>
      <c r="E122" s="4" t="s">
        <v>18</v>
      </c>
      <c r="F122" s="4" t="s">
        <v>19</v>
      </c>
      <c r="G122" s="4" t="s">
        <v>20</v>
      </c>
      <c r="H122" s="4" t="s">
        <v>21</v>
      </c>
      <c r="I122" s="5" t="s">
        <v>21</v>
      </c>
      <c r="J122" s="1" t="s">
        <v>606</v>
      </c>
      <c r="K122" s="1" t="s">
        <v>607</v>
      </c>
      <c r="L122" s="1" t="s">
        <v>608</v>
      </c>
      <c r="M122" s="4" t="str">
        <f t="shared" si="0"/>
        <v>Outstanding</v>
      </c>
      <c r="N122" s="13" t="s">
        <v>21</v>
      </c>
    </row>
    <row r="123" spans="1:14" ht="60" customHeight="1" x14ac:dyDescent="0.35">
      <c r="A123" s="11" t="s">
        <v>609</v>
      </c>
      <c r="B123" s="1" t="s">
        <v>610</v>
      </c>
      <c r="C123" s="2" t="s">
        <v>16</v>
      </c>
      <c r="D123" s="3" t="s">
        <v>17</v>
      </c>
      <c r="E123" s="4" t="s">
        <v>18</v>
      </c>
      <c r="F123" s="4" t="s">
        <v>19</v>
      </c>
      <c r="G123" s="4" t="s">
        <v>20</v>
      </c>
      <c r="H123" s="4" t="s">
        <v>21</v>
      </c>
      <c r="I123" s="5" t="s">
        <v>21</v>
      </c>
      <c r="J123" s="1" t="s">
        <v>611</v>
      </c>
      <c r="K123" s="1" t="s">
        <v>612</v>
      </c>
      <c r="L123" s="1" t="s">
        <v>613</v>
      </c>
      <c r="M123" s="4" t="str">
        <f t="shared" si="0"/>
        <v>Outstanding</v>
      </c>
      <c r="N123" s="13" t="s">
        <v>21</v>
      </c>
    </row>
    <row r="124" spans="1:14" ht="60" customHeight="1" x14ac:dyDescent="0.35">
      <c r="A124" s="11" t="s">
        <v>614</v>
      </c>
      <c r="B124" s="1" t="s">
        <v>615</v>
      </c>
      <c r="C124" s="2" t="s">
        <v>16</v>
      </c>
      <c r="D124" s="3" t="s">
        <v>17</v>
      </c>
      <c r="E124" s="4" t="s">
        <v>18</v>
      </c>
      <c r="F124" s="4" t="s">
        <v>19</v>
      </c>
      <c r="G124" s="4" t="s">
        <v>20</v>
      </c>
      <c r="H124" s="4" t="s">
        <v>21</v>
      </c>
      <c r="I124" s="5" t="s">
        <v>21</v>
      </c>
      <c r="J124" s="1" t="s">
        <v>616</v>
      </c>
      <c r="K124" s="1" t="s">
        <v>617</v>
      </c>
      <c r="L124" s="1" t="s">
        <v>618</v>
      </c>
      <c r="M124" s="4" t="str">
        <f t="shared" si="0"/>
        <v>Outstanding</v>
      </c>
      <c r="N124" s="13" t="s">
        <v>21</v>
      </c>
    </row>
    <row r="125" spans="1:14" ht="60" customHeight="1" x14ac:dyDescent="0.35">
      <c r="A125" s="11" t="s">
        <v>619</v>
      </c>
      <c r="B125" s="1" t="s">
        <v>620</v>
      </c>
      <c r="C125" s="2" t="s">
        <v>16</v>
      </c>
      <c r="D125" s="3" t="s">
        <v>17</v>
      </c>
      <c r="E125" s="4" t="s">
        <v>18</v>
      </c>
      <c r="F125" s="4" t="s">
        <v>19</v>
      </c>
      <c r="G125" s="4" t="s">
        <v>20</v>
      </c>
      <c r="H125" s="4" t="s">
        <v>21</v>
      </c>
      <c r="I125" s="5" t="s">
        <v>21</v>
      </c>
      <c r="J125" s="1" t="s">
        <v>621</v>
      </c>
      <c r="K125" s="1" t="s">
        <v>622</v>
      </c>
      <c r="L125" s="1" t="s">
        <v>623</v>
      </c>
      <c r="M125" s="4" t="str">
        <f t="shared" si="0"/>
        <v>Outstanding</v>
      </c>
      <c r="N125" s="13" t="s">
        <v>21</v>
      </c>
    </row>
    <row r="126" spans="1:14" ht="60" customHeight="1" x14ac:dyDescent="0.35">
      <c r="A126" s="11" t="s">
        <v>624</v>
      </c>
      <c r="B126" s="1" t="s">
        <v>625</v>
      </c>
      <c r="C126" s="2" t="s">
        <v>16</v>
      </c>
      <c r="D126" s="3" t="s">
        <v>17</v>
      </c>
      <c r="E126" s="4" t="s">
        <v>18</v>
      </c>
      <c r="F126" s="4" t="s">
        <v>19</v>
      </c>
      <c r="G126" s="4" t="s">
        <v>20</v>
      </c>
      <c r="H126" s="4" t="s">
        <v>21</v>
      </c>
      <c r="I126" s="5" t="s">
        <v>21</v>
      </c>
      <c r="J126" s="1" t="s">
        <v>626</v>
      </c>
      <c r="K126" s="1" t="s">
        <v>627</v>
      </c>
      <c r="L126" s="1" t="s">
        <v>628</v>
      </c>
      <c r="M126" s="4" t="str">
        <f t="shared" si="0"/>
        <v>Outstanding</v>
      </c>
      <c r="N126" s="13" t="s">
        <v>21</v>
      </c>
    </row>
    <row r="127" spans="1:14" ht="60" customHeight="1" x14ac:dyDescent="0.35">
      <c r="A127" s="11" t="s">
        <v>629</v>
      </c>
      <c r="B127" s="1" t="s">
        <v>630</v>
      </c>
      <c r="C127" s="2" t="s">
        <v>16</v>
      </c>
      <c r="D127" s="3" t="s">
        <v>17</v>
      </c>
      <c r="E127" s="4" t="s">
        <v>18</v>
      </c>
      <c r="F127" s="4" t="s">
        <v>19</v>
      </c>
      <c r="G127" s="4" t="s">
        <v>20</v>
      </c>
      <c r="H127" s="4" t="s">
        <v>21</v>
      </c>
      <c r="I127" s="5" t="s">
        <v>21</v>
      </c>
      <c r="J127" s="1" t="s">
        <v>631</v>
      </c>
      <c r="K127" s="1" t="s">
        <v>632</v>
      </c>
      <c r="L127" s="1" t="s">
        <v>633</v>
      </c>
      <c r="M127" s="4" t="str">
        <f t="shared" si="0"/>
        <v>Outstanding</v>
      </c>
      <c r="N127" s="13" t="s">
        <v>21</v>
      </c>
    </row>
    <row r="128" spans="1:14" ht="60" customHeight="1" x14ac:dyDescent="0.35">
      <c r="A128" s="11" t="s">
        <v>634</v>
      </c>
      <c r="B128" s="1" t="s">
        <v>635</v>
      </c>
      <c r="C128" s="2" t="s">
        <v>16</v>
      </c>
      <c r="D128" s="3" t="s">
        <v>17</v>
      </c>
      <c r="E128" s="4" t="s">
        <v>18</v>
      </c>
      <c r="F128" s="4" t="s">
        <v>19</v>
      </c>
      <c r="G128" s="4" t="s">
        <v>20</v>
      </c>
      <c r="H128" s="4" t="s">
        <v>21</v>
      </c>
      <c r="I128" s="5" t="s">
        <v>21</v>
      </c>
      <c r="J128" s="1" t="s">
        <v>636</v>
      </c>
      <c r="K128" s="1" t="s">
        <v>637</v>
      </c>
      <c r="L128" s="1" t="s">
        <v>638</v>
      </c>
      <c r="M128" s="4" t="str">
        <f t="shared" si="0"/>
        <v>Outstanding</v>
      </c>
      <c r="N128" s="13" t="s">
        <v>21</v>
      </c>
    </row>
    <row r="129" spans="1:14" ht="60" customHeight="1" x14ac:dyDescent="0.35">
      <c r="A129" s="11" t="s">
        <v>639</v>
      </c>
      <c r="B129" s="1" t="s">
        <v>640</v>
      </c>
      <c r="C129" s="2" t="s">
        <v>16</v>
      </c>
      <c r="D129" s="3" t="s">
        <v>17</v>
      </c>
      <c r="E129" s="4" t="s">
        <v>18</v>
      </c>
      <c r="F129" s="4" t="s">
        <v>19</v>
      </c>
      <c r="G129" s="4" t="s">
        <v>20</v>
      </c>
      <c r="H129" s="4" t="s">
        <v>21</v>
      </c>
      <c r="I129" s="5" t="s">
        <v>21</v>
      </c>
      <c r="J129" s="1" t="s">
        <v>641</v>
      </c>
      <c r="K129" s="1" t="s">
        <v>642</v>
      </c>
      <c r="L129" s="1" t="s">
        <v>643</v>
      </c>
      <c r="M129" s="4" t="str">
        <f t="shared" si="0"/>
        <v>Outstanding</v>
      </c>
      <c r="N129" s="13" t="s">
        <v>21</v>
      </c>
    </row>
    <row r="130" spans="1:14" ht="60" customHeight="1" x14ac:dyDescent="0.35">
      <c r="A130" s="11" t="s">
        <v>644</v>
      </c>
      <c r="B130" s="1" t="s">
        <v>645</v>
      </c>
      <c r="C130" s="2" t="s">
        <v>16</v>
      </c>
      <c r="D130" s="3" t="s">
        <v>17</v>
      </c>
      <c r="E130" s="4" t="s">
        <v>18</v>
      </c>
      <c r="F130" s="4" t="s">
        <v>19</v>
      </c>
      <c r="G130" s="4" t="s">
        <v>20</v>
      </c>
      <c r="H130" s="4" t="s">
        <v>21</v>
      </c>
      <c r="I130" s="5" t="s">
        <v>21</v>
      </c>
      <c r="J130" s="1" t="s">
        <v>646</v>
      </c>
      <c r="K130" s="1" t="s">
        <v>647</v>
      </c>
      <c r="L130" s="1" t="s">
        <v>648</v>
      </c>
      <c r="M130" s="4" t="str">
        <f t="shared" si="0"/>
        <v>Outstanding</v>
      </c>
      <c r="N130" s="13" t="s">
        <v>21</v>
      </c>
    </row>
    <row r="131" spans="1:14" ht="60" customHeight="1" x14ac:dyDescent="0.35">
      <c r="A131" s="11" t="s">
        <v>649</v>
      </c>
      <c r="B131" s="1" t="s">
        <v>650</v>
      </c>
      <c r="C131" s="2" t="s">
        <v>16</v>
      </c>
      <c r="D131" s="3" t="s">
        <v>17</v>
      </c>
      <c r="E131" s="4" t="s">
        <v>18</v>
      </c>
      <c r="F131" s="4" t="s">
        <v>19</v>
      </c>
      <c r="G131" s="4" t="s">
        <v>20</v>
      </c>
      <c r="H131" s="4" t="s">
        <v>21</v>
      </c>
      <c r="I131" s="5" t="s">
        <v>21</v>
      </c>
      <c r="J131" s="1" t="s">
        <v>651</v>
      </c>
      <c r="K131" s="1" t="s">
        <v>652</v>
      </c>
      <c r="L131" s="1" t="s">
        <v>653</v>
      </c>
      <c r="M131" s="4" t="str">
        <f t="shared" si="0"/>
        <v>Outstanding</v>
      </c>
      <c r="N131" s="13" t="s">
        <v>21</v>
      </c>
    </row>
    <row r="132" spans="1:14" ht="60" customHeight="1" x14ac:dyDescent="0.35">
      <c r="A132" s="11" t="s">
        <v>654</v>
      </c>
      <c r="B132" s="1" t="s">
        <v>655</v>
      </c>
      <c r="C132" s="2" t="s">
        <v>16</v>
      </c>
      <c r="D132" s="3" t="s">
        <v>17</v>
      </c>
      <c r="E132" s="4" t="s">
        <v>18</v>
      </c>
      <c r="F132" s="4" t="s">
        <v>19</v>
      </c>
      <c r="G132" s="4" t="s">
        <v>20</v>
      </c>
      <c r="H132" s="4" t="s">
        <v>21</v>
      </c>
      <c r="I132" s="5" t="s">
        <v>21</v>
      </c>
      <c r="J132" s="1" t="s">
        <v>656</v>
      </c>
      <c r="K132" s="1" t="s">
        <v>657</v>
      </c>
      <c r="L132" s="1" t="s">
        <v>658</v>
      </c>
      <c r="M132" s="4" t="str">
        <f t="shared" si="0"/>
        <v>Outstanding</v>
      </c>
      <c r="N132" s="13" t="s">
        <v>21</v>
      </c>
    </row>
    <row r="133" spans="1:14" ht="60" customHeight="1" x14ac:dyDescent="0.35">
      <c r="A133" s="11" t="s">
        <v>659</v>
      </c>
      <c r="B133" s="1" t="s">
        <v>660</v>
      </c>
      <c r="C133" s="2" t="s">
        <v>16</v>
      </c>
      <c r="D133" s="3" t="s">
        <v>17</v>
      </c>
      <c r="E133" s="4" t="s">
        <v>18</v>
      </c>
      <c r="F133" s="4" t="s">
        <v>19</v>
      </c>
      <c r="G133" s="4" t="s">
        <v>20</v>
      </c>
      <c r="H133" s="4" t="s">
        <v>21</v>
      </c>
      <c r="I133" s="5" t="s">
        <v>21</v>
      </c>
      <c r="J133" s="1" t="s">
        <v>661</v>
      </c>
      <c r="K133" s="1" t="s">
        <v>662</v>
      </c>
      <c r="L133" s="1" t="s">
        <v>663</v>
      </c>
      <c r="M133" s="4" t="str">
        <f t="shared" si="0"/>
        <v>Outstanding</v>
      </c>
      <c r="N133" s="13" t="s">
        <v>21</v>
      </c>
    </row>
    <row r="134" spans="1:14" ht="60" customHeight="1" x14ac:dyDescent="0.35">
      <c r="A134" s="11" t="s">
        <v>664</v>
      </c>
      <c r="B134" s="1" t="s">
        <v>665</v>
      </c>
      <c r="C134" s="2" t="s">
        <v>16</v>
      </c>
      <c r="D134" s="3" t="s">
        <v>17</v>
      </c>
      <c r="E134" s="4" t="s">
        <v>18</v>
      </c>
      <c r="F134" s="4" t="s">
        <v>19</v>
      </c>
      <c r="G134" s="4" t="s">
        <v>20</v>
      </c>
      <c r="H134" s="4" t="s">
        <v>21</v>
      </c>
      <c r="I134" s="5" t="s">
        <v>21</v>
      </c>
      <c r="J134" s="1" t="s">
        <v>666</v>
      </c>
      <c r="K134" s="1" t="s">
        <v>667</v>
      </c>
      <c r="L134" s="1" t="s">
        <v>668</v>
      </c>
      <c r="M134" s="4" t="str">
        <f t="shared" si="0"/>
        <v>Outstanding</v>
      </c>
      <c r="N134" s="13" t="s">
        <v>21</v>
      </c>
    </row>
    <row r="135" spans="1:14" ht="60" customHeight="1" x14ac:dyDescent="0.35">
      <c r="A135" s="11" t="s">
        <v>669</v>
      </c>
      <c r="B135" s="1" t="s">
        <v>670</v>
      </c>
      <c r="C135" s="2" t="s">
        <v>16</v>
      </c>
      <c r="D135" s="3" t="s">
        <v>17</v>
      </c>
      <c r="E135" s="4" t="s">
        <v>18</v>
      </c>
      <c r="F135" s="4" t="s">
        <v>19</v>
      </c>
      <c r="G135" s="4" t="s">
        <v>20</v>
      </c>
      <c r="H135" s="4" t="s">
        <v>21</v>
      </c>
      <c r="I135" s="5" t="s">
        <v>21</v>
      </c>
      <c r="J135" s="1" t="s">
        <v>671</v>
      </c>
      <c r="K135" s="1" t="s">
        <v>672</v>
      </c>
      <c r="L135" s="1" t="s">
        <v>673</v>
      </c>
      <c r="M135" s="4" t="str">
        <f t="shared" si="0"/>
        <v>Outstanding</v>
      </c>
      <c r="N135" s="13" t="s">
        <v>21</v>
      </c>
    </row>
    <row r="136" spans="1:14" ht="60" customHeight="1" x14ac:dyDescent="0.35">
      <c r="A136" s="11" t="s">
        <v>674</v>
      </c>
      <c r="B136" s="1" t="s">
        <v>675</v>
      </c>
      <c r="C136" s="2" t="s">
        <v>16</v>
      </c>
      <c r="D136" s="3" t="s">
        <v>17</v>
      </c>
      <c r="E136" s="4" t="s">
        <v>18</v>
      </c>
      <c r="F136" s="4" t="s">
        <v>19</v>
      </c>
      <c r="G136" s="4" t="s">
        <v>20</v>
      </c>
      <c r="H136" s="4" t="s">
        <v>21</v>
      </c>
      <c r="I136" s="5" t="s">
        <v>21</v>
      </c>
      <c r="J136" s="1" t="s">
        <v>676</v>
      </c>
      <c r="K136" s="1" t="s">
        <v>677</v>
      </c>
      <c r="L136" s="1" t="s">
        <v>678</v>
      </c>
      <c r="M136" s="4" t="str">
        <f t="shared" si="0"/>
        <v>Outstanding</v>
      </c>
      <c r="N136" s="13" t="s">
        <v>21</v>
      </c>
    </row>
    <row r="137" spans="1:14" ht="60" customHeight="1" x14ac:dyDescent="0.35">
      <c r="A137" s="11" t="s">
        <v>679</v>
      </c>
      <c r="B137" s="1" t="s">
        <v>680</v>
      </c>
      <c r="C137" s="2" t="s">
        <v>16</v>
      </c>
      <c r="D137" s="3" t="s">
        <v>17</v>
      </c>
      <c r="E137" s="4" t="s">
        <v>18</v>
      </c>
      <c r="F137" s="4" t="s">
        <v>19</v>
      </c>
      <c r="G137" s="4" t="s">
        <v>20</v>
      </c>
      <c r="H137" s="4" t="s">
        <v>21</v>
      </c>
      <c r="I137" s="5" t="s">
        <v>21</v>
      </c>
      <c r="J137" s="1" t="s">
        <v>681</v>
      </c>
      <c r="K137" s="1" t="s">
        <v>682</v>
      </c>
      <c r="L137" s="1" t="s">
        <v>683</v>
      </c>
      <c r="M137" s="4" t="str">
        <f t="shared" si="0"/>
        <v>Outstanding</v>
      </c>
      <c r="N137" s="13" t="s">
        <v>21</v>
      </c>
    </row>
    <row r="138" spans="1:14" ht="60" customHeight="1" x14ac:dyDescent="0.35">
      <c r="A138" s="11" t="s">
        <v>684</v>
      </c>
      <c r="B138" s="1" t="s">
        <v>685</v>
      </c>
      <c r="C138" s="2" t="s">
        <v>16</v>
      </c>
      <c r="D138" s="3" t="s">
        <v>17</v>
      </c>
      <c r="E138" s="4" t="s">
        <v>18</v>
      </c>
      <c r="F138" s="4" t="s">
        <v>19</v>
      </c>
      <c r="G138" s="4" t="s">
        <v>20</v>
      </c>
      <c r="H138" s="4" t="s">
        <v>21</v>
      </c>
      <c r="I138" s="5" t="s">
        <v>21</v>
      </c>
      <c r="J138" s="1" t="s">
        <v>686</v>
      </c>
      <c r="K138" s="1" t="s">
        <v>687</v>
      </c>
      <c r="L138" s="1" t="s">
        <v>688</v>
      </c>
      <c r="M138" s="4" t="str">
        <f t="shared" si="0"/>
        <v>Outstanding</v>
      </c>
      <c r="N138" s="13" t="s">
        <v>21</v>
      </c>
    </row>
    <row r="139" spans="1:14" ht="60" customHeight="1" x14ac:dyDescent="0.35">
      <c r="A139" s="11" t="s">
        <v>689</v>
      </c>
      <c r="B139" s="1" t="s">
        <v>690</v>
      </c>
      <c r="C139" s="2" t="s">
        <v>16</v>
      </c>
      <c r="D139" s="3" t="s">
        <v>17</v>
      </c>
      <c r="E139" s="4" t="s">
        <v>18</v>
      </c>
      <c r="F139" s="4" t="s">
        <v>19</v>
      </c>
      <c r="G139" s="4" t="s">
        <v>20</v>
      </c>
      <c r="H139" s="4" t="s">
        <v>21</v>
      </c>
      <c r="I139" s="5" t="s">
        <v>21</v>
      </c>
      <c r="J139" s="1" t="s">
        <v>263</v>
      </c>
      <c r="K139" s="1" t="s">
        <v>691</v>
      </c>
      <c r="L139" s="1" t="s">
        <v>265</v>
      </c>
      <c r="M139" s="4" t="str">
        <f t="shared" si="0"/>
        <v>Outstanding</v>
      </c>
      <c r="N139" s="13" t="s">
        <v>21</v>
      </c>
    </row>
    <row r="140" spans="1:14" ht="60" customHeight="1" x14ac:dyDescent="0.35">
      <c r="A140" s="11" t="s">
        <v>692</v>
      </c>
      <c r="B140" s="1" t="s">
        <v>693</v>
      </c>
      <c r="C140" s="2" t="s">
        <v>16</v>
      </c>
      <c r="D140" s="3" t="s">
        <v>17</v>
      </c>
      <c r="E140" s="4" t="s">
        <v>18</v>
      </c>
      <c r="F140" s="4" t="s">
        <v>19</v>
      </c>
      <c r="G140" s="4" t="s">
        <v>20</v>
      </c>
      <c r="H140" s="4" t="s">
        <v>21</v>
      </c>
      <c r="I140" s="5" t="s">
        <v>21</v>
      </c>
      <c r="J140" s="1" t="s">
        <v>263</v>
      </c>
      <c r="K140" s="1" t="s">
        <v>694</v>
      </c>
      <c r="L140" s="1" t="s">
        <v>265</v>
      </c>
      <c r="M140" s="4" t="str">
        <f t="shared" si="0"/>
        <v>Outstanding</v>
      </c>
      <c r="N140" s="13" t="s">
        <v>21</v>
      </c>
    </row>
    <row r="141" spans="1:14" ht="60" customHeight="1" x14ac:dyDescent="0.35">
      <c r="A141" s="11" t="s">
        <v>695</v>
      </c>
      <c r="B141" s="1" t="s">
        <v>696</v>
      </c>
      <c r="C141" s="2" t="s">
        <v>16</v>
      </c>
      <c r="D141" s="3" t="s">
        <v>17</v>
      </c>
      <c r="E141" s="4" t="s">
        <v>18</v>
      </c>
      <c r="F141" s="4" t="s">
        <v>19</v>
      </c>
      <c r="G141" s="4" t="s">
        <v>20</v>
      </c>
      <c r="H141" s="4" t="s">
        <v>21</v>
      </c>
      <c r="I141" s="5" t="s">
        <v>21</v>
      </c>
      <c r="J141" s="1" t="s">
        <v>263</v>
      </c>
      <c r="K141" s="1" t="s">
        <v>697</v>
      </c>
      <c r="L141" s="1" t="s">
        <v>265</v>
      </c>
      <c r="M141" s="4" t="str">
        <f t="shared" si="0"/>
        <v>Outstanding</v>
      </c>
      <c r="N141" s="13" t="s">
        <v>21</v>
      </c>
    </row>
    <row r="142" spans="1:14" ht="60" customHeight="1" x14ac:dyDescent="0.35">
      <c r="A142" s="11" t="s">
        <v>698</v>
      </c>
      <c r="B142" s="1" t="s">
        <v>699</v>
      </c>
      <c r="C142" s="2" t="s">
        <v>16</v>
      </c>
      <c r="D142" s="3" t="s">
        <v>17</v>
      </c>
      <c r="E142" s="4" t="s">
        <v>18</v>
      </c>
      <c r="F142" s="4" t="s">
        <v>19</v>
      </c>
      <c r="G142" s="4" t="s">
        <v>20</v>
      </c>
      <c r="H142" s="4" t="s">
        <v>21</v>
      </c>
      <c r="I142" s="5" t="s">
        <v>21</v>
      </c>
      <c r="J142" s="1" t="s">
        <v>700</v>
      </c>
      <c r="K142" s="1" t="s">
        <v>701</v>
      </c>
      <c r="L142" s="1" t="s">
        <v>702</v>
      </c>
      <c r="M142" s="4" t="str">
        <f t="shared" si="0"/>
        <v>Outstanding</v>
      </c>
      <c r="N142" s="13" t="s">
        <v>21</v>
      </c>
    </row>
    <row r="143" spans="1:14" ht="60" customHeight="1" x14ac:dyDescent="0.35">
      <c r="A143" s="11" t="s">
        <v>703</v>
      </c>
      <c r="B143" s="1" t="s">
        <v>704</v>
      </c>
      <c r="C143" s="2" t="s">
        <v>16</v>
      </c>
      <c r="D143" s="3" t="s">
        <v>54</v>
      </c>
      <c r="E143" s="4" t="s">
        <v>18</v>
      </c>
      <c r="F143" s="4" t="s">
        <v>19</v>
      </c>
      <c r="G143" s="4" t="s">
        <v>20</v>
      </c>
      <c r="H143" s="4" t="s">
        <v>21</v>
      </c>
      <c r="I143" s="5" t="s">
        <v>21</v>
      </c>
      <c r="J143" s="1" t="s">
        <v>705</v>
      </c>
      <c r="K143" s="1" t="s">
        <v>706</v>
      </c>
      <c r="L143" s="1" t="s">
        <v>707</v>
      </c>
      <c r="M143" s="4" t="str">
        <f t="shared" si="0"/>
        <v>Outstanding</v>
      </c>
      <c r="N143" s="13" t="s">
        <v>21</v>
      </c>
    </row>
    <row r="144" spans="1:14" ht="60" customHeight="1" x14ac:dyDescent="0.35">
      <c r="A144" s="11" t="s">
        <v>708</v>
      </c>
      <c r="B144" s="1" t="s">
        <v>709</v>
      </c>
      <c r="C144" s="2" t="s">
        <v>16</v>
      </c>
      <c r="D144" s="3" t="s">
        <v>54</v>
      </c>
      <c r="E144" s="4" t="s">
        <v>18</v>
      </c>
      <c r="F144" s="4" t="s">
        <v>19</v>
      </c>
      <c r="G144" s="4" t="s">
        <v>20</v>
      </c>
      <c r="H144" s="4" t="s">
        <v>21</v>
      </c>
      <c r="I144" s="5" t="s">
        <v>21</v>
      </c>
      <c r="J144" s="1" t="s">
        <v>705</v>
      </c>
      <c r="K144" s="1" t="s">
        <v>710</v>
      </c>
      <c r="L144" s="1" t="s">
        <v>711</v>
      </c>
      <c r="M144" s="4" t="str">
        <f t="shared" si="0"/>
        <v>Outstanding</v>
      </c>
      <c r="N144" s="13" t="s">
        <v>21</v>
      </c>
    </row>
    <row r="145" spans="1:14" ht="60" customHeight="1" x14ac:dyDescent="0.35">
      <c r="A145" s="11" t="s">
        <v>712</v>
      </c>
      <c r="B145" s="1" t="s">
        <v>713</v>
      </c>
      <c r="C145" s="2" t="s">
        <v>16</v>
      </c>
      <c r="D145" s="3" t="s">
        <v>54</v>
      </c>
      <c r="E145" s="4" t="s">
        <v>18</v>
      </c>
      <c r="F145" s="4" t="s">
        <v>19</v>
      </c>
      <c r="G145" s="4" t="s">
        <v>20</v>
      </c>
      <c r="H145" s="4" t="s">
        <v>21</v>
      </c>
      <c r="I145" s="5" t="s">
        <v>21</v>
      </c>
      <c r="J145" s="1" t="s">
        <v>705</v>
      </c>
      <c r="K145" s="1" t="s">
        <v>710</v>
      </c>
      <c r="L145" s="1" t="s">
        <v>714</v>
      </c>
      <c r="M145" s="4" t="str">
        <f t="shared" si="0"/>
        <v>Outstanding</v>
      </c>
      <c r="N145" s="13" t="s">
        <v>21</v>
      </c>
    </row>
    <row r="146" spans="1:14" ht="60" customHeight="1" x14ac:dyDescent="0.35">
      <c r="A146" s="11" t="s">
        <v>715</v>
      </c>
      <c r="B146" s="1" t="s">
        <v>716</v>
      </c>
      <c r="C146" s="2" t="s">
        <v>16</v>
      </c>
      <c r="D146" s="3" t="s">
        <v>54</v>
      </c>
      <c r="E146" s="4" t="s">
        <v>18</v>
      </c>
      <c r="F146" s="4" t="s">
        <v>19</v>
      </c>
      <c r="G146" s="4" t="s">
        <v>20</v>
      </c>
      <c r="H146" s="4" t="s">
        <v>21</v>
      </c>
      <c r="I146" s="5" t="s">
        <v>21</v>
      </c>
      <c r="J146" s="1" t="s">
        <v>60</v>
      </c>
      <c r="K146" s="1" t="s">
        <v>717</v>
      </c>
      <c r="L146" s="1" t="s">
        <v>718</v>
      </c>
      <c r="M146" s="4" t="str">
        <f t="shared" si="0"/>
        <v>Outstanding</v>
      </c>
      <c r="N146" s="13" t="s">
        <v>21</v>
      </c>
    </row>
    <row r="147" spans="1:14" ht="60" customHeight="1" x14ac:dyDescent="0.35">
      <c r="A147" s="11" t="s">
        <v>719</v>
      </c>
      <c r="B147" s="1" t="s">
        <v>385</v>
      </c>
      <c r="C147" s="2" t="s">
        <v>16</v>
      </c>
      <c r="D147" s="3" t="s">
        <v>54</v>
      </c>
      <c r="E147" s="4" t="s">
        <v>18</v>
      </c>
      <c r="F147" s="4" t="s">
        <v>19</v>
      </c>
      <c r="G147" s="4" t="s">
        <v>20</v>
      </c>
      <c r="H147" s="4" t="s">
        <v>21</v>
      </c>
      <c r="I147" s="5" t="s">
        <v>21</v>
      </c>
      <c r="J147" s="1" t="s">
        <v>720</v>
      </c>
      <c r="K147" s="1" t="s">
        <v>721</v>
      </c>
      <c r="L147" s="1" t="s">
        <v>722</v>
      </c>
      <c r="M147" s="4" t="str">
        <f t="shared" si="0"/>
        <v>Outstanding</v>
      </c>
      <c r="N147" s="13" t="s">
        <v>21</v>
      </c>
    </row>
    <row r="148" spans="1:14" ht="60" customHeight="1" x14ac:dyDescent="0.35">
      <c r="A148" s="11" t="s">
        <v>723</v>
      </c>
      <c r="B148" s="1" t="s">
        <v>724</v>
      </c>
      <c r="C148" s="2" t="s">
        <v>16</v>
      </c>
      <c r="D148" s="3" t="s">
        <v>54</v>
      </c>
      <c r="E148" s="4" t="s">
        <v>18</v>
      </c>
      <c r="F148" s="4" t="s">
        <v>19</v>
      </c>
      <c r="G148" s="4" t="s">
        <v>20</v>
      </c>
      <c r="H148" s="4" t="s">
        <v>21</v>
      </c>
      <c r="I148" s="5" t="s">
        <v>21</v>
      </c>
      <c r="J148" s="1" t="s">
        <v>725</v>
      </c>
      <c r="K148" s="1" t="s">
        <v>726</v>
      </c>
      <c r="L148" s="1" t="s">
        <v>727</v>
      </c>
      <c r="M148" s="4" t="str">
        <f t="shared" si="0"/>
        <v>Outstanding</v>
      </c>
      <c r="N148" s="13" t="s">
        <v>21</v>
      </c>
    </row>
    <row r="149" spans="1:14" ht="60" customHeight="1" x14ac:dyDescent="0.35">
      <c r="A149" s="11" t="s">
        <v>728</v>
      </c>
      <c r="B149" s="1" t="s">
        <v>729</v>
      </c>
      <c r="C149" s="2" t="s">
        <v>16</v>
      </c>
      <c r="D149" s="3" t="s">
        <v>54</v>
      </c>
      <c r="E149" s="4" t="s">
        <v>18</v>
      </c>
      <c r="F149" s="4" t="s">
        <v>19</v>
      </c>
      <c r="G149" s="4" t="s">
        <v>20</v>
      </c>
      <c r="H149" s="4" t="s">
        <v>21</v>
      </c>
      <c r="I149" s="5" t="s">
        <v>21</v>
      </c>
      <c r="J149" s="1" t="s">
        <v>730</v>
      </c>
      <c r="K149" s="1" t="s">
        <v>731</v>
      </c>
      <c r="L149" s="1" t="s">
        <v>732</v>
      </c>
      <c r="M149" s="4" t="str">
        <f t="shared" si="0"/>
        <v>Outstanding</v>
      </c>
      <c r="N149" s="13" t="s">
        <v>21</v>
      </c>
    </row>
    <row r="150" spans="1:14" ht="60" customHeight="1" x14ac:dyDescent="0.35">
      <c r="A150" s="11" t="s">
        <v>733</v>
      </c>
      <c r="B150" s="1" t="s">
        <v>734</v>
      </c>
      <c r="C150" s="2" t="s">
        <v>16</v>
      </c>
      <c r="D150" s="3" t="s">
        <v>54</v>
      </c>
      <c r="E150" s="4" t="s">
        <v>18</v>
      </c>
      <c r="F150" s="4" t="s">
        <v>19</v>
      </c>
      <c r="G150" s="4" t="s">
        <v>20</v>
      </c>
      <c r="H150" s="4" t="s">
        <v>21</v>
      </c>
      <c r="I150" s="5" t="s">
        <v>21</v>
      </c>
      <c r="J150" s="1" t="s">
        <v>735</v>
      </c>
      <c r="K150" s="1" t="s">
        <v>736</v>
      </c>
      <c r="L150" s="1" t="s">
        <v>737</v>
      </c>
      <c r="M150" s="4" t="str">
        <f t="shared" si="0"/>
        <v>Outstanding</v>
      </c>
      <c r="N150" s="13" t="s">
        <v>21</v>
      </c>
    </row>
    <row r="151" spans="1:14" ht="60" customHeight="1" x14ac:dyDescent="0.35">
      <c r="A151" s="11" t="s">
        <v>738</v>
      </c>
      <c r="B151" s="1" t="s">
        <v>739</v>
      </c>
      <c r="C151" s="2" t="s">
        <v>16</v>
      </c>
      <c r="D151" s="3" t="s">
        <v>54</v>
      </c>
      <c r="E151" s="4" t="s">
        <v>18</v>
      </c>
      <c r="F151" s="4" t="s">
        <v>19</v>
      </c>
      <c r="G151" s="4" t="s">
        <v>20</v>
      </c>
      <c r="H151" s="4" t="s">
        <v>21</v>
      </c>
      <c r="I151" s="5" t="s">
        <v>21</v>
      </c>
      <c r="J151" s="1" t="s">
        <v>740</v>
      </c>
      <c r="K151" s="1" t="s">
        <v>741</v>
      </c>
      <c r="L151" s="1" t="s">
        <v>742</v>
      </c>
      <c r="M151" s="4" t="str">
        <f t="shared" si="0"/>
        <v>Outstanding</v>
      </c>
      <c r="N151" s="13" t="s">
        <v>21</v>
      </c>
    </row>
    <row r="152" spans="1:14" ht="60" customHeight="1" x14ac:dyDescent="0.35">
      <c r="A152" s="11" t="s">
        <v>743</v>
      </c>
      <c r="B152" s="1" t="s">
        <v>744</v>
      </c>
      <c r="C152" s="2" t="s">
        <v>16</v>
      </c>
      <c r="D152" s="3" t="s">
        <v>54</v>
      </c>
      <c r="E152" s="4" t="s">
        <v>18</v>
      </c>
      <c r="F152" s="4" t="s">
        <v>19</v>
      </c>
      <c r="G152" s="4" t="s">
        <v>20</v>
      </c>
      <c r="H152" s="4" t="s">
        <v>21</v>
      </c>
      <c r="I152" s="5" t="s">
        <v>21</v>
      </c>
      <c r="J152" s="1" t="s">
        <v>263</v>
      </c>
      <c r="K152" s="1" t="s">
        <v>745</v>
      </c>
      <c r="L152" s="1" t="s">
        <v>265</v>
      </c>
      <c r="M152" s="4" t="str">
        <f t="shared" si="0"/>
        <v>Outstanding</v>
      </c>
      <c r="N152" s="13" t="s">
        <v>21</v>
      </c>
    </row>
    <row r="153" spans="1:14" ht="60" customHeight="1" x14ac:dyDescent="0.35">
      <c r="A153" s="11" t="s">
        <v>746</v>
      </c>
      <c r="B153" s="1" t="s">
        <v>747</v>
      </c>
      <c r="C153" s="2" t="s">
        <v>16</v>
      </c>
      <c r="D153" s="3" t="s">
        <v>54</v>
      </c>
      <c r="E153" s="4" t="s">
        <v>18</v>
      </c>
      <c r="F153" s="4" t="s">
        <v>19</v>
      </c>
      <c r="G153" s="4" t="s">
        <v>20</v>
      </c>
      <c r="H153" s="4" t="s">
        <v>21</v>
      </c>
      <c r="I153" s="5" t="s">
        <v>21</v>
      </c>
      <c r="J153" s="1" t="s">
        <v>748</v>
      </c>
      <c r="K153" s="1" t="s">
        <v>749</v>
      </c>
      <c r="L153" s="1" t="s">
        <v>750</v>
      </c>
      <c r="M153" s="4" t="str">
        <f t="shared" si="0"/>
        <v>Outstanding</v>
      </c>
      <c r="N153" s="13" t="s">
        <v>21</v>
      </c>
    </row>
    <row r="154" spans="1:14" ht="60" customHeight="1" x14ac:dyDescent="0.35">
      <c r="A154" s="11" t="s">
        <v>751</v>
      </c>
      <c r="B154" s="1" t="s">
        <v>752</v>
      </c>
      <c r="C154" s="2" t="s">
        <v>16</v>
      </c>
      <c r="D154" s="3" t="s">
        <v>54</v>
      </c>
      <c r="E154" s="4" t="s">
        <v>18</v>
      </c>
      <c r="F154" s="4" t="s">
        <v>19</v>
      </c>
      <c r="G154" s="4" t="s">
        <v>20</v>
      </c>
      <c r="H154" s="4" t="s">
        <v>21</v>
      </c>
      <c r="I154" s="5" t="s">
        <v>21</v>
      </c>
      <c r="J154" s="1" t="s">
        <v>753</v>
      </c>
      <c r="K154" s="1" t="s">
        <v>754</v>
      </c>
      <c r="L154" s="1" t="s">
        <v>755</v>
      </c>
      <c r="M154" s="4" t="str">
        <f t="shared" si="0"/>
        <v>Outstanding</v>
      </c>
      <c r="N154" s="13" t="s">
        <v>21</v>
      </c>
    </row>
    <row r="155" spans="1:14" ht="60" customHeight="1" x14ac:dyDescent="0.35">
      <c r="A155" s="11" t="s">
        <v>756</v>
      </c>
      <c r="B155" s="1" t="s">
        <v>757</v>
      </c>
      <c r="C155" s="2" t="s">
        <v>16</v>
      </c>
      <c r="D155" s="3" t="s">
        <v>54</v>
      </c>
      <c r="E155" s="4" t="s">
        <v>18</v>
      </c>
      <c r="F155" s="4" t="s">
        <v>19</v>
      </c>
      <c r="G155" s="4" t="s">
        <v>20</v>
      </c>
      <c r="H155" s="4" t="s">
        <v>21</v>
      </c>
      <c r="I155" s="5" t="s">
        <v>21</v>
      </c>
      <c r="J155" s="1" t="s">
        <v>758</v>
      </c>
      <c r="K155" s="1" t="s">
        <v>759</v>
      </c>
      <c r="L155" s="1" t="s">
        <v>760</v>
      </c>
      <c r="M155" s="4" t="str">
        <f t="shared" si="0"/>
        <v>Outstanding</v>
      </c>
      <c r="N155" s="13" t="s">
        <v>21</v>
      </c>
    </row>
    <row r="156" spans="1:14" ht="60" customHeight="1" x14ac:dyDescent="0.35">
      <c r="A156" s="11" t="s">
        <v>761</v>
      </c>
      <c r="B156" s="1" t="s">
        <v>762</v>
      </c>
      <c r="C156" s="2" t="s">
        <v>16</v>
      </c>
      <c r="D156" s="3" t="s">
        <v>54</v>
      </c>
      <c r="E156" s="4" t="s">
        <v>18</v>
      </c>
      <c r="F156" s="4" t="s">
        <v>19</v>
      </c>
      <c r="G156" s="4" t="s">
        <v>20</v>
      </c>
      <c r="H156" s="4" t="s">
        <v>21</v>
      </c>
      <c r="I156" s="5" t="s">
        <v>21</v>
      </c>
      <c r="J156" s="1" t="s">
        <v>763</v>
      </c>
      <c r="K156" s="1" t="s">
        <v>764</v>
      </c>
      <c r="L156" s="1" t="s">
        <v>765</v>
      </c>
      <c r="M156" s="4" t="str">
        <f t="shared" si="0"/>
        <v>Outstanding</v>
      </c>
      <c r="N156" s="13" t="s">
        <v>21</v>
      </c>
    </row>
    <row r="157" spans="1:14" ht="60" customHeight="1" x14ac:dyDescent="0.35">
      <c r="A157" s="11" t="s">
        <v>766</v>
      </c>
      <c r="B157" s="1" t="s">
        <v>767</v>
      </c>
      <c r="C157" s="2" t="s">
        <v>16</v>
      </c>
      <c r="D157" s="3" t="s">
        <v>54</v>
      </c>
      <c r="E157" s="4" t="s">
        <v>18</v>
      </c>
      <c r="F157" s="4" t="s">
        <v>19</v>
      </c>
      <c r="G157" s="4" t="s">
        <v>20</v>
      </c>
      <c r="H157" s="4" t="s">
        <v>21</v>
      </c>
      <c r="I157" s="5" t="s">
        <v>21</v>
      </c>
      <c r="J157" s="1" t="s">
        <v>768</v>
      </c>
      <c r="K157" s="1" t="s">
        <v>769</v>
      </c>
      <c r="L157" s="1" t="s">
        <v>770</v>
      </c>
      <c r="M157" s="4" t="str">
        <f t="shared" si="0"/>
        <v>Outstanding</v>
      </c>
      <c r="N157" s="13" t="s">
        <v>21</v>
      </c>
    </row>
    <row r="158" spans="1:14" ht="60" customHeight="1" x14ac:dyDescent="0.35">
      <c r="A158" s="11" t="s">
        <v>771</v>
      </c>
      <c r="B158" s="1" t="s">
        <v>772</v>
      </c>
      <c r="C158" s="2" t="s">
        <v>16</v>
      </c>
      <c r="D158" s="3" t="s">
        <v>54</v>
      </c>
      <c r="E158" s="4" t="s">
        <v>18</v>
      </c>
      <c r="F158" s="4" t="s">
        <v>19</v>
      </c>
      <c r="G158" s="4" t="s">
        <v>20</v>
      </c>
      <c r="H158" s="4" t="s">
        <v>21</v>
      </c>
      <c r="I158" s="5" t="s">
        <v>21</v>
      </c>
      <c r="J158" s="1" t="s">
        <v>773</v>
      </c>
      <c r="K158" s="1" t="s">
        <v>774</v>
      </c>
      <c r="L158" s="1" t="s">
        <v>775</v>
      </c>
      <c r="M158" s="4" t="str">
        <f t="shared" si="0"/>
        <v>Outstanding</v>
      </c>
      <c r="N158" s="13" t="s">
        <v>21</v>
      </c>
    </row>
    <row r="159" spans="1:14" ht="60" customHeight="1" x14ac:dyDescent="0.35">
      <c r="A159" s="11" t="s">
        <v>776</v>
      </c>
      <c r="B159" s="1" t="s">
        <v>777</v>
      </c>
      <c r="C159" s="2" t="s">
        <v>16</v>
      </c>
      <c r="D159" s="3" t="s">
        <v>54</v>
      </c>
      <c r="E159" s="4" t="s">
        <v>18</v>
      </c>
      <c r="F159" s="4" t="s">
        <v>19</v>
      </c>
      <c r="G159" s="4" t="s">
        <v>20</v>
      </c>
      <c r="H159" s="4" t="s">
        <v>21</v>
      </c>
      <c r="I159" s="5" t="s">
        <v>21</v>
      </c>
      <c r="J159" s="1" t="s">
        <v>778</v>
      </c>
      <c r="K159" s="1" t="s">
        <v>779</v>
      </c>
      <c r="L159" s="1" t="s">
        <v>780</v>
      </c>
      <c r="M159" s="4" t="str">
        <f t="shared" si="0"/>
        <v>Outstanding</v>
      </c>
      <c r="N159" s="13" t="s">
        <v>21</v>
      </c>
    </row>
    <row r="160" spans="1:14" ht="60" customHeight="1" x14ac:dyDescent="0.35">
      <c r="A160" s="11" t="s">
        <v>781</v>
      </c>
      <c r="B160" s="1" t="s">
        <v>782</v>
      </c>
      <c r="C160" s="2" t="s">
        <v>16</v>
      </c>
      <c r="D160" s="3" t="s">
        <v>54</v>
      </c>
      <c r="E160" s="4" t="s">
        <v>18</v>
      </c>
      <c r="F160" s="4" t="s">
        <v>19</v>
      </c>
      <c r="G160" s="4" t="s">
        <v>20</v>
      </c>
      <c r="H160" s="4" t="s">
        <v>21</v>
      </c>
      <c r="I160" s="5" t="s">
        <v>21</v>
      </c>
      <c r="J160" s="1" t="s">
        <v>783</v>
      </c>
      <c r="K160" s="1" t="s">
        <v>784</v>
      </c>
      <c r="L160" s="1" t="s">
        <v>785</v>
      </c>
      <c r="M160" s="4" t="str">
        <f t="shared" si="0"/>
        <v>Outstanding</v>
      </c>
      <c r="N160" s="13" t="s">
        <v>21</v>
      </c>
    </row>
    <row r="161" spans="1:14" ht="60" customHeight="1" x14ac:dyDescent="0.35">
      <c r="A161" s="11" t="s">
        <v>786</v>
      </c>
      <c r="B161" s="1" t="s">
        <v>787</v>
      </c>
      <c r="C161" s="2" t="s">
        <v>16</v>
      </c>
      <c r="D161" s="3" t="s">
        <v>54</v>
      </c>
      <c r="E161" s="4" t="s">
        <v>18</v>
      </c>
      <c r="F161" s="4" t="s">
        <v>19</v>
      </c>
      <c r="G161" s="4" t="s">
        <v>20</v>
      </c>
      <c r="H161" s="4" t="s">
        <v>21</v>
      </c>
      <c r="I161" s="5" t="s">
        <v>21</v>
      </c>
      <c r="J161" s="1" t="s">
        <v>788</v>
      </c>
      <c r="K161" s="1" t="s">
        <v>789</v>
      </c>
      <c r="L161" s="1" t="s">
        <v>790</v>
      </c>
      <c r="M161" s="4" t="str">
        <f t="shared" si="0"/>
        <v>Outstanding</v>
      </c>
      <c r="N161" s="13" t="s">
        <v>21</v>
      </c>
    </row>
    <row r="162" spans="1:14" ht="60" customHeight="1" x14ac:dyDescent="0.35">
      <c r="A162" s="11" t="s">
        <v>791</v>
      </c>
      <c r="B162" s="1" t="s">
        <v>792</v>
      </c>
      <c r="C162" s="2" t="s">
        <v>16</v>
      </c>
      <c r="D162" s="3" t="s">
        <v>54</v>
      </c>
      <c r="E162" s="4" t="s">
        <v>18</v>
      </c>
      <c r="F162" s="4" t="s">
        <v>19</v>
      </c>
      <c r="G162" s="4" t="s">
        <v>20</v>
      </c>
      <c r="H162" s="4" t="s">
        <v>21</v>
      </c>
      <c r="I162" s="5" t="s">
        <v>21</v>
      </c>
      <c r="J162" s="1" t="s">
        <v>793</v>
      </c>
      <c r="K162" s="1" t="s">
        <v>794</v>
      </c>
      <c r="L162" s="1" t="s">
        <v>795</v>
      </c>
      <c r="M162" s="4" t="str">
        <f t="shared" si="0"/>
        <v>Outstanding</v>
      </c>
      <c r="N162" s="13" t="s">
        <v>21</v>
      </c>
    </row>
    <row r="163" spans="1:14" ht="60" customHeight="1" x14ac:dyDescent="0.35">
      <c r="A163" s="11" t="s">
        <v>796</v>
      </c>
      <c r="B163" s="1" t="s">
        <v>797</v>
      </c>
      <c r="C163" s="2" t="s">
        <v>16</v>
      </c>
      <c r="D163" s="3" t="s">
        <v>17</v>
      </c>
      <c r="E163" s="4" t="s">
        <v>18</v>
      </c>
      <c r="F163" s="4" t="s">
        <v>19</v>
      </c>
      <c r="G163" s="4" t="s">
        <v>20</v>
      </c>
      <c r="H163" s="4" t="s">
        <v>21</v>
      </c>
      <c r="I163" s="5" t="s">
        <v>21</v>
      </c>
      <c r="J163" s="1" t="s">
        <v>798</v>
      </c>
      <c r="K163" s="1" t="s">
        <v>799</v>
      </c>
      <c r="L163" s="1" t="s">
        <v>800</v>
      </c>
      <c r="M163" s="4" t="str">
        <f t="shared" si="0"/>
        <v>Outstanding</v>
      </c>
      <c r="N163" s="13" t="s">
        <v>21</v>
      </c>
    </row>
    <row r="164" spans="1:14" ht="60" customHeight="1" x14ac:dyDescent="0.35">
      <c r="A164" s="11" t="s">
        <v>801</v>
      </c>
      <c r="B164" s="1" t="s">
        <v>802</v>
      </c>
      <c r="C164" s="2" t="s">
        <v>16</v>
      </c>
      <c r="D164" s="3" t="s">
        <v>54</v>
      </c>
      <c r="E164" s="4" t="s">
        <v>18</v>
      </c>
      <c r="F164" s="4" t="s">
        <v>19</v>
      </c>
      <c r="G164" s="4" t="s">
        <v>20</v>
      </c>
      <c r="H164" s="4" t="s">
        <v>21</v>
      </c>
      <c r="I164" s="5" t="s">
        <v>21</v>
      </c>
      <c r="J164" s="1" t="s">
        <v>803</v>
      </c>
      <c r="K164" s="1" t="s">
        <v>804</v>
      </c>
      <c r="L164" s="1" t="s">
        <v>805</v>
      </c>
      <c r="M164" s="4" t="str">
        <f t="shared" si="0"/>
        <v>Outstanding</v>
      </c>
      <c r="N164" s="13" t="s">
        <v>21</v>
      </c>
    </row>
    <row r="165" spans="1:14" ht="60" customHeight="1" x14ac:dyDescent="0.35">
      <c r="A165" s="11" t="s">
        <v>806</v>
      </c>
      <c r="B165" s="1" t="s">
        <v>807</v>
      </c>
      <c r="C165" s="2" t="s">
        <v>16</v>
      </c>
      <c r="D165" s="3" t="s">
        <v>54</v>
      </c>
      <c r="E165" s="4" t="s">
        <v>18</v>
      </c>
      <c r="F165" s="4" t="s">
        <v>19</v>
      </c>
      <c r="G165" s="4" t="s">
        <v>20</v>
      </c>
      <c r="H165" s="4" t="s">
        <v>21</v>
      </c>
      <c r="I165" s="5" t="s">
        <v>21</v>
      </c>
      <c r="J165" s="1" t="s">
        <v>808</v>
      </c>
      <c r="K165" s="1" t="s">
        <v>809</v>
      </c>
      <c r="L165" s="1" t="s">
        <v>810</v>
      </c>
      <c r="M165" s="4" t="str">
        <f t="shared" si="0"/>
        <v>Outstanding</v>
      </c>
      <c r="N165" s="13" t="s">
        <v>21</v>
      </c>
    </row>
    <row r="166" spans="1:14" ht="60" customHeight="1" x14ac:dyDescent="0.35">
      <c r="A166" s="11" t="s">
        <v>811</v>
      </c>
      <c r="B166" s="1" t="s">
        <v>812</v>
      </c>
      <c r="C166" s="2" t="s">
        <v>16</v>
      </c>
      <c r="D166" s="3" t="s">
        <v>54</v>
      </c>
      <c r="E166" s="4" t="s">
        <v>18</v>
      </c>
      <c r="F166" s="4" t="s">
        <v>19</v>
      </c>
      <c r="G166" s="4" t="s">
        <v>20</v>
      </c>
      <c r="H166" s="4" t="s">
        <v>21</v>
      </c>
      <c r="I166" s="5" t="s">
        <v>21</v>
      </c>
      <c r="J166" s="1" t="s">
        <v>813</v>
      </c>
      <c r="K166" s="1" t="s">
        <v>814</v>
      </c>
      <c r="L166" s="1" t="s">
        <v>815</v>
      </c>
      <c r="M166" s="4" t="str">
        <f t="shared" si="0"/>
        <v>Outstanding</v>
      </c>
      <c r="N166" s="13" t="s">
        <v>21</v>
      </c>
    </row>
    <row r="167" spans="1:14" ht="60" customHeight="1" x14ac:dyDescent="0.35">
      <c r="A167" s="11" t="s">
        <v>816</v>
      </c>
      <c r="B167" s="1" t="s">
        <v>817</v>
      </c>
      <c r="C167" s="2" t="s">
        <v>16</v>
      </c>
      <c r="D167" s="3" t="s">
        <v>54</v>
      </c>
      <c r="E167" s="4" t="s">
        <v>18</v>
      </c>
      <c r="F167" s="4" t="s">
        <v>19</v>
      </c>
      <c r="G167" s="4" t="s">
        <v>20</v>
      </c>
      <c r="H167" s="4" t="s">
        <v>21</v>
      </c>
      <c r="I167" s="5" t="s">
        <v>21</v>
      </c>
      <c r="J167" s="1" t="s">
        <v>818</v>
      </c>
      <c r="K167" s="1" t="s">
        <v>819</v>
      </c>
      <c r="L167" s="1" t="s">
        <v>820</v>
      </c>
      <c r="M167" s="4" t="str">
        <f t="shared" si="0"/>
        <v>Outstanding</v>
      </c>
      <c r="N167" s="13" t="s">
        <v>21</v>
      </c>
    </row>
    <row r="168" spans="1:14" ht="60" customHeight="1" x14ac:dyDescent="0.35">
      <c r="A168" s="11" t="s">
        <v>821</v>
      </c>
      <c r="B168" s="1" t="s">
        <v>822</v>
      </c>
      <c r="C168" s="2" t="s">
        <v>16</v>
      </c>
      <c r="D168" s="3" t="s">
        <v>17</v>
      </c>
      <c r="E168" s="4" t="s">
        <v>18</v>
      </c>
      <c r="F168" s="4" t="s">
        <v>19</v>
      </c>
      <c r="G168" s="4" t="s">
        <v>20</v>
      </c>
      <c r="H168" s="4" t="s">
        <v>21</v>
      </c>
      <c r="I168" s="5" t="s">
        <v>21</v>
      </c>
      <c r="J168" s="1" t="s">
        <v>823</v>
      </c>
      <c r="K168" s="1" t="s">
        <v>824</v>
      </c>
      <c r="L168" s="1" t="s">
        <v>825</v>
      </c>
      <c r="M168" s="4" t="str">
        <f t="shared" si="0"/>
        <v>Outstanding</v>
      </c>
      <c r="N168" s="13" t="s">
        <v>21</v>
      </c>
    </row>
    <row r="169" spans="1:14" ht="60" customHeight="1" x14ac:dyDescent="0.35">
      <c r="A169" s="11" t="s">
        <v>826</v>
      </c>
      <c r="B169" s="1" t="s">
        <v>827</v>
      </c>
      <c r="C169" s="2" t="s">
        <v>16</v>
      </c>
      <c r="D169" s="3" t="s">
        <v>17</v>
      </c>
      <c r="E169" s="4" t="s">
        <v>18</v>
      </c>
      <c r="F169" s="4" t="s">
        <v>19</v>
      </c>
      <c r="G169" s="4" t="s">
        <v>20</v>
      </c>
      <c r="H169" s="4" t="s">
        <v>21</v>
      </c>
      <c r="I169" s="5" t="s">
        <v>21</v>
      </c>
      <c r="J169" s="1" t="s">
        <v>828</v>
      </c>
      <c r="K169" s="1" t="s">
        <v>829</v>
      </c>
      <c r="L169" s="1" t="s">
        <v>830</v>
      </c>
      <c r="M169" s="4" t="str">
        <f t="shared" si="0"/>
        <v>Outstanding</v>
      </c>
      <c r="N169" s="13" t="s">
        <v>21</v>
      </c>
    </row>
    <row r="170" spans="1:14" ht="60" customHeight="1" x14ac:dyDescent="0.35">
      <c r="A170" s="11" t="s">
        <v>831</v>
      </c>
      <c r="B170" s="1" t="s">
        <v>832</v>
      </c>
      <c r="C170" s="2" t="s">
        <v>16</v>
      </c>
      <c r="D170" s="3" t="s">
        <v>17</v>
      </c>
      <c r="E170" s="4" t="s">
        <v>18</v>
      </c>
      <c r="F170" s="4" t="s">
        <v>19</v>
      </c>
      <c r="G170" s="4" t="s">
        <v>20</v>
      </c>
      <c r="H170" s="4" t="s">
        <v>21</v>
      </c>
      <c r="I170" s="5" t="s">
        <v>21</v>
      </c>
      <c r="J170" s="1" t="s">
        <v>833</v>
      </c>
      <c r="K170" s="1" t="s">
        <v>834</v>
      </c>
      <c r="L170" s="1" t="s">
        <v>835</v>
      </c>
      <c r="M170" s="4" t="str">
        <f t="shared" si="0"/>
        <v>Outstanding</v>
      </c>
      <c r="N170" s="13" t="s">
        <v>21</v>
      </c>
    </row>
    <row r="171" spans="1:14" ht="60" customHeight="1" x14ac:dyDescent="0.35">
      <c r="A171" s="11" t="s">
        <v>836</v>
      </c>
      <c r="B171" s="1" t="s">
        <v>837</v>
      </c>
      <c r="C171" s="2" t="s">
        <v>16</v>
      </c>
      <c r="D171" s="3" t="s">
        <v>17</v>
      </c>
      <c r="E171" s="4" t="s">
        <v>18</v>
      </c>
      <c r="F171" s="4" t="s">
        <v>19</v>
      </c>
      <c r="G171" s="4" t="s">
        <v>20</v>
      </c>
      <c r="H171" s="4" t="s">
        <v>21</v>
      </c>
      <c r="I171" s="5" t="s">
        <v>21</v>
      </c>
      <c r="J171" s="1" t="s">
        <v>838</v>
      </c>
      <c r="K171" s="1" t="s">
        <v>839</v>
      </c>
      <c r="L171" s="1" t="s">
        <v>840</v>
      </c>
      <c r="M171" s="4" t="str">
        <f t="shared" si="0"/>
        <v>Outstanding</v>
      </c>
      <c r="N171" s="13" t="s">
        <v>21</v>
      </c>
    </row>
    <row r="172" spans="1:14" ht="60" customHeight="1" x14ac:dyDescent="0.35">
      <c r="A172" s="11" t="s">
        <v>841</v>
      </c>
      <c r="B172" s="1" t="s">
        <v>842</v>
      </c>
      <c r="C172" s="2" t="s">
        <v>16</v>
      </c>
      <c r="D172" s="3" t="s">
        <v>17</v>
      </c>
      <c r="E172" s="4" t="s">
        <v>18</v>
      </c>
      <c r="F172" s="4" t="s">
        <v>19</v>
      </c>
      <c r="G172" s="4" t="s">
        <v>20</v>
      </c>
      <c r="H172" s="4" t="s">
        <v>21</v>
      </c>
      <c r="I172" s="5" t="s">
        <v>21</v>
      </c>
      <c r="J172" s="1" t="s">
        <v>843</v>
      </c>
      <c r="K172" s="1" t="s">
        <v>844</v>
      </c>
      <c r="L172" s="1" t="s">
        <v>845</v>
      </c>
      <c r="M172" s="4" t="str">
        <f t="shared" si="0"/>
        <v>Outstanding</v>
      </c>
      <c r="N172" s="13" t="s">
        <v>21</v>
      </c>
    </row>
    <row r="173" spans="1:14" ht="60" customHeight="1" x14ac:dyDescent="0.35">
      <c r="A173" s="11" t="s">
        <v>846</v>
      </c>
      <c r="B173" s="1" t="s">
        <v>847</v>
      </c>
      <c r="C173" s="2" t="s">
        <v>16</v>
      </c>
      <c r="D173" s="3" t="s">
        <v>17</v>
      </c>
      <c r="E173" s="4" t="s">
        <v>18</v>
      </c>
      <c r="F173" s="4" t="s">
        <v>19</v>
      </c>
      <c r="G173" s="4" t="s">
        <v>20</v>
      </c>
      <c r="H173" s="4" t="s">
        <v>21</v>
      </c>
      <c r="I173" s="5" t="s">
        <v>21</v>
      </c>
      <c r="J173" s="1" t="s">
        <v>848</v>
      </c>
      <c r="K173" s="1" t="s">
        <v>849</v>
      </c>
      <c r="L173" s="1" t="s">
        <v>850</v>
      </c>
      <c r="M173" s="4" t="str">
        <f t="shared" si="0"/>
        <v>Outstanding</v>
      </c>
      <c r="N173" s="13" t="s">
        <v>21</v>
      </c>
    </row>
    <row r="174" spans="1:14" ht="60" customHeight="1" x14ac:dyDescent="0.35">
      <c r="A174" s="11" t="s">
        <v>851</v>
      </c>
      <c r="B174" s="1" t="s">
        <v>852</v>
      </c>
      <c r="C174" s="2" t="s">
        <v>16</v>
      </c>
      <c r="D174" s="3" t="s">
        <v>17</v>
      </c>
      <c r="E174" s="4" t="s">
        <v>18</v>
      </c>
      <c r="F174" s="4" t="s">
        <v>19</v>
      </c>
      <c r="G174" s="4" t="s">
        <v>20</v>
      </c>
      <c r="H174" s="4" t="s">
        <v>21</v>
      </c>
      <c r="I174" s="5" t="s">
        <v>21</v>
      </c>
      <c r="J174" s="1" t="s">
        <v>853</v>
      </c>
      <c r="K174" s="1" t="s">
        <v>854</v>
      </c>
      <c r="L174" s="1" t="s">
        <v>855</v>
      </c>
      <c r="M174" s="4" t="str">
        <f t="shared" si="0"/>
        <v>Outstanding</v>
      </c>
      <c r="N174" s="13" t="s">
        <v>21</v>
      </c>
    </row>
    <row r="175" spans="1:14" ht="60" customHeight="1" x14ac:dyDescent="0.35">
      <c r="A175" s="11" t="s">
        <v>856</v>
      </c>
      <c r="B175" s="1" t="s">
        <v>857</v>
      </c>
      <c r="C175" s="2" t="s">
        <v>16</v>
      </c>
      <c r="D175" s="3" t="s">
        <v>17</v>
      </c>
      <c r="E175" s="4" t="s">
        <v>18</v>
      </c>
      <c r="F175" s="4" t="s">
        <v>19</v>
      </c>
      <c r="G175" s="4" t="s">
        <v>20</v>
      </c>
      <c r="H175" s="4" t="s">
        <v>21</v>
      </c>
      <c r="I175" s="5" t="s">
        <v>21</v>
      </c>
      <c r="J175" s="1" t="s">
        <v>858</v>
      </c>
      <c r="K175" s="1" t="s">
        <v>859</v>
      </c>
      <c r="L175" s="1" t="s">
        <v>860</v>
      </c>
      <c r="M175" s="4" t="str">
        <f t="shared" si="0"/>
        <v>Outstanding</v>
      </c>
      <c r="N175" s="13" t="s">
        <v>21</v>
      </c>
    </row>
    <row r="176" spans="1:14" ht="60" customHeight="1" x14ac:dyDescent="0.35">
      <c r="A176" s="11" t="s">
        <v>861</v>
      </c>
      <c r="B176" s="1" t="s">
        <v>862</v>
      </c>
      <c r="C176" s="2" t="s">
        <v>16</v>
      </c>
      <c r="D176" s="3" t="s">
        <v>54</v>
      </c>
      <c r="E176" s="4" t="s">
        <v>18</v>
      </c>
      <c r="F176" s="4" t="s">
        <v>19</v>
      </c>
      <c r="G176" s="4" t="s">
        <v>20</v>
      </c>
      <c r="H176" s="4" t="s">
        <v>21</v>
      </c>
      <c r="I176" s="5" t="s">
        <v>21</v>
      </c>
      <c r="J176" s="1" t="s">
        <v>863</v>
      </c>
      <c r="K176" s="1" t="s">
        <v>864</v>
      </c>
      <c r="L176" s="1" t="s">
        <v>865</v>
      </c>
      <c r="M176" s="4" t="str">
        <f t="shared" si="0"/>
        <v>Outstanding</v>
      </c>
      <c r="N176" s="13" t="s">
        <v>21</v>
      </c>
    </row>
    <row r="177" spans="1:14" ht="60" customHeight="1" x14ac:dyDescent="0.35">
      <c r="A177" s="11" t="s">
        <v>866</v>
      </c>
      <c r="B177" s="1" t="s">
        <v>867</v>
      </c>
      <c r="C177" s="2" t="s">
        <v>16</v>
      </c>
      <c r="D177" s="3" t="s">
        <v>54</v>
      </c>
      <c r="E177" s="4" t="s">
        <v>18</v>
      </c>
      <c r="F177" s="4" t="s">
        <v>19</v>
      </c>
      <c r="G177" s="4" t="s">
        <v>20</v>
      </c>
      <c r="H177" s="4" t="s">
        <v>21</v>
      </c>
      <c r="I177" s="5" t="s">
        <v>21</v>
      </c>
      <c r="J177" s="1" t="s">
        <v>868</v>
      </c>
      <c r="K177" s="1" t="s">
        <v>864</v>
      </c>
      <c r="L177" s="1" t="s">
        <v>869</v>
      </c>
      <c r="M177" s="4" t="str">
        <f t="shared" si="0"/>
        <v>Outstanding</v>
      </c>
      <c r="N177" s="13" t="s">
        <v>21</v>
      </c>
    </row>
    <row r="178" spans="1:14" ht="60" customHeight="1" x14ac:dyDescent="0.35">
      <c r="A178" s="11" t="s">
        <v>870</v>
      </c>
      <c r="B178" s="1" t="s">
        <v>871</v>
      </c>
      <c r="C178" s="2" t="s">
        <v>16</v>
      </c>
      <c r="D178" s="3" t="s">
        <v>17</v>
      </c>
      <c r="E178" s="4" t="s">
        <v>18</v>
      </c>
      <c r="F178" s="4" t="s">
        <v>19</v>
      </c>
      <c r="G178" s="4" t="s">
        <v>20</v>
      </c>
      <c r="H178" s="4" t="s">
        <v>21</v>
      </c>
      <c r="I178" s="5" t="s">
        <v>21</v>
      </c>
      <c r="J178" s="1" t="s">
        <v>872</v>
      </c>
      <c r="K178" s="1" t="s">
        <v>873</v>
      </c>
      <c r="L178" s="1" t="s">
        <v>874</v>
      </c>
      <c r="M178" s="4" t="str">
        <f t="shared" si="0"/>
        <v>Outstanding</v>
      </c>
      <c r="N178" s="13" t="s">
        <v>21</v>
      </c>
    </row>
    <row r="179" spans="1:14" ht="60" customHeight="1" x14ac:dyDescent="0.35">
      <c r="A179" s="11" t="s">
        <v>875</v>
      </c>
      <c r="B179" s="1" t="s">
        <v>876</v>
      </c>
      <c r="C179" s="2" t="s">
        <v>43</v>
      </c>
      <c r="D179" s="3" t="s">
        <v>17</v>
      </c>
      <c r="E179" s="4" t="s">
        <v>18</v>
      </c>
      <c r="F179" s="4" t="s">
        <v>19</v>
      </c>
      <c r="G179" s="4" t="s">
        <v>20</v>
      </c>
      <c r="H179" s="4" t="s">
        <v>21</v>
      </c>
      <c r="I179" s="5" t="s">
        <v>21</v>
      </c>
      <c r="J179" s="1" t="s">
        <v>877</v>
      </c>
      <c r="K179" s="1" t="s">
        <v>878</v>
      </c>
      <c r="L179" s="1" t="s">
        <v>879</v>
      </c>
      <c r="M179" s="4" t="str">
        <f t="shared" si="0"/>
        <v>Outstanding</v>
      </c>
      <c r="N179" s="13" t="s">
        <v>21</v>
      </c>
    </row>
    <row r="180" spans="1:14" ht="60" customHeight="1" x14ac:dyDescent="0.35">
      <c r="A180" s="11" t="s">
        <v>880</v>
      </c>
      <c r="B180" s="1" t="s">
        <v>881</v>
      </c>
      <c r="C180" s="2" t="s">
        <v>43</v>
      </c>
      <c r="D180" s="3" t="s">
        <v>54</v>
      </c>
      <c r="E180" s="4" t="s">
        <v>18</v>
      </c>
      <c r="F180" s="4" t="s">
        <v>19</v>
      </c>
      <c r="G180" s="4" t="s">
        <v>20</v>
      </c>
      <c r="H180" s="4" t="s">
        <v>21</v>
      </c>
      <c r="I180" s="5" t="s">
        <v>21</v>
      </c>
      <c r="J180" s="1" t="s">
        <v>882</v>
      </c>
      <c r="K180" s="1" t="s">
        <v>883</v>
      </c>
      <c r="L180" s="1" t="s">
        <v>884</v>
      </c>
      <c r="M180" s="4" t="str">
        <f t="shared" si="0"/>
        <v>Outstanding</v>
      </c>
      <c r="N180" s="13" t="s">
        <v>21</v>
      </c>
    </row>
    <row r="181" spans="1:14" ht="60" customHeight="1" x14ac:dyDescent="0.35">
      <c r="A181" s="11" t="s">
        <v>885</v>
      </c>
      <c r="B181" s="1" t="s">
        <v>886</v>
      </c>
      <c r="C181" s="2" t="s">
        <v>16</v>
      </c>
      <c r="D181" s="3" t="s">
        <v>17</v>
      </c>
      <c r="E181" s="4" t="s">
        <v>18</v>
      </c>
      <c r="F181" s="4" t="s">
        <v>19</v>
      </c>
      <c r="G181" s="4" t="s">
        <v>20</v>
      </c>
      <c r="H181" s="4" t="s">
        <v>21</v>
      </c>
      <c r="I181" s="5" t="s">
        <v>21</v>
      </c>
      <c r="J181" s="1" t="s">
        <v>887</v>
      </c>
      <c r="K181" s="1" t="s">
        <v>888</v>
      </c>
      <c r="L181" s="1" t="s">
        <v>889</v>
      </c>
      <c r="M181" s="4" t="str">
        <f t="shared" si="0"/>
        <v>Outstanding</v>
      </c>
      <c r="N181" s="13" t="s">
        <v>21</v>
      </c>
    </row>
    <row r="182" spans="1:14" ht="60" customHeight="1" x14ac:dyDescent="0.35">
      <c r="A182" s="12" t="s">
        <v>890</v>
      </c>
      <c r="B182" s="6" t="s">
        <v>891</v>
      </c>
      <c r="C182" s="7" t="s">
        <v>16</v>
      </c>
      <c r="D182" s="8" t="s">
        <v>17</v>
      </c>
      <c r="E182" s="9" t="s">
        <v>18</v>
      </c>
      <c r="F182" s="9" t="s">
        <v>19</v>
      </c>
      <c r="G182" s="9" t="s">
        <v>20</v>
      </c>
      <c r="H182" s="9" t="s">
        <v>21</v>
      </c>
      <c r="I182" s="10" t="s">
        <v>21</v>
      </c>
      <c r="J182" s="6" t="s">
        <v>892</v>
      </c>
      <c r="K182" s="6" t="s">
        <v>893</v>
      </c>
      <c r="L182" s="6" t="s">
        <v>894</v>
      </c>
      <c r="M182" s="9" t="str">
        <f t="shared" si="0"/>
        <v>Outstanding</v>
      </c>
      <c r="N182" s="14" t="s">
        <v>21</v>
      </c>
    </row>
    <row r="186" spans="1:14" ht="32" customHeight="1" x14ac:dyDescent="0.35">
      <c r="A186" s="291" t="s">
        <v>895</v>
      </c>
      <c r="B186" s="291"/>
      <c r="C186" s="291"/>
      <c r="D186" s="291"/>
    </row>
  </sheetData>
  <mergeCells count="1">
    <mergeCell ref="A186:D186"/>
  </mergeCells>
  <conditionalFormatting sqref="C2:C182">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8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8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8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82" xr:uid="{00000000-0002-0000-0200-000000000000}">
      <formula1>"Must,Should,Could,Won't,Unassigned"</formula1>
    </dataValidation>
    <dataValidation type="list" showErrorMessage="1" errorTitle="Invalid Value" error="Please select a value from the list: Low, Medium, High, Unassessed." sqref="F2:F182" xr:uid="{00000000-0002-0000-0200-000001000000}">
      <formula1>"Low,Medium,High,Unassessed"</formula1>
    </dataValidation>
    <dataValidation type="list" showErrorMessage="1" errorTitle="Invalid Value" error="Please select a value from the list: Phase1, Phase2, Phase3, Phase4, Phase5, Pending." sqref="G2:G1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82" xr:uid="{00000000-0002-0000-0200-000003000000}">
      <formula1>"Implemented,Testing,Failed,Compensated,Risk Accepted,N/A"</formula1>
    </dataValidation>
  </dataValidations>
  <hyperlinks>
    <hyperlink ref="A1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1048</v>
      </c>
      <c r="C2" s="308" t="s">
        <v>1048</v>
      </c>
      <c r="D2" s="308" t="s">
        <v>1048</v>
      </c>
      <c r="E2" s="308" t="s">
        <v>1048</v>
      </c>
      <c r="F2" s="308" t="s">
        <v>1048</v>
      </c>
      <c r="G2" s="308" t="s">
        <v>1048</v>
      </c>
      <c r="H2" s="312" t="s">
        <v>1049</v>
      </c>
      <c r="I2" s="312" t="s">
        <v>1049</v>
      </c>
      <c r="J2" s="312" t="s">
        <v>1049</v>
      </c>
      <c r="K2" s="312" t="s">
        <v>1049</v>
      </c>
      <c r="L2" s="312" t="s">
        <v>1049</v>
      </c>
      <c r="M2" s="311" t="s">
        <v>1050</v>
      </c>
      <c r="N2" s="311" t="s">
        <v>1050</v>
      </c>
      <c r="O2" s="313" t="s">
        <v>1051</v>
      </c>
      <c r="P2" s="313" t="s">
        <v>1051</v>
      </c>
      <c r="Q2" s="309" t="s">
        <v>12</v>
      </c>
      <c r="R2" s="309" t="s">
        <v>12</v>
      </c>
      <c r="S2" s="309" t="s">
        <v>12</v>
      </c>
      <c r="T2" s="310" t="s">
        <v>1052</v>
      </c>
    </row>
    <row r="3" spans="2:20" ht="35" customHeight="1" x14ac:dyDescent="0.35">
      <c r="B3" s="73" t="s">
        <v>1053</v>
      </c>
      <c r="C3" s="73" t="s">
        <v>1054</v>
      </c>
      <c r="D3" s="73" t="s">
        <v>1055</v>
      </c>
      <c r="E3" s="73" t="s">
        <v>1056</v>
      </c>
      <c r="F3" s="73" t="s">
        <v>1057</v>
      </c>
      <c r="G3" s="73" t="s">
        <v>10</v>
      </c>
      <c r="H3" s="74" t="s">
        <v>1058</v>
      </c>
      <c r="I3" s="74" t="s">
        <v>1059</v>
      </c>
      <c r="J3" s="74" t="s">
        <v>1060</v>
      </c>
      <c r="K3" s="74" t="s">
        <v>1061</v>
      </c>
      <c r="L3" s="74" t="s">
        <v>992</v>
      </c>
      <c r="M3" s="75" t="s">
        <v>1062</v>
      </c>
      <c r="N3" s="75" t="s">
        <v>1063</v>
      </c>
      <c r="O3" s="76" t="s">
        <v>1064</v>
      </c>
      <c r="P3" s="76" t="s">
        <v>1065</v>
      </c>
      <c r="Q3" s="77" t="s">
        <v>12</v>
      </c>
      <c r="R3" s="77" t="s">
        <v>1066</v>
      </c>
      <c r="S3" s="77" t="s">
        <v>1067</v>
      </c>
      <c r="T3" s="78" t="s">
        <v>1068</v>
      </c>
    </row>
    <row r="4" spans="2:20" ht="60" customHeight="1" x14ac:dyDescent="0.35">
      <c r="B4" s="79" t="s">
        <v>1069</v>
      </c>
      <c r="C4" s="79" t="s">
        <v>1070</v>
      </c>
      <c r="D4" s="79" t="s">
        <v>1071</v>
      </c>
      <c r="E4" s="79" t="s">
        <v>1072</v>
      </c>
      <c r="F4" s="79" t="s">
        <v>1073</v>
      </c>
      <c r="G4" s="79" t="s">
        <v>1074</v>
      </c>
      <c r="H4" s="79" t="s">
        <v>1075</v>
      </c>
      <c r="I4" s="79" t="s">
        <v>1076</v>
      </c>
      <c r="J4" s="79" t="s">
        <v>1077</v>
      </c>
      <c r="K4" s="79" t="s">
        <v>1078</v>
      </c>
      <c r="L4" s="79" t="s">
        <v>1079</v>
      </c>
      <c r="M4" s="79" t="s">
        <v>1080</v>
      </c>
      <c r="N4" s="79" t="s">
        <v>1081</v>
      </c>
      <c r="O4" s="79" t="s">
        <v>1082</v>
      </c>
      <c r="P4" s="79" t="s">
        <v>1083</v>
      </c>
      <c r="Q4" s="79" t="s">
        <v>1084</v>
      </c>
      <c r="R4" s="79" t="s">
        <v>1085</v>
      </c>
      <c r="S4" s="79" t="s">
        <v>1086</v>
      </c>
      <c r="T4" s="79" t="s">
        <v>1087</v>
      </c>
    </row>
    <row r="5" spans="2:20" ht="60" customHeight="1" x14ac:dyDescent="0.35">
      <c r="B5" s="41" t="s">
        <v>1088</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1089</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1090</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1091</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1092</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1093</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1094</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1095</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1096</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1097</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1098</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1099</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1100</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1101</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1102</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1103</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1104</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1105</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1106</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1107</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1108</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1109</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1110</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1111</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1112</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1113</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1114</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1115</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1116</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1117</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1118</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1119</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1120</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1121</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1122</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1123</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1124</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1125</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1126</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1127</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1128</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1129</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1130</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1131</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1132</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1133</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1134</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1135</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1136</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1137</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895</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1138</v>
      </c>
      <c r="B1" s="107" t="s">
        <v>0</v>
      </c>
      <c r="C1" s="107" t="s">
        <v>1139</v>
      </c>
      <c r="D1" s="107" t="s">
        <v>10</v>
      </c>
      <c r="E1" s="107" t="s">
        <v>1140</v>
      </c>
      <c r="F1" s="107" t="s">
        <v>1141</v>
      </c>
      <c r="G1" s="107" t="s">
        <v>1142</v>
      </c>
      <c r="H1" s="107" t="s">
        <v>1143</v>
      </c>
      <c r="I1" s="107" t="s">
        <v>1144</v>
      </c>
      <c r="J1" s="107" t="s">
        <v>1145</v>
      </c>
      <c r="K1" s="107" t="s">
        <v>1146</v>
      </c>
      <c r="L1" s="107" t="s">
        <v>1147</v>
      </c>
      <c r="M1" s="107" t="s">
        <v>1148</v>
      </c>
      <c r="N1" s="107" t="s">
        <v>1149</v>
      </c>
      <c r="O1" s="107" t="s">
        <v>1150</v>
      </c>
      <c r="P1" s="107" t="s">
        <v>1151</v>
      </c>
      <c r="Q1" s="107" t="s">
        <v>1152</v>
      </c>
      <c r="R1" s="107" t="s">
        <v>1153</v>
      </c>
      <c r="S1" s="107" t="s">
        <v>1154</v>
      </c>
      <c r="T1" s="107" t="s">
        <v>1155</v>
      </c>
      <c r="U1" s="107" t="s">
        <v>1156</v>
      </c>
      <c r="V1" s="107" t="s">
        <v>1157</v>
      </c>
      <c r="W1" s="107" t="s">
        <v>1158</v>
      </c>
      <c r="X1" s="107" t="s">
        <v>1159</v>
      </c>
      <c r="Y1" s="107" t="s">
        <v>1160</v>
      </c>
      <c r="Z1" s="107" t="s">
        <v>1161</v>
      </c>
      <c r="AA1" s="107" t="s">
        <v>1162</v>
      </c>
      <c r="AB1" s="107" t="s">
        <v>1163</v>
      </c>
      <c r="AC1" s="107" t="s">
        <v>1164</v>
      </c>
      <c r="AD1" s="107" t="s">
        <v>1165</v>
      </c>
      <c r="AE1" s="107" t="s">
        <v>1166</v>
      </c>
      <c r="AF1" s="107" t="s">
        <v>1167</v>
      </c>
      <c r="AG1" s="107" t="s">
        <v>1168</v>
      </c>
      <c r="AH1" s="107" t="s">
        <v>1169</v>
      </c>
      <c r="AI1" s="107" t="s">
        <v>1170</v>
      </c>
      <c r="AJ1" s="107" t="s">
        <v>1171</v>
      </c>
      <c r="AK1" s="107" t="s">
        <v>1172</v>
      </c>
      <c r="AL1" s="107" t="s">
        <v>1173</v>
      </c>
      <c r="AM1" s="107" t="s">
        <v>1174</v>
      </c>
      <c r="AN1" s="107" t="s">
        <v>1175</v>
      </c>
      <c r="AO1" s="107" t="s">
        <v>1176</v>
      </c>
      <c r="AP1" s="107" t="s">
        <v>1177</v>
      </c>
      <c r="AQ1" s="107" t="s">
        <v>1178</v>
      </c>
      <c r="AR1" s="107" t="s">
        <v>1179</v>
      </c>
      <c r="AS1" s="107" t="s">
        <v>1180</v>
      </c>
      <c r="AT1" s="107" t="s">
        <v>1181</v>
      </c>
      <c r="AU1" s="107" t="s">
        <v>1182</v>
      </c>
      <c r="AV1" s="107" t="s">
        <v>1183</v>
      </c>
      <c r="AW1" s="108" t="s">
        <v>1184</v>
      </c>
    </row>
    <row r="2" spans="1:49" ht="60" customHeight="1" outlineLevel="1" x14ac:dyDescent="0.35">
      <c r="A2" s="100" t="s">
        <v>1185</v>
      </c>
      <c r="B2" s="83">
        <v>1</v>
      </c>
      <c r="C2" s="85" t="s">
        <v>21</v>
      </c>
      <c r="D2" s="87" t="s">
        <v>1186</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1185</v>
      </c>
      <c r="B3" s="84" t="s">
        <v>1187</v>
      </c>
      <c r="C3" s="86" t="s">
        <v>1188</v>
      </c>
      <c r="D3" s="88" t="s">
        <v>1189</v>
      </c>
      <c r="E3" s="88" t="s">
        <v>1190</v>
      </c>
      <c r="F3" s="89" t="s">
        <v>1191</v>
      </c>
      <c r="G3" s="89" t="s">
        <v>1192</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1185</v>
      </c>
      <c r="B4" s="84" t="s">
        <v>1193</v>
      </c>
      <c r="C4" s="86" t="s">
        <v>1194</v>
      </c>
      <c r="D4" s="88" t="s">
        <v>1195</v>
      </c>
      <c r="E4" s="88" t="s">
        <v>1196</v>
      </c>
      <c r="F4" s="89" t="s">
        <v>1191</v>
      </c>
      <c r="G4" s="89" t="s">
        <v>1197</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1185</v>
      </c>
      <c r="B5" s="84" t="s">
        <v>1198</v>
      </c>
      <c r="C5" s="86" t="s">
        <v>1199</v>
      </c>
      <c r="D5" s="88" t="s">
        <v>1200</v>
      </c>
      <c r="E5" s="88" t="s">
        <v>1201</v>
      </c>
      <c r="F5" s="89" t="s">
        <v>1191</v>
      </c>
      <c r="G5" s="89" t="s">
        <v>1202</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1185</v>
      </c>
      <c r="B6" s="84" t="s">
        <v>1203</v>
      </c>
      <c r="C6" s="86" t="s">
        <v>1204</v>
      </c>
      <c r="D6" s="88" t="s">
        <v>1205</v>
      </c>
      <c r="E6" s="88" t="s">
        <v>1206</v>
      </c>
      <c r="F6" s="89" t="s">
        <v>1191</v>
      </c>
      <c r="G6" s="89" t="s">
        <v>1192</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1185</v>
      </c>
      <c r="B7" s="84" t="s">
        <v>1207</v>
      </c>
      <c r="C7" s="86" t="s">
        <v>1208</v>
      </c>
      <c r="D7" s="88" t="s">
        <v>1209</v>
      </c>
      <c r="E7" s="88" t="s">
        <v>1210</v>
      </c>
      <c r="F7" s="89" t="s">
        <v>1191</v>
      </c>
      <c r="G7" s="89" t="s">
        <v>1202</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1211</v>
      </c>
      <c r="B8" s="83">
        <v>2</v>
      </c>
      <c r="C8" s="85" t="s">
        <v>21</v>
      </c>
      <c r="D8" s="87" t="s">
        <v>1212</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1211</v>
      </c>
      <c r="B9" s="84" t="s">
        <v>1213</v>
      </c>
      <c r="C9" s="86" t="s">
        <v>1214</v>
      </c>
      <c r="D9" s="88" t="s">
        <v>1215</v>
      </c>
      <c r="E9" s="88" t="s">
        <v>1216</v>
      </c>
      <c r="F9" s="89" t="s">
        <v>1217</v>
      </c>
      <c r="G9" s="89" t="s">
        <v>1192</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1211</v>
      </c>
      <c r="B10" s="84" t="s">
        <v>1218</v>
      </c>
      <c r="C10" s="86" t="s">
        <v>1219</v>
      </c>
      <c r="D10" s="88" t="s">
        <v>1220</v>
      </c>
      <c r="E10" s="88" t="s">
        <v>1221</v>
      </c>
      <c r="F10" s="89" t="s">
        <v>1217</v>
      </c>
      <c r="G10" s="89" t="s">
        <v>1192</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1211</v>
      </c>
      <c r="B11" s="84" t="s">
        <v>1222</v>
      </c>
      <c r="C11" s="86" t="s">
        <v>1223</v>
      </c>
      <c r="D11" s="88" t="s">
        <v>1224</v>
      </c>
      <c r="E11" s="88" t="s">
        <v>1225</v>
      </c>
      <c r="F11" s="89" t="s">
        <v>1217</v>
      </c>
      <c r="G11" s="89" t="s">
        <v>1197</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1211</v>
      </c>
      <c r="B12" s="84" t="s">
        <v>1226</v>
      </c>
      <c r="C12" s="86" t="s">
        <v>1227</v>
      </c>
      <c r="D12" s="88" t="s">
        <v>1228</v>
      </c>
      <c r="E12" s="88" t="s">
        <v>1229</v>
      </c>
      <c r="F12" s="89" t="s">
        <v>1217</v>
      </c>
      <c r="G12" s="89" t="s">
        <v>1202</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1211</v>
      </c>
      <c r="B13" s="84" t="s">
        <v>1230</v>
      </c>
      <c r="C13" s="86" t="s">
        <v>1231</v>
      </c>
      <c r="D13" s="88" t="s">
        <v>1232</v>
      </c>
      <c r="E13" s="88" t="s">
        <v>1233</v>
      </c>
      <c r="F13" s="89" t="s">
        <v>1217</v>
      </c>
      <c r="G13" s="89" t="s">
        <v>1234</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1211</v>
      </c>
      <c r="B14" s="84" t="s">
        <v>1235</v>
      </c>
      <c r="C14" s="86" t="s">
        <v>1236</v>
      </c>
      <c r="D14" s="88" t="s">
        <v>1237</v>
      </c>
      <c r="E14" s="88" t="s">
        <v>1238</v>
      </c>
      <c r="F14" s="89" t="s">
        <v>1217</v>
      </c>
      <c r="G14" s="89" t="s">
        <v>1234</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1211</v>
      </c>
      <c r="B15" s="84" t="s">
        <v>1239</v>
      </c>
      <c r="C15" s="86" t="s">
        <v>1240</v>
      </c>
      <c r="D15" s="88" t="s">
        <v>1241</v>
      </c>
      <c r="E15" s="88" t="s">
        <v>1242</v>
      </c>
      <c r="F15" s="89" t="s">
        <v>1217</v>
      </c>
      <c r="G15" s="89" t="s">
        <v>1234</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1243</v>
      </c>
      <c r="B16" s="83">
        <v>3</v>
      </c>
      <c r="C16" s="85" t="s">
        <v>21</v>
      </c>
      <c r="D16" s="87" t="s">
        <v>1244</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1243</v>
      </c>
      <c r="B17" s="84" t="s">
        <v>1245</v>
      </c>
      <c r="C17" s="86" t="s">
        <v>1246</v>
      </c>
      <c r="D17" s="88" t="s">
        <v>1247</v>
      </c>
      <c r="E17" s="88" t="s">
        <v>1248</v>
      </c>
      <c r="F17" s="89" t="s">
        <v>1249</v>
      </c>
      <c r="G17" s="89" t="s">
        <v>1250</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1243</v>
      </c>
      <c r="B18" s="84" t="s">
        <v>1251</v>
      </c>
      <c r="C18" s="86" t="s">
        <v>1252</v>
      </c>
      <c r="D18" s="88" t="s">
        <v>1253</v>
      </c>
      <c r="E18" s="88" t="s">
        <v>1254</v>
      </c>
      <c r="F18" s="89" t="s">
        <v>1249</v>
      </c>
      <c r="G18" s="89" t="s">
        <v>1192</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1243</v>
      </c>
      <c r="B19" s="84" t="s">
        <v>1255</v>
      </c>
      <c r="C19" s="86" t="s">
        <v>1256</v>
      </c>
      <c r="D19" s="88" t="s">
        <v>1257</v>
      </c>
      <c r="E19" s="88" t="s">
        <v>1258</v>
      </c>
      <c r="F19" s="89" t="s">
        <v>1249</v>
      </c>
      <c r="G19" s="89" t="s">
        <v>1234</v>
      </c>
      <c r="H19" s="89">
        <v>1</v>
      </c>
      <c r="I19" s="91">
        <f>IF(COUNTIF(J19:AW19,"&lt;&gt;")=0,"",SUMPRODUCT(((Recommendations[ImplStatus]="Implemented")+(Recommendations[ImplStatus]="Compensated"))*ISNUMBER(MATCH(Recommendations[Id],J19:AW19,0)))/COUNTIF(J19:AW19,"&lt;&gt;"))</f>
        <v>0</v>
      </c>
      <c r="J19" s="93" t="s">
        <v>201</v>
      </c>
      <c r="K19" s="93" t="s">
        <v>359</v>
      </c>
      <c r="L19" s="93" t="s">
        <v>831</v>
      </c>
      <c r="M19" s="93" t="s">
        <v>836</v>
      </c>
      <c r="N19" s="93" t="s">
        <v>841</v>
      </c>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1243</v>
      </c>
      <c r="B20" s="84" t="s">
        <v>1259</v>
      </c>
      <c r="C20" s="86" t="s">
        <v>1260</v>
      </c>
      <c r="D20" s="88" t="s">
        <v>1261</v>
      </c>
      <c r="E20" s="88" t="s">
        <v>1262</v>
      </c>
      <c r="F20" s="89" t="s">
        <v>1249</v>
      </c>
      <c r="G20" s="89" t="s">
        <v>1234</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1243</v>
      </c>
      <c r="B21" s="84" t="s">
        <v>1263</v>
      </c>
      <c r="C21" s="86" t="s">
        <v>1264</v>
      </c>
      <c r="D21" s="88" t="s">
        <v>1265</v>
      </c>
      <c r="E21" s="88" t="s">
        <v>1266</v>
      </c>
      <c r="F21" s="89" t="s">
        <v>1249</v>
      </c>
      <c r="G21" s="89" t="s">
        <v>1234</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1243</v>
      </c>
      <c r="B22" s="84" t="s">
        <v>1267</v>
      </c>
      <c r="C22" s="86" t="s">
        <v>1268</v>
      </c>
      <c r="D22" s="88" t="s">
        <v>1269</v>
      </c>
      <c r="E22" s="88" t="s">
        <v>1270</v>
      </c>
      <c r="F22" s="89" t="s">
        <v>1249</v>
      </c>
      <c r="G22" s="89" t="s">
        <v>1234</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1243</v>
      </c>
      <c r="B23" s="84" t="s">
        <v>1271</v>
      </c>
      <c r="C23" s="86" t="s">
        <v>1272</v>
      </c>
      <c r="D23" s="88" t="s">
        <v>1273</v>
      </c>
      <c r="E23" s="88" t="s">
        <v>1274</v>
      </c>
      <c r="F23" s="89" t="s">
        <v>1249</v>
      </c>
      <c r="G23" s="89" t="s">
        <v>1192</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1243</v>
      </c>
      <c r="B24" s="84" t="s">
        <v>1275</v>
      </c>
      <c r="C24" s="86" t="s">
        <v>1276</v>
      </c>
      <c r="D24" s="88" t="s">
        <v>1277</v>
      </c>
      <c r="E24" s="88" t="s">
        <v>1278</v>
      </c>
      <c r="F24" s="89" t="s">
        <v>1249</v>
      </c>
      <c r="G24" s="89" t="s">
        <v>1192</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1243</v>
      </c>
      <c r="B25" s="84" t="s">
        <v>1279</v>
      </c>
      <c r="C25" s="86" t="s">
        <v>1280</v>
      </c>
      <c r="D25" s="88" t="s">
        <v>1281</v>
      </c>
      <c r="E25" s="88" t="s">
        <v>1282</v>
      </c>
      <c r="F25" s="89" t="s">
        <v>1249</v>
      </c>
      <c r="G25" s="89" t="s">
        <v>1234</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1243</v>
      </c>
      <c r="B26" s="84" t="s">
        <v>1283</v>
      </c>
      <c r="C26" s="86" t="s">
        <v>1284</v>
      </c>
      <c r="D26" s="88" t="s">
        <v>1285</v>
      </c>
      <c r="E26" s="88" t="s">
        <v>1286</v>
      </c>
      <c r="F26" s="89" t="s">
        <v>1249</v>
      </c>
      <c r="G26" s="89" t="s">
        <v>1234</v>
      </c>
      <c r="H26" s="89">
        <v>2</v>
      </c>
      <c r="I26" s="91">
        <f>IF(COUNTIF(J26:AW26,"&lt;&gt;")=0,"",SUMPRODUCT(((Recommendations[ImplStatus]="Implemented")+(Recommendations[ImplStatus]="Compensated"))*ISNUMBER(MATCH(Recommendations[Id],J26:AW26,0)))/COUNTIF(J26:AW26,"&lt;&gt;"))</f>
        <v>0</v>
      </c>
      <c r="J26" s="93" t="s">
        <v>30</v>
      </c>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1243</v>
      </c>
      <c r="B27" s="84" t="s">
        <v>1287</v>
      </c>
      <c r="C27" s="86" t="s">
        <v>1288</v>
      </c>
      <c r="D27" s="88" t="s">
        <v>1289</v>
      </c>
      <c r="E27" s="88" t="s">
        <v>1290</v>
      </c>
      <c r="F27" s="89" t="s">
        <v>1249</v>
      </c>
      <c r="G27" s="89" t="s">
        <v>1234</v>
      </c>
      <c r="H27" s="89">
        <v>2</v>
      </c>
      <c r="I27" s="91">
        <f>IF(COUNTIF(J27:AW27,"&lt;&gt;")=0,"",SUMPRODUCT(((Recommendations[ImplStatus]="Implemented")+(Recommendations[ImplStatus]="Compensated"))*ISNUMBER(MATCH(Recommendations[Id],J27:AW27,0)))/COUNTIF(J27:AW27,"&lt;&gt;"))</f>
        <v>0</v>
      </c>
      <c r="J27" s="93" t="s">
        <v>52</v>
      </c>
      <c r="K27" s="93" t="s">
        <v>83</v>
      </c>
      <c r="L27" s="93" t="s">
        <v>771</v>
      </c>
      <c r="M27" s="93" t="s">
        <v>801</v>
      </c>
      <c r="N27" s="93" t="s">
        <v>826</v>
      </c>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1243</v>
      </c>
      <c r="B28" s="84" t="s">
        <v>1291</v>
      </c>
      <c r="C28" s="86" t="s">
        <v>1292</v>
      </c>
      <c r="D28" s="88" t="s">
        <v>1293</v>
      </c>
      <c r="E28" s="88" t="s">
        <v>1294</v>
      </c>
      <c r="F28" s="89" t="s">
        <v>1249</v>
      </c>
      <c r="G28" s="89" t="s">
        <v>1234</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1243</v>
      </c>
      <c r="B29" s="84" t="s">
        <v>1295</v>
      </c>
      <c r="C29" s="86" t="s">
        <v>1296</v>
      </c>
      <c r="D29" s="88" t="s">
        <v>1297</v>
      </c>
      <c r="E29" s="88" t="s">
        <v>1298</v>
      </c>
      <c r="F29" s="89" t="s">
        <v>1249</v>
      </c>
      <c r="G29" s="89" t="s">
        <v>1234</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1243</v>
      </c>
      <c r="B30" s="84" t="s">
        <v>1299</v>
      </c>
      <c r="C30" s="86" t="s">
        <v>1300</v>
      </c>
      <c r="D30" s="88" t="s">
        <v>1301</v>
      </c>
      <c r="E30" s="88" t="s">
        <v>1302</v>
      </c>
      <c r="F30" s="89" t="s">
        <v>1249</v>
      </c>
      <c r="G30" s="89" t="s">
        <v>1202</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1303</v>
      </c>
      <c r="B31" s="83">
        <v>4</v>
      </c>
      <c r="C31" s="85" t="s">
        <v>21</v>
      </c>
      <c r="D31" s="87" t="s">
        <v>1304</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1303</v>
      </c>
      <c r="B32" s="84" t="s">
        <v>1305</v>
      </c>
      <c r="C32" s="86" t="s">
        <v>1306</v>
      </c>
      <c r="D32" s="88" t="s">
        <v>1307</v>
      </c>
      <c r="E32" s="88" t="s">
        <v>1308</v>
      </c>
      <c r="F32" s="89" t="s">
        <v>1309</v>
      </c>
      <c r="G32" s="89" t="s">
        <v>1250</v>
      </c>
      <c r="H32" s="89">
        <v>1</v>
      </c>
      <c r="I32" s="91">
        <f>IF(COUNTIF(J32:AW32,"&lt;&gt;")=0,"",SUMPRODUCT(((Recommendations[ImplStatus]="Implemented")+(Recommendations[ImplStatus]="Compensated"))*ISNUMBER(MATCH(Recommendations[Id],J32:AW32,0)))/COUNTIF(J32:AW32,"&lt;&gt;"))</f>
        <v>0</v>
      </c>
      <c r="J32" s="93" t="s">
        <v>226</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1303</v>
      </c>
      <c r="B33" s="84" t="s">
        <v>1310</v>
      </c>
      <c r="C33" s="86" t="s">
        <v>1311</v>
      </c>
      <c r="D33" s="88" t="s">
        <v>1312</v>
      </c>
      <c r="E33" s="88" t="s">
        <v>1313</v>
      </c>
      <c r="F33" s="89" t="s">
        <v>1309</v>
      </c>
      <c r="G33" s="89" t="s">
        <v>1250</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1303</v>
      </c>
      <c r="B34" s="84" t="s">
        <v>1314</v>
      </c>
      <c r="C34" s="86" t="s">
        <v>1315</v>
      </c>
      <c r="D34" s="88" t="s">
        <v>1316</v>
      </c>
      <c r="E34" s="88" t="s">
        <v>1317</v>
      </c>
      <c r="F34" s="89" t="s">
        <v>1191</v>
      </c>
      <c r="G34" s="89" t="s">
        <v>1234</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1303</v>
      </c>
      <c r="B35" s="84" t="s">
        <v>1318</v>
      </c>
      <c r="C35" s="86" t="s">
        <v>1319</v>
      </c>
      <c r="D35" s="88" t="s">
        <v>1320</v>
      </c>
      <c r="E35" s="88" t="s">
        <v>1321</v>
      </c>
      <c r="F35" s="89" t="s">
        <v>1191</v>
      </c>
      <c r="G35" s="89" t="s">
        <v>1234</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1303</v>
      </c>
      <c r="B36" s="84" t="s">
        <v>1322</v>
      </c>
      <c r="C36" s="86" t="s">
        <v>1323</v>
      </c>
      <c r="D36" s="88" t="s">
        <v>1324</v>
      </c>
      <c r="E36" s="88" t="s">
        <v>1325</v>
      </c>
      <c r="F36" s="89" t="s">
        <v>1191</v>
      </c>
      <c r="G36" s="89" t="s">
        <v>1234</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1303</v>
      </c>
      <c r="B37" s="84" t="s">
        <v>1326</v>
      </c>
      <c r="C37" s="86" t="s">
        <v>1327</v>
      </c>
      <c r="D37" s="88" t="s">
        <v>1328</v>
      </c>
      <c r="E37" s="88" t="s">
        <v>1329</v>
      </c>
      <c r="F37" s="89" t="s">
        <v>1191</v>
      </c>
      <c r="G37" s="89" t="s">
        <v>1234</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1303</v>
      </c>
      <c r="B38" s="84" t="s">
        <v>1330</v>
      </c>
      <c r="C38" s="86" t="s">
        <v>1331</v>
      </c>
      <c r="D38" s="88" t="s">
        <v>1332</v>
      </c>
      <c r="E38" s="88" t="s">
        <v>1333</v>
      </c>
      <c r="F38" s="89" t="s">
        <v>1334</v>
      </c>
      <c r="G38" s="89" t="s">
        <v>1234</v>
      </c>
      <c r="H38" s="89">
        <v>1</v>
      </c>
      <c r="I38" s="91">
        <f>IF(COUNTIF(J38:AW38,"&lt;&gt;")=0,"",SUMPRODUCT(((Recommendations[ImplStatus]="Implemented")+(Recommendations[ImplStatus]="Compensated"))*ISNUMBER(MATCH(Recommendations[Id],J38:AW38,0)))/COUNTIF(J38:AW38,"&lt;&gt;"))</f>
        <v>0</v>
      </c>
      <c r="J38" s="93" t="s">
        <v>161</v>
      </c>
      <c r="K38" s="93" t="s">
        <v>325</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1303</v>
      </c>
      <c r="B39" s="84" t="s">
        <v>1335</v>
      </c>
      <c r="C39" s="86" t="s">
        <v>1336</v>
      </c>
      <c r="D39" s="88" t="s">
        <v>1337</v>
      </c>
      <c r="E39" s="88" t="s">
        <v>1338</v>
      </c>
      <c r="F39" s="89" t="s">
        <v>1191</v>
      </c>
      <c r="G39" s="89" t="s">
        <v>1234</v>
      </c>
      <c r="H39" s="89">
        <v>2</v>
      </c>
      <c r="I39" s="91">
        <f>IF(COUNTIF(J39:AW39,"&lt;&gt;")=0,"",SUMPRODUCT(((Recommendations[ImplStatus]="Implemented")+(Recommendations[ImplStatus]="Compensated"))*ISNUMBER(MATCH(Recommendations[Id],J39:AW39,0)))/COUNTIF(J39:AW39,"&lt;&gt;"))</f>
        <v>0</v>
      </c>
      <c r="J39" s="93" t="s">
        <v>146</v>
      </c>
      <c r="K39" s="93" t="s">
        <v>151</v>
      </c>
      <c r="L39" s="93" t="s">
        <v>156</v>
      </c>
      <c r="M39" s="93" t="s">
        <v>166</v>
      </c>
      <c r="N39" s="93" t="s">
        <v>171</v>
      </c>
      <c r="O39" s="93" t="s">
        <v>176</v>
      </c>
      <c r="P39" s="93" t="s">
        <v>181</v>
      </c>
      <c r="Q39" s="93" t="s">
        <v>186</v>
      </c>
      <c r="R39" s="93" t="s">
        <v>191</v>
      </c>
      <c r="S39" s="93" t="s">
        <v>196</v>
      </c>
      <c r="T39" s="93" t="s">
        <v>766</v>
      </c>
      <c r="U39" s="93" t="s">
        <v>875</v>
      </c>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1303</v>
      </c>
      <c r="B40" s="84" t="s">
        <v>1339</v>
      </c>
      <c r="C40" s="86" t="s">
        <v>1340</v>
      </c>
      <c r="D40" s="88" t="s">
        <v>1341</v>
      </c>
      <c r="E40" s="88" t="s">
        <v>1342</v>
      </c>
      <c r="F40" s="89" t="s">
        <v>1191</v>
      </c>
      <c r="G40" s="89" t="s">
        <v>1234</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1303</v>
      </c>
      <c r="B41" s="84" t="s">
        <v>1343</v>
      </c>
      <c r="C41" s="86" t="s">
        <v>1344</v>
      </c>
      <c r="D41" s="88" t="s">
        <v>1345</v>
      </c>
      <c r="E41" s="88" t="s">
        <v>1346</v>
      </c>
      <c r="F41" s="89" t="s">
        <v>1191</v>
      </c>
      <c r="G41" s="89" t="s">
        <v>1234</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1303</v>
      </c>
      <c r="B42" s="84" t="s">
        <v>1347</v>
      </c>
      <c r="C42" s="86" t="s">
        <v>1348</v>
      </c>
      <c r="D42" s="88" t="s">
        <v>1349</v>
      </c>
      <c r="E42" s="88" t="s">
        <v>1350</v>
      </c>
      <c r="F42" s="89" t="s">
        <v>1249</v>
      </c>
      <c r="G42" s="89" t="s">
        <v>1234</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1303</v>
      </c>
      <c r="B43" s="84" t="s">
        <v>1351</v>
      </c>
      <c r="C43" s="86" t="s">
        <v>1352</v>
      </c>
      <c r="D43" s="88" t="s">
        <v>1353</v>
      </c>
      <c r="E43" s="88" t="s">
        <v>1354</v>
      </c>
      <c r="F43" s="89" t="s">
        <v>1249</v>
      </c>
      <c r="G43" s="89" t="s">
        <v>1234</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1355</v>
      </c>
      <c r="B44" s="83">
        <v>5</v>
      </c>
      <c r="C44" s="85" t="s">
        <v>21</v>
      </c>
      <c r="D44" s="87" t="s">
        <v>1356</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1355</v>
      </c>
      <c r="B45" s="84" t="s">
        <v>1357</v>
      </c>
      <c r="C45" s="86" t="s">
        <v>1358</v>
      </c>
      <c r="D45" s="88" t="s">
        <v>1359</v>
      </c>
      <c r="E45" s="88" t="s">
        <v>1360</v>
      </c>
      <c r="F45" s="89" t="s">
        <v>1334</v>
      </c>
      <c r="G45" s="89" t="s">
        <v>1192</v>
      </c>
      <c r="H45" s="89">
        <v>1</v>
      </c>
      <c r="I45" s="91">
        <f>IF(COUNTIF(J45:AW45,"&lt;&gt;")=0,"",SUMPRODUCT(((Recommendations[ImplStatus]="Implemented")+(Recommendations[ImplStatus]="Compensated"))*ISNUMBER(MATCH(Recommendations[Id],J45:AW45,0)))/COUNTIF(J45:AW45,"&lt;&gt;"))</f>
        <v>0</v>
      </c>
      <c r="J45" s="93" t="s">
        <v>93</v>
      </c>
      <c r="K45" s="93" t="s">
        <v>108</v>
      </c>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1355</v>
      </c>
      <c r="B46" s="84" t="s">
        <v>1361</v>
      </c>
      <c r="C46" s="86" t="s">
        <v>1362</v>
      </c>
      <c r="D46" s="88" t="s">
        <v>1363</v>
      </c>
      <c r="E46" s="88" t="s">
        <v>1364</v>
      </c>
      <c r="F46" s="89" t="s">
        <v>1334</v>
      </c>
      <c r="G46" s="89" t="s">
        <v>1234</v>
      </c>
      <c r="H46" s="89">
        <v>1</v>
      </c>
      <c r="I46" s="91">
        <f>IF(COUNTIF(J46:AW46,"&lt;&gt;")=0,"",SUMPRODUCT(((Recommendations[ImplStatus]="Implemented")+(Recommendations[ImplStatus]="Compensated"))*ISNUMBER(MATCH(Recommendations[Id],J46:AW46,0)))/COUNTIF(J46:AW46,"&lt;&gt;"))</f>
        <v>0</v>
      </c>
      <c r="J46" s="93" t="s">
        <v>885</v>
      </c>
      <c r="K46" s="93" t="s">
        <v>890</v>
      </c>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1355</v>
      </c>
      <c r="B47" s="84" t="s">
        <v>1365</v>
      </c>
      <c r="C47" s="86" t="s">
        <v>1366</v>
      </c>
      <c r="D47" s="88" t="s">
        <v>1367</v>
      </c>
      <c r="E47" s="88" t="s">
        <v>1368</v>
      </c>
      <c r="F47" s="89" t="s">
        <v>1334</v>
      </c>
      <c r="G47" s="89" t="s">
        <v>1234</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1355</v>
      </c>
      <c r="B48" s="84" t="s">
        <v>1369</v>
      </c>
      <c r="C48" s="86" t="s">
        <v>1370</v>
      </c>
      <c r="D48" s="88" t="s">
        <v>1371</v>
      </c>
      <c r="E48" s="88" t="s">
        <v>1372</v>
      </c>
      <c r="F48" s="89" t="s">
        <v>1334</v>
      </c>
      <c r="G48" s="89" t="s">
        <v>1234</v>
      </c>
      <c r="H48" s="89">
        <v>1</v>
      </c>
      <c r="I48" s="91">
        <f>IF(COUNTIF(J48:AW48,"&lt;&gt;")=0,"",SUMPRODUCT(((Recommendations[ImplStatus]="Implemented")+(Recommendations[ImplStatus]="Compensated"))*ISNUMBER(MATCH(Recommendations[Id],J48:AW48,0)))/COUNTIF(J48:AW48,"&lt;&gt;"))</f>
        <v>0</v>
      </c>
      <c r="J48" s="93" t="s">
        <v>103</v>
      </c>
      <c r="K48" s="93" t="s">
        <v>216</v>
      </c>
      <c r="L48" s="93" t="s">
        <v>312</v>
      </c>
      <c r="M48" s="93" t="s">
        <v>330</v>
      </c>
      <c r="N48" s="93" t="s">
        <v>335</v>
      </c>
      <c r="O48" s="93" t="s">
        <v>340</v>
      </c>
      <c r="P48" s="93" t="s">
        <v>345</v>
      </c>
      <c r="Q48" s="93" t="s">
        <v>354</v>
      </c>
      <c r="R48" s="93" t="s">
        <v>733</v>
      </c>
      <c r="S48" s="93" t="s">
        <v>821</v>
      </c>
      <c r="T48" s="93" t="s">
        <v>851</v>
      </c>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1355</v>
      </c>
      <c r="B49" s="84" t="s">
        <v>1373</v>
      </c>
      <c r="C49" s="86" t="s">
        <v>1374</v>
      </c>
      <c r="D49" s="88" t="s">
        <v>1375</v>
      </c>
      <c r="E49" s="88" t="s">
        <v>1376</v>
      </c>
      <c r="F49" s="89" t="s">
        <v>1334</v>
      </c>
      <c r="G49" s="89" t="s">
        <v>1192</v>
      </c>
      <c r="H49" s="89">
        <v>2</v>
      </c>
      <c r="I49" s="91">
        <f>IF(COUNTIF(J49:AW49,"&lt;&gt;")=0,"",SUMPRODUCT(((Recommendations[ImplStatus]="Implemented")+(Recommendations[ImplStatus]="Compensated"))*ISNUMBER(MATCH(Recommendations[Id],J49:AW49,0)))/COUNTIF(J49:AW49,"&lt;&gt;"))</f>
        <v>0</v>
      </c>
      <c r="J49" s="93" t="s">
        <v>374</v>
      </c>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1355</v>
      </c>
      <c r="B50" s="84" t="s">
        <v>1377</v>
      </c>
      <c r="C50" s="86" t="s">
        <v>1378</v>
      </c>
      <c r="D50" s="88" t="s">
        <v>1379</v>
      </c>
      <c r="E50" s="88" t="s">
        <v>1380</v>
      </c>
      <c r="F50" s="89" t="s">
        <v>1334</v>
      </c>
      <c r="G50" s="89" t="s">
        <v>1250</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1381</v>
      </c>
      <c r="B51" s="83">
        <v>6</v>
      </c>
      <c r="C51" s="85" t="s">
        <v>21</v>
      </c>
      <c r="D51" s="87" t="s">
        <v>1382</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1381</v>
      </c>
      <c r="B52" s="84" t="s">
        <v>1383</v>
      </c>
      <c r="C52" s="86" t="s">
        <v>1384</v>
      </c>
      <c r="D52" s="88" t="s">
        <v>1385</v>
      </c>
      <c r="E52" s="88" t="s">
        <v>1386</v>
      </c>
      <c r="F52" s="89" t="s">
        <v>1309</v>
      </c>
      <c r="G52" s="89" t="s">
        <v>1250</v>
      </c>
      <c r="H52" s="89">
        <v>1</v>
      </c>
      <c r="I52" s="91">
        <f>IF(COUNTIF(J52:AW52,"&lt;&gt;")=0,"",SUMPRODUCT(((Recommendations[ImplStatus]="Implemented")+(Recommendations[ImplStatus]="Compensated"))*ISNUMBER(MATCH(Recommendations[Id],J52:AW52,0)))/COUNTIF(J52:AW52,"&lt;&gt;"))</f>
        <v>0</v>
      </c>
      <c r="J52" s="93" t="s">
        <v>236</v>
      </c>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1381</v>
      </c>
      <c r="B53" s="84" t="s">
        <v>1387</v>
      </c>
      <c r="C53" s="86" t="s">
        <v>1388</v>
      </c>
      <c r="D53" s="88" t="s">
        <v>1389</v>
      </c>
      <c r="E53" s="88" t="s">
        <v>1390</v>
      </c>
      <c r="F53" s="89" t="s">
        <v>1309</v>
      </c>
      <c r="G53" s="89" t="s">
        <v>1250</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1381</v>
      </c>
      <c r="B54" s="84" t="s">
        <v>1391</v>
      </c>
      <c r="C54" s="86" t="s">
        <v>1392</v>
      </c>
      <c r="D54" s="88" t="s">
        <v>1393</v>
      </c>
      <c r="E54" s="88" t="s">
        <v>1394</v>
      </c>
      <c r="F54" s="89" t="s">
        <v>1334</v>
      </c>
      <c r="G54" s="89" t="s">
        <v>1234</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1381</v>
      </c>
      <c r="B55" s="84" t="s">
        <v>1395</v>
      </c>
      <c r="C55" s="86" t="s">
        <v>1396</v>
      </c>
      <c r="D55" s="88" t="s">
        <v>1397</v>
      </c>
      <c r="E55" s="88" t="s">
        <v>1398</v>
      </c>
      <c r="F55" s="89" t="s">
        <v>1334</v>
      </c>
      <c r="G55" s="89" t="s">
        <v>1234</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1381</v>
      </c>
      <c r="B56" s="84" t="s">
        <v>1399</v>
      </c>
      <c r="C56" s="86" t="s">
        <v>1400</v>
      </c>
      <c r="D56" s="88" t="s">
        <v>1401</v>
      </c>
      <c r="E56" s="88" t="s">
        <v>1402</v>
      </c>
      <c r="F56" s="89" t="s">
        <v>1334</v>
      </c>
      <c r="G56" s="89" t="s">
        <v>1234</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1381</v>
      </c>
      <c r="B57" s="84" t="s">
        <v>1403</v>
      </c>
      <c r="C57" s="86" t="s">
        <v>1404</v>
      </c>
      <c r="D57" s="88" t="s">
        <v>1405</v>
      </c>
      <c r="E57" s="88" t="s">
        <v>1406</v>
      </c>
      <c r="F57" s="89" t="s">
        <v>1217</v>
      </c>
      <c r="G57" s="89" t="s">
        <v>1192</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1381</v>
      </c>
      <c r="B58" s="84" t="s">
        <v>1407</v>
      </c>
      <c r="C58" s="86" t="s">
        <v>1408</v>
      </c>
      <c r="D58" s="88" t="s">
        <v>1409</v>
      </c>
      <c r="E58" s="88" t="s">
        <v>1410</v>
      </c>
      <c r="F58" s="89" t="s">
        <v>1334</v>
      </c>
      <c r="G58" s="89" t="s">
        <v>1234</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1381</v>
      </c>
      <c r="B59" s="84" t="s">
        <v>1411</v>
      </c>
      <c r="C59" s="86" t="s">
        <v>1412</v>
      </c>
      <c r="D59" s="88" t="s">
        <v>1413</v>
      </c>
      <c r="E59" s="88" t="s">
        <v>1414</v>
      </c>
      <c r="F59" s="89" t="s">
        <v>1334</v>
      </c>
      <c r="G59" s="89" t="s">
        <v>1250</v>
      </c>
      <c r="H59" s="89">
        <v>3</v>
      </c>
      <c r="I59" s="91">
        <f>IF(COUNTIF(J59:AW59,"&lt;&gt;")=0,"",SUMPRODUCT(((Recommendations[ImplStatus]="Implemented")+(Recommendations[ImplStatus]="Compensated"))*ISNUMBER(MATCH(Recommendations[Id],J59:AW59,0)))/COUNTIF(J59:AW59,"&lt;&gt;"))</f>
        <v>0</v>
      </c>
      <c r="J59" s="93" t="s">
        <v>369</v>
      </c>
      <c r="K59" s="93" t="s">
        <v>379</v>
      </c>
      <c r="L59" s="93" t="s">
        <v>384</v>
      </c>
      <c r="M59" s="93" t="s">
        <v>389</v>
      </c>
      <c r="N59" s="93" t="s">
        <v>394</v>
      </c>
      <c r="O59" s="93" t="s">
        <v>399</v>
      </c>
      <c r="P59" s="93" t="s">
        <v>404</v>
      </c>
      <c r="Q59" s="93" t="s">
        <v>409</v>
      </c>
      <c r="R59" s="93" t="s">
        <v>414</v>
      </c>
      <c r="S59" s="93" t="s">
        <v>419</v>
      </c>
      <c r="T59" s="93" t="s">
        <v>424</v>
      </c>
      <c r="U59" s="93" t="s">
        <v>429</v>
      </c>
      <c r="V59" s="93" t="s">
        <v>434</v>
      </c>
      <c r="W59" s="93" t="s">
        <v>439</v>
      </c>
      <c r="X59" s="93" t="s">
        <v>444</v>
      </c>
      <c r="Y59" s="93" t="s">
        <v>449</v>
      </c>
      <c r="Z59" s="93" t="s">
        <v>454</v>
      </c>
      <c r="AA59" s="93" t="s">
        <v>459</v>
      </c>
      <c r="AB59" s="93" t="s">
        <v>464</v>
      </c>
      <c r="AC59" s="93" t="s">
        <v>469</v>
      </c>
      <c r="AD59" s="93" t="s">
        <v>474</v>
      </c>
      <c r="AE59" s="93" t="s">
        <v>479</v>
      </c>
      <c r="AF59" s="93" t="s">
        <v>484</v>
      </c>
      <c r="AG59" s="93" t="s">
        <v>489</v>
      </c>
      <c r="AH59" s="93" t="s">
        <v>494</v>
      </c>
      <c r="AI59" s="93" t="s">
        <v>499</v>
      </c>
      <c r="AJ59" s="93" t="s">
        <v>504</v>
      </c>
      <c r="AK59" s="93" t="s">
        <v>509</v>
      </c>
      <c r="AL59" s="93" t="s">
        <v>514</v>
      </c>
      <c r="AM59" s="93" t="s">
        <v>519</v>
      </c>
      <c r="AN59" s="93" t="s">
        <v>524</v>
      </c>
      <c r="AO59" s="93" t="s">
        <v>529</v>
      </c>
      <c r="AP59" s="93" t="s">
        <v>534</v>
      </c>
      <c r="AQ59" s="93" t="s">
        <v>539</v>
      </c>
      <c r="AR59" s="93" t="s">
        <v>544</v>
      </c>
      <c r="AS59" s="93" t="s">
        <v>549</v>
      </c>
      <c r="AT59" s="93" t="s">
        <v>554</v>
      </c>
      <c r="AU59" s="93" t="s">
        <v>559</v>
      </c>
      <c r="AV59" s="93" t="s">
        <v>564</v>
      </c>
      <c r="AW59" s="104" t="s">
        <v>569</v>
      </c>
    </row>
    <row r="60" spans="1:49" ht="60" customHeight="1" outlineLevel="1" x14ac:dyDescent="0.35">
      <c r="A60" s="100" t="s">
        <v>1415</v>
      </c>
      <c r="B60" s="83">
        <v>7</v>
      </c>
      <c r="C60" s="85" t="s">
        <v>21</v>
      </c>
      <c r="D60" s="87" t="s">
        <v>1416</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1415</v>
      </c>
      <c r="B61" s="84" t="s">
        <v>1417</v>
      </c>
      <c r="C61" s="86" t="s">
        <v>1418</v>
      </c>
      <c r="D61" s="88" t="s">
        <v>1419</v>
      </c>
      <c r="E61" s="88" t="s">
        <v>1420</v>
      </c>
      <c r="F61" s="89" t="s">
        <v>1309</v>
      </c>
      <c r="G61" s="89" t="s">
        <v>1250</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1415</v>
      </c>
      <c r="B62" s="84" t="s">
        <v>1421</v>
      </c>
      <c r="C62" s="86" t="s">
        <v>1422</v>
      </c>
      <c r="D62" s="88" t="s">
        <v>1423</v>
      </c>
      <c r="E62" s="88" t="s">
        <v>1424</v>
      </c>
      <c r="F62" s="89" t="s">
        <v>1309</v>
      </c>
      <c r="G62" s="89" t="s">
        <v>1250</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1415</v>
      </c>
      <c r="B63" s="84" t="s">
        <v>1425</v>
      </c>
      <c r="C63" s="86" t="s">
        <v>1426</v>
      </c>
      <c r="D63" s="88" t="s">
        <v>1427</v>
      </c>
      <c r="E63" s="88" t="s">
        <v>1428</v>
      </c>
      <c r="F63" s="89" t="s">
        <v>1217</v>
      </c>
      <c r="G63" s="89" t="s">
        <v>1234</v>
      </c>
      <c r="H63" s="89">
        <v>1</v>
      </c>
      <c r="I63" s="91">
        <f>IF(COUNTIF(J63:AW63,"&lt;&gt;")=0,"",SUMPRODUCT(((Recommendations[ImplStatus]="Implemented")+(Recommendations[ImplStatus]="Compensated"))*ISNUMBER(MATCH(Recommendations[Id],J63:AW63,0)))/COUNTIF(J63:AW63,"&lt;&gt;"))</f>
        <v>0</v>
      </c>
      <c r="J63" s="93" t="s">
        <v>206</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1415</v>
      </c>
      <c r="B64" s="84" t="s">
        <v>1429</v>
      </c>
      <c r="C64" s="86" t="s">
        <v>1430</v>
      </c>
      <c r="D64" s="88" t="s">
        <v>1431</v>
      </c>
      <c r="E64" s="88" t="s">
        <v>1432</v>
      </c>
      <c r="F64" s="89" t="s">
        <v>1217</v>
      </c>
      <c r="G64" s="89" t="s">
        <v>1234</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1415</v>
      </c>
      <c r="B65" s="84" t="s">
        <v>1433</v>
      </c>
      <c r="C65" s="86" t="s">
        <v>1434</v>
      </c>
      <c r="D65" s="88" t="s">
        <v>1435</v>
      </c>
      <c r="E65" s="88" t="s">
        <v>1436</v>
      </c>
      <c r="F65" s="89" t="s">
        <v>1217</v>
      </c>
      <c r="G65" s="89" t="s">
        <v>1192</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1415</v>
      </c>
      <c r="B66" s="84" t="s">
        <v>1437</v>
      </c>
      <c r="C66" s="86" t="s">
        <v>1438</v>
      </c>
      <c r="D66" s="88" t="s">
        <v>1439</v>
      </c>
      <c r="E66" s="88" t="s">
        <v>1440</v>
      </c>
      <c r="F66" s="89" t="s">
        <v>1217</v>
      </c>
      <c r="G66" s="89" t="s">
        <v>1192</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1415</v>
      </c>
      <c r="B67" s="84" t="s">
        <v>1441</v>
      </c>
      <c r="C67" s="86" t="s">
        <v>1442</v>
      </c>
      <c r="D67" s="88" t="s">
        <v>1443</v>
      </c>
      <c r="E67" s="88" t="s">
        <v>1444</v>
      </c>
      <c r="F67" s="89" t="s">
        <v>1217</v>
      </c>
      <c r="G67" s="89" t="s">
        <v>1197</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1445</v>
      </c>
      <c r="B68" s="83">
        <v>8</v>
      </c>
      <c r="C68" s="85" t="s">
        <v>21</v>
      </c>
      <c r="D68" s="87" t="s">
        <v>1446</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1445</v>
      </c>
      <c r="B69" s="84" t="s">
        <v>1447</v>
      </c>
      <c r="C69" s="86" t="s">
        <v>1448</v>
      </c>
      <c r="D69" s="88" t="s">
        <v>1449</v>
      </c>
      <c r="E69" s="88" t="s">
        <v>1450</v>
      </c>
      <c r="F69" s="89" t="s">
        <v>1309</v>
      </c>
      <c r="G69" s="89" t="s">
        <v>1250</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1445</v>
      </c>
      <c r="B70" s="84" t="s">
        <v>1451</v>
      </c>
      <c r="C70" s="86" t="s">
        <v>1452</v>
      </c>
      <c r="D70" s="88" t="s">
        <v>1453</v>
      </c>
      <c r="E70" s="88" t="s">
        <v>1454</v>
      </c>
      <c r="F70" s="89" t="s">
        <v>1249</v>
      </c>
      <c r="G70" s="89" t="s">
        <v>1202</v>
      </c>
      <c r="H70" s="89">
        <v>1</v>
      </c>
      <c r="I70" s="91">
        <f>IF(COUNTIF(J70:AW70,"&lt;&gt;")=0,"",SUMPRODUCT(((Recommendations[ImplStatus]="Implemented")+(Recommendations[ImplStatus]="Compensated"))*ISNUMBER(MATCH(Recommendations[Id],J70:AW70,0)))/COUNTIF(J70:AW70,"&lt;&gt;"))</f>
        <v>0</v>
      </c>
      <c r="J70" s="93" t="s">
        <v>25</v>
      </c>
      <c r="K70" s="93" t="s">
        <v>317</v>
      </c>
      <c r="L70" s="93" t="s">
        <v>689</v>
      </c>
      <c r="M70" s="93" t="s">
        <v>743</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1445</v>
      </c>
      <c r="B71" s="84" t="s">
        <v>1455</v>
      </c>
      <c r="C71" s="86" t="s">
        <v>1456</v>
      </c>
      <c r="D71" s="88" t="s">
        <v>1457</v>
      </c>
      <c r="E71" s="88" t="s">
        <v>1458</v>
      </c>
      <c r="F71" s="89" t="s">
        <v>1249</v>
      </c>
      <c r="G71" s="89" t="s">
        <v>1234</v>
      </c>
      <c r="H71" s="89">
        <v>1</v>
      </c>
      <c r="I71" s="91">
        <f>IF(COUNTIF(J71:AW71,"&lt;&gt;")=0,"",SUMPRODUCT(((Recommendations[ImplStatus]="Implemented")+(Recommendations[ImplStatus]="Compensated"))*ISNUMBER(MATCH(Recommendations[Id],J71:AW71,0)))/COUNTIF(J71:AW71,"&lt;&gt;"))</f>
        <v>0</v>
      </c>
      <c r="J71" s="93" t="s">
        <v>14</v>
      </c>
      <c r="K71" s="93" t="s">
        <v>241</v>
      </c>
      <c r="L71" s="93" t="s">
        <v>246</v>
      </c>
      <c r="M71" s="93" t="s">
        <v>251</v>
      </c>
      <c r="N71" s="93" t="s">
        <v>256</v>
      </c>
      <c r="O71" s="93" t="s">
        <v>266</v>
      </c>
      <c r="P71" s="93" t="s">
        <v>271</v>
      </c>
      <c r="Q71" s="93" t="s">
        <v>276</v>
      </c>
      <c r="R71" s="93" t="s">
        <v>281</v>
      </c>
      <c r="S71" s="93" t="s">
        <v>286</v>
      </c>
      <c r="T71" s="93" t="s">
        <v>880</v>
      </c>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1445</v>
      </c>
      <c r="B72" s="84" t="s">
        <v>1459</v>
      </c>
      <c r="C72" s="86" t="s">
        <v>1460</v>
      </c>
      <c r="D72" s="88" t="s">
        <v>1461</v>
      </c>
      <c r="E72" s="88" t="s">
        <v>1462</v>
      </c>
      <c r="F72" s="89" t="s">
        <v>1463</v>
      </c>
      <c r="G72" s="89" t="s">
        <v>1234</v>
      </c>
      <c r="H72" s="89">
        <v>2</v>
      </c>
      <c r="I72" s="91">
        <f>IF(COUNTIF(J72:AW72,"&lt;&gt;")=0,"",SUMPRODUCT(((Recommendations[ImplStatus]="Implemented")+(Recommendations[ImplStatus]="Compensated"))*ISNUMBER(MATCH(Recommendations[Id],J72:AW72,0)))/COUNTIF(J72:AW72,"&lt;&gt;"))</f>
        <v>0</v>
      </c>
      <c r="J72" s="93" t="s">
        <v>306</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1445</v>
      </c>
      <c r="B73" s="84" t="s">
        <v>1464</v>
      </c>
      <c r="C73" s="86" t="s">
        <v>1465</v>
      </c>
      <c r="D73" s="88" t="s">
        <v>1466</v>
      </c>
      <c r="E73" s="88" t="s">
        <v>1467</v>
      </c>
      <c r="F73" s="89" t="s">
        <v>1249</v>
      </c>
      <c r="G73" s="89" t="s">
        <v>1202</v>
      </c>
      <c r="H73" s="89">
        <v>2</v>
      </c>
      <c r="I73" s="91">
        <f>IF(COUNTIF(J73:AW73,"&lt;&gt;")=0,"",SUMPRODUCT(((Recommendations[ImplStatus]="Implemented")+(Recommendations[ImplStatus]="Compensated"))*ISNUMBER(MATCH(Recommendations[Id],J73:AW73,0)))/COUNTIF(J73:AW73,"&lt;&gt;"))</f>
        <v>0</v>
      </c>
      <c r="J73" s="93" t="s">
        <v>231</v>
      </c>
      <c r="K73" s="93" t="s">
        <v>261</v>
      </c>
      <c r="L73" s="93" t="s">
        <v>291</v>
      </c>
      <c r="M73" s="93" t="s">
        <v>294</v>
      </c>
      <c r="N73" s="93" t="s">
        <v>297</v>
      </c>
      <c r="O73" s="93" t="s">
        <v>300</v>
      </c>
      <c r="P73" s="93" t="s">
        <v>303</v>
      </c>
      <c r="Q73" s="93" t="s">
        <v>309</v>
      </c>
      <c r="R73" s="93" t="s">
        <v>350</v>
      </c>
      <c r="S73" s="93" t="s">
        <v>692</v>
      </c>
      <c r="T73" s="93" t="s">
        <v>695</v>
      </c>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1445</v>
      </c>
      <c r="B74" s="84" t="s">
        <v>1468</v>
      </c>
      <c r="C74" s="86" t="s">
        <v>1469</v>
      </c>
      <c r="D74" s="88" t="s">
        <v>1470</v>
      </c>
      <c r="E74" s="88" t="s">
        <v>1471</v>
      </c>
      <c r="F74" s="89" t="s">
        <v>1249</v>
      </c>
      <c r="G74" s="89" t="s">
        <v>1202</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1445</v>
      </c>
      <c r="B75" s="84" t="s">
        <v>1472</v>
      </c>
      <c r="C75" s="86" t="s">
        <v>1473</v>
      </c>
      <c r="D75" s="88" t="s">
        <v>1474</v>
      </c>
      <c r="E75" s="88" t="s">
        <v>1475</v>
      </c>
      <c r="F75" s="89" t="s">
        <v>1249</v>
      </c>
      <c r="G75" s="89" t="s">
        <v>1202</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1445</v>
      </c>
      <c r="B76" s="84" t="s">
        <v>1476</v>
      </c>
      <c r="C76" s="86" t="s">
        <v>1477</v>
      </c>
      <c r="D76" s="88" t="s">
        <v>1478</v>
      </c>
      <c r="E76" s="88" t="s">
        <v>1479</v>
      </c>
      <c r="F76" s="89" t="s">
        <v>1249</v>
      </c>
      <c r="G76" s="89" t="s">
        <v>1202</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1445</v>
      </c>
      <c r="B77" s="84" t="s">
        <v>1480</v>
      </c>
      <c r="C77" s="86" t="s">
        <v>1481</v>
      </c>
      <c r="D77" s="88" t="s">
        <v>1482</v>
      </c>
      <c r="E77" s="88" t="s">
        <v>1483</v>
      </c>
      <c r="F77" s="89" t="s">
        <v>1249</v>
      </c>
      <c r="G77" s="89" t="s">
        <v>1202</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1445</v>
      </c>
      <c r="B78" s="84" t="s">
        <v>1484</v>
      </c>
      <c r="C78" s="86" t="s">
        <v>1485</v>
      </c>
      <c r="D78" s="88" t="s">
        <v>1486</v>
      </c>
      <c r="E78" s="88" t="s">
        <v>1487</v>
      </c>
      <c r="F78" s="89" t="s">
        <v>1249</v>
      </c>
      <c r="G78" s="89" t="s">
        <v>1234</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1445</v>
      </c>
      <c r="B79" s="84" t="s">
        <v>1488</v>
      </c>
      <c r="C79" s="86" t="s">
        <v>1489</v>
      </c>
      <c r="D79" s="88" t="s">
        <v>1490</v>
      </c>
      <c r="E79" s="88" t="s">
        <v>1491</v>
      </c>
      <c r="F79" s="89" t="s">
        <v>1249</v>
      </c>
      <c r="G79" s="89" t="s">
        <v>1202</v>
      </c>
      <c r="H79" s="89">
        <v>2</v>
      </c>
      <c r="I79" s="91">
        <f>IF(COUNTIF(J79:AW79,"&lt;&gt;")=0,"",SUMPRODUCT(((Recommendations[ImplStatus]="Implemented")+(Recommendations[ImplStatus]="Compensated"))*ISNUMBER(MATCH(Recommendations[Id],J79:AW79,0)))/COUNTIF(J79:AW79,"&lt;&gt;"))</f>
        <v>0</v>
      </c>
      <c r="J79" s="93" t="s">
        <v>738</v>
      </c>
      <c r="K79" s="93" t="s">
        <v>746</v>
      </c>
      <c r="L79" s="93" t="s">
        <v>751</v>
      </c>
      <c r="M79" s="93" t="s">
        <v>756</v>
      </c>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1445</v>
      </c>
      <c r="B80" s="84" t="s">
        <v>1492</v>
      </c>
      <c r="C80" s="86" t="s">
        <v>1493</v>
      </c>
      <c r="D80" s="88" t="s">
        <v>1494</v>
      </c>
      <c r="E80" s="88" t="s">
        <v>1495</v>
      </c>
      <c r="F80" s="89" t="s">
        <v>1249</v>
      </c>
      <c r="G80" s="89" t="s">
        <v>1202</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1496</v>
      </c>
      <c r="B81" s="83">
        <v>9</v>
      </c>
      <c r="C81" s="85" t="s">
        <v>21</v>
      </c>
      <c r="D81" s="87" t="s">
        <v>1497</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1496</v>
      </c>
      <c r="B82" s="84" t="s">
        <v>1498</v>
      </c>
      <c r="C82" s="86" t="s">
        <v>1499</v>
      </c>
      <c r="D82" s="88" t="s">
        <v>1500</v>
      </c>
      <c r="E82" s="88" t="s">
        <v>1501</v>
      </c>
      <c r="F82" s="89" t="s">
        <v>1217</v>
      </c>
      <c r="G82" s="89" t="s">
        <v>1234</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1496</v>
      </c>
      <c r="B83" s="84" t="s">
        <v>1502</v>
      </c>
      <c r="C83" s="86" t="s">
        <v>1503</v>
      </c>
      <c r="D83" s="88" t="s">
        <v>1504</v>
      </c>
      <c r="E83" s="88" t="s">
        <v>1505</v>
      </c>
      <c r="F83" s="89" t="s">
        <v>1191</v>
      </c>
      <c r="G83" s="89" t="s">
        <v>1234</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1496</v>
      </c>
      <c r="B84" s="84" t="s">
        <v>1506</v>
      </c>
      <c r="C84" s="86" t="s">
        <v>1507</v>
      </c>
      <c r="D84" s="88" t="s">
        <v>1508</v>
      </c>
      <c r="E84" s="88" t="s">
        <v>1509</v>
      </c>
      <c r="F84" s="89" t="s">
        <v>1463</v>
      </c>
      <c r="G84" s="89" t="s">
        <v>1234</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1496</v>
      </c>
      <c r="B85" s="84" t="s">
        <v>1510</v>
      </c>
      <c r="C85" s="86" t="s">
        <v>1511</v>
      </c>
      <c r="D85" s="88" t="s">
        <v>1512</v>
      </c>
      <c r="E85" s="88" t="s">
        <v>1513</v>
      </c>
      <c r="F85" s="89" t="s">
        <v>1217</v>
      </c>
      <c r="G85" s="89" t="s">
        <v>1234</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1496</v>
      </c>
      <c r="B86" s="84" t="s">
        <v>1514</v>
      </c>
      <c r="C86" s="86" t="s">
        <v>1515</v>
      </c>
      <c r="D86" s="88" t="s">
        <v>1516</v>
      </c>
      <c r="E86" s="88" t="s">
        <v>1517</v>
      </c>
      <c r="F86" s="89" t="s">
        <v>1463</v>
      </c>
      <c r="G86" s="89" t="s">
        <v>1234</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1496</v>
      </c>
      <c r="B87" s="84" t="s">
        <v>1518</v>
      </c>
      <c r="C87" s="86" t="s">
        <v>1519</v>
      </c>
      <c r="D87" s="88" t="s">
        <v>1520</v>
      </c>
      <c r="E87" s="88" t="s">
        <v>1521</v>
      </c>
      <c r="F87" s="89" t="s">
        <v>1463</v>
      </c>
      <c r="G87" s="89" t="s">
        <v>1234</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1496</v>
      </c>
      <c r="B88" s="84" t="s">
        <v>1522</v>
      </c>
      <c r="C88" s="86" t="s">
        <v>1523</v>
      </c>
      <c r="D88" s="88" t="s">
        <v>1524</v>
      </c>
      <c r="E88" s="88" t="s">
        <v>1525</v>
      </c>
      <c r="F88" s="89" t="s">
        <v>1463</v>
      </c>
      <c r="G88" s="89" t="s">
        <v>1234</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1526</v>
      </c>
      <c r="B89" s="83">
        <v>10</v>
      </c>
      <c r="C89" s="85" t="s">
        <v>21</v>
      </c>
      <c r="D89" s="87" t="s">
        <v>1527</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1526</v>
      </c>
      <c r="B90" s="84" t="s">
        <v>1528</v>
      </c>
      <c r="C90" s="86" t="s">
        <v>1529</v>
      </c>
      <c r="D90" s="88" t="s">
        <v>1530</v>
      </c>
      <c r="E90" s="88" t="s">
        <v>1531</v>
      </c>
      <c r="F90" s="89" t="s">
        <v>1191</v>
      </c>
      <c r="G90" s="89" t="s">
        <v>1202</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1526</v>
      </c>
      <c r="B91" s="84" t="s">
        <v>1532</v>
      </c>
      <c r="C91" s="86" t="s">
        <v>1533</v>
      </c>
      <c r="D91" s="88" t="s">
        <v>1534</v>
      </c>
      <c r="E91" s="88" t="s">
        <v>1535</v>
      </c>
      <c r="F91" s="89" t="s">
        <v>1191</v>
      </c>
      <c r="G91" s="89" t="s">
        <v>1234</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1526</v>
      </c>
      <c r="B92" s="84" t="s">
        <v>1536</v>
      </c>
      <c r="C92" s="86" t="s">
        <v>1537</v>
      </c>
      <c r="D92" s="88" t="s">
        <v>1538</v>
      </c>
      <c r="E92" s="88" t="s">
        <v>1539</v>
      </c>
      <c r="F92" s="89" t="s">
        <v>1191</v>
      </c>
      <c r="G92" s="89" t="s">
        <v>1234</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1526</v>
      </c>
      <c r="B93" s="84" t="s">
        <v>1540</v>
      </c>
      <c r="C93" s="86" t="s">
        <v>1541</v>
      </c>
      <c r="D93" s="88" t="s">
        <v>1542</v>
      </c>
      <c r="E93" s="88" t="s">
        <v>1543</v>
      </c>
      <c r="F93" s="89" t="s">
        <v>1191</v>
      </c>
      <c r="G93" s="89" t="s">
        <v>1202</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1526</v>
      </c>
      <c r="B94" s="84" t="s">
        <v>1544</v>
      </c>
      <c r="C94" s="86" t="s">
        <v>1545</v>
      </c>
      <c r="D94" s="88" t="s">
        <v>1546</v>
      </c>
      <c r="E94" s="88" t="s">
        <v>1547</v>
      </c>
      <c r="F94" s="89" t="s">
        <v>1191</v>
      </c>
      <c r="G94" s="89" t="s">
        <v>1234</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1526</v>
      </c>
      <c r="B95" s="84" t="s">
        <v>1548</v>
      </c>
      <c r="C95" s="86" t="s">
        <v>1549</v>
      </c>
      <c r="D95" s="88" t="s">
        <v>1550</v>
      </c>
      <c r="E95" s="88" t="s">
        <v>1551</v>
      </c>
      <c r="F95" s="89" t="s">
        <v>1191</v>
      </c>
      <c r="G95" s="89" t="s">
        <v>1234</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1526</v>
      </c>
      <c r="B96" s="84" t="s">
        <v>1552</v>
      </c>
      <c r="C96" s="86" t="s">
        <v>1553</v>
      </c>
      <c r="D96" s="88" t="s">
        <v>1554</v>
      </c>
      <c r="E96" s="88" t="s">
        <v>1555</v>
      </c>
      <c r="F96" s="89" t="s">
        <v>1191</v>
      </c>
      <c r="G96" s="89" t="s">
        <v>1202</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1556</v>
      </c>
      <c r="B97" s="83">
        <v>11</v>
      </c>
      <c r="C97" s="85" t="s">
        <v>21</v>
      </c>
      <c r="D97" s="87" t="s">
        <v>1557</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1556</v>
      </c>
      <c r="B98" s="84" t="s">
        <v>1558</v>
      </c>
      <c r="C98" s="86" t="s">
        <v>1559</v>
      </c>
      <c r="D98" s="88" t="s">
        <v>1560</v>
      </c>
      <c r="E98" s="88" t="s">
        <v>1561</v>
      </c>
      <c r="F98" s="89" t="s">
        <v>1309</v>
      </c>
      <c r="G98" s="89" t="s">
        <v>1250</v>
      </c>
      <c r="H98" s="89">
        <v>1</v>
      </c>
      <c r="I98" s="91">
        <f>IF(COUNTIF(J98:AW98,"&lt;&gt;")=0,"",SUMPRODUCT(((Recommendations[ImplStatus]="Implemented")+(Recommendations[ImplStatus]="Compensated"))*ISNUMBER(MATCH(Recommendations[Id],J98:AW98,0)))/COUNTIF(J98:AW98,"&lt;&gt;"))</f>
        <v>0</v>
      </c>
      <c r="J98" s="93" t="s">
        <v>132</v>
      </c>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1556</v>
      </c>
      <c r="B99" s="84" t="s">
        <v>1562</v>
      </c>
      <c r="C99" s="86" t="s">
        <v>1563</v>
      </c>
      <c r="D99" s="88" t="s">
        <v>1564</v>
      </c>
      <c r="E99" s="88" t="s">
        <v>1565</v>
      </c>
      <c r="F99" s="89" t="s">
        <v>1249</v>
      </c>
      <c r="G99" s="89" t="s">
        <v>1566</v>
      </c>
      <c r="H99" s="89">
        <v>1</v>
      </c>
      <c r="I99" s="91">
        <f>IF(COUNTIF(J99:AW99,"&lt;&gt;")=0,"",SUMPRODUCT(((Recommendations[ImplStatus]="Implemented")+(Recommendations[ImplStatus]="Compensated"))*ISNUMBER(MATCH(Recommendations[Id],J99:AW99,0)))/COUNTIF(J99:AW99,"&lt;&gt;"))</f>
        <v>0</v>
      </c>
      <c r="J99" s="93" t="s">
        <v>112</v>
      </c>
      <c r="K99" s="93" t="s">
        <v>117</v>
      </c>
      <c r="L99" s="93" t="s">
        <v>137</v>
      </c>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1556</v>
      </c>
      <c r="B100" s="84" t="s">
        <v>1567</v>
      </c>
      <c r="C100" s="86" t="s">
        <v>1568</v>
      </c>
      <c r="D100" s="88" t="s">
        <v>1569</v>
      </c>
      <c r="E100" s="88" t="s">
        <v>1570</v>
      </c>
      <c r="F100" s="89" t="s">
        <v>1249</v>
      </c>
      <c r="G100" s="89" t="s">
        <v>1234</v>
      </c>
      <c r="H100" s="89">
        <v>1</v>
      </c>
      <c r="I100" s="91">
        <f>IF(COUNTIF(J100:AW100,"&lt;&gt;")=0,"",SUMPRODUCT(((Recommendations[ImplStatus]="Implemented")+(Recommendations[ImplStatus]="Compensated"))*ISNUMBER(MATCH(Recommendations[Id],J100:AW100,0)))/COUNTIF(J100:AW100,"&lt;&gt;"))</f>
        <v>0</v>
      </c>
      <c r="J100" s="93" t="s">
        <v>122</v>
      </c>
      <c r="K100" s="93" t="s">
        <v>796</v>
      </c>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1556</v>
      </c>
      <c r="B101" s="84" t="s">
        <v>1571</v>
      </c>
      <c r="C101" s="86" t="s">
        <v>1572</v>
      </c>
      <c r="D101" s="88" t="s">
        <v>1573</v>
      </c>
      <c r="E101" s="88" t="s">
        <v>1574</v>
      </c>
      <c r="F101" s="89" t="s">
        <v>1249</v>
      </c>
      <c r="G101" s="89" t="s">
        <v>1566</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1556</v>
      </c>
      <c r="B102" s="84" t="s">
        <v>1575</v>
      </c>
      <c r="C102" s="86" t="s">
        <v>1576</v>
      </c>
      <c r="D102" s="88" t="s">
        <v>1577</v>
      </c>
      <c r="E102" s="88" t="s">
        <v>1578</v>
      </c>
      <c r="F102" s="89" t="s">
        <v>1249</v>
      </c>
      <c r="G102" s="89" t="s">
        <v>1566</v>
      </c>
      <c r="H102" s="89">
        <v>2</v>
      </c>
      <c r="I102" s="91">
        <f>IF(COUNTIF(J102:AW102,"&lt;&gt;")=0,"",SUMPRODUCT(((Recommendations[ImplStatus]="Implemented")+(Recommendations[ImplStatus]="Compensated"))*ISNUMBER(MATCH(Recommendations[Id],J102:AW102,0)))/COUNTIF(J102:AW102,"&lt;&gt;"))</f>
        <v>0</v>
      </c>
      <c r="J102" s="93" t="s">
        <v>127</v>
      </c>
      <c r="K102" s="93" t="s">
        <v>141</v>
      </c>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1579</v>
      </c>
      <c r="B103" s="83">
        <v>12</v>
      </c>
      <c r="C103" s="85" t="s">
        <v>21</v>
      </c>
      <c r="D103" s="87" t="s">
        <v>1580</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1579</v>
      </c>
      <c r="B104" s="84" t="s">
        <v>1581</v>
      </c>
      <c r="C104" s="86" t="s">
        <v>1582</v>
      </c>
      <c r="D104" s="88" t="s">
        <v>1583</v>
      </c>
      <c r="E104" s="88" t="s">
        <v>1584</v>
      </c>
      <c r="F104" s="89" t="s">
        <v>1463</v>
      </c>
      <c r="G104" s="89" t="s">
        <v>1234</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1579</v>
      </c>
      <c r="B105" s="84" t="s">
        <v>1585</v>
      </c>
      <c r="C105" s="86" t="s">
        <v>1586</v>
      </c>
      <c r="D105" s="88" t="s">
        <v>1587</v>
      </c>
      <c r="E105" s="88" t="s">
        <v>1588</v>
      </c>
      <c r="F105" s="89" t="s">
        <v>1463</v>
      </c>
      <c r="G105" s="89" t="s">
        <v>1234</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1579</v>
      </c>
      <c r="B106" s="84" t="s">
        <v>1589</v>
      </c>
      <c r="C106" s="86" t="s">
        <v>1590</v>
      </c>
      <c r="D106" s="88" t="s">
        <v>1591</v>
      </c>
      <c r="E106" s="88" t="s">
        <v>1592</v>
      </c>
      <c r="F106" s="89" t="s">
        <v>1463</v>
      </c>
      <c r="G106" s="89" t="s">
        <v>1234</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1579</v>
      </c>
      <c r="B107" s="84" t="s">
        <v>1593</v>
      </c>
      <c r="C107" s="86" t="s">
        <v>1594</v>
      </c>
      <c r="D107" s="88" t="s">
        <v>1595</v>
      </c>
      <c r="E107" s="88" t="s">
        <v>1596</v>
      </c>
      <c r="F107" s="89" t="s">
        <v>1309</v>
      </c>
      <c r="G107" s="89" t="s">
        <v>1250</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1579</v>
      </c>
      <c r="B108" s="84" t="s">
        <v>1597</v>
      </c>
      <c r="C108" s="86" t="s">
        <v>1598</v>
      </c>
      <c r="D108" s="88" t="s">
        <v>1599</v>
      </c>
      <c r="E108" s="88" t="s">
        <v>1600</v>
      </c>
      <c r="F108" s="89" t="s">
        <v>1463</v>
      </c>
      <c r="G108" s="89" t="s">
        <v>1234</v>
      </c>
      <c r="H108" s="89">
        <v>2</v>
      </c>
      <c r="I108" s="91">
        <f>IF(COUNTIF(J108:AW108,"&lt;&gt;")=0,"",SUMPRODUCT(((Recommendations[ImplStatus]="Implemented")+(Recommendations[ImplStatus]="Compensated"))*ISNUMBER(MATCH(Recommendations[Id],J108:AW108,0)))/COUNTIF(J108:AW108,"&lt;&gt;"))</f>
        <v>0</v>
      </c>
      <c r="J108" s="93" t="s">
        <v>320</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1579</v>
      </c>
      <c r="B109" s="84" t="s">
        <v>1601</v>
      </c>
      <c r="C109" s="86" t="s">
        <v>1602</v>
      </c>
      <c r="D109" s="88" t="s">
        <v>1603</v>
      </c>
      <c r="E109" s="88" t="s">
        <v>1604</v>
      </c>
      <c r="F109" s="89" t="s">
        <v>1463</v>
      </c>
      <c r="G109" s="89" t="s">
        <v>1234</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1579</v>
      </c>
      <c r="B110" s="84" t="s">
        <v>1605</v>
      </c>
      <c r="C110" s="86" t="s">
        <v>1606</v>
      </c>
      <c r="D110" s="88" t="s">
        <v>1607</v>
      </c>
      <c r="E110" s="88" t="s">
        <v>1608</v>
      </c>
      <c r="F110" s="89" t="s">
        <v>1191</v>
      </c>
      <c r="G110" s="89" t="s">
        <v>1234</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1579</v>
      </c>
      <c r="B111" s="84" t="s">
        <v>1609</v>
      </c>
      <c r="C111" s="86" t="s">
        <v>1610</v>
      </c>
      <c r="D111" s="88" t="s">
        <v>1611</v>
      </c>
      <c r="E111" s="88" t="s">
        <v>1612</v>
      </c>
      <c r="F111" s="89" t="s">
        <v>1191</v>
      </c>
      <c r="G111" s="89" t="s">
        <v>1234</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1613</v>
      </c>
      <c r="B112" s="83">
        <v>13</v>
      </c>
      <c r="C112" s="85" t="s">
        <v>21</v>
      </c>
      <c r="D112" s="87" t="s">
        <v>1614</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1613</v>
      </c>
      <c r="B113" s="84" t="s">
        <v>1615</v>
      </c>
      <c r="C113" s="86" t="s">
        <v>1616</v>
      </c>
      <c r="D113" s="88" t="s">
        <v>1617</v>
      </c>
      <c r="E113" s="88" t="s">
        <v>1618</v>
      </c>
      <c r="F113" s="89" t="s">
        <v>1463</v>
      </c>
      <c r="G113" s="89" t="s">
        <v>1202</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1613</v>
      </c>
      <c r="B114" s="84" t="s">
        <v>1619</v>
      </c>
      <c r="C114" s="86" t="s">
        <v>1620</v>
      </c>
      <c r="D114" s="88" t="s">
        <v>1621</v>
      </c>
      <c r="E114" s="88" t="s">
        <v>1622</v>
      </c>
      <c r="F114" s="89" t="s">
        <v>1191</v>
      </c>
      <c r="G114" s="89" t="s">
        <v>1202</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1613</v>
      </c>
      <c r="B115" s="84" t="s">
        <v>1623</v>
      </c>
      <c r="C115" s="86" t="s">
        <v>1624</v>
      </c>
      <c r="D115" s="88" t="s">
        <v>1625</v>
      </c>
      <c r="E115" s="88" t="s">
        <v>1626</v>
      </c>
      <c r="F115" s="89" t="s">
        <v>1463</v>
      </c>
      <c r="G115" s="89" t="s">
        <v>1202</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1613</v>
      </c>
      <c r="B116" s="84" t="s">
        <v>1627</v>
      </c>
      <c r="C116" s="86" t="s">
        <v>1628</v>
      </c>
      <c r="D116" s="88" t="s">
        <v>1629</v>
      </c>
      <c r="E116" s="88" t="s">
        <v>1630</v>
      </c>
      <c r="F116" s="89" t="s">
        <v>1463</v>
      </c>
      <c r="G116" s="89" t="s">
        <v>1234</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1613</v>
      </c>
      <c r="B117" s="84" t="s">
        <v>1631</v>
      </c>
      <c r="C117" s="86" t="s">
        <v>1632</v>
      </c>
      <c r="D117" s="88" t="s">
        <v>1633</v>
      </c>
      <c r="E117" s="88" t="s">
        <v>1634</v>
      </c>
      <c r="F117" s="89" t="s">
        <v>1191</v>
      </c>
      <c r="G117" s="89" t="s">
        <v>1234</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1613</v>
      </c>
      <c r="B118" s="84" t="s">
        <v>1635</v>
      </c>
      <c r="C118" s="86" t="s">
        <v>1636</v>
      </c>
      <c r="D118" s="88" t="s">
        <v>1637</v>
      </c>
      <c r="E118" s="88" t="s">
        <v>1638</v>
      </c>
      <c r="F118" s="89" t="s">
        <v>1463</v>
      </c>
      <c r="G118" s="89" t="s">
        <v>1202</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1613</v>
      </c>
      <c r="B119" s="84" t="s">
        <v>1639</v>
      </c>
      <c r="C119" s="86" t="s">
        <v>1640</v>
      </c>
      <c r="D119" s="88" t="s">
        <v>1641</v>
      </c>
      <c r="E119" s="88" t="s">
        <v>1642</v>
      </c>
      <c r="F119" s="89" t="s">
        <v>1191</v>
      </c>
      <c r="G119" s="89" t="s">
        <v>1234</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1613</v>
      </c>
      <c r="B120" s="84" t="s">
        <v>1643</v>
      </c>
      <c r="C120" s="86" t="s">
        <v>1644</v>
      </c>
      <c r="D120" s="88" t="s">
        <v>1645</v>
      </c>
      <c r="E120" s="88" t="s">
        <v>1646</v>
      </c>
      <c r="F120" s="89" t="s">
        <v>1463</v>
      </c>
      <c r="G120" s="89" t="s">
        <v>1234</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1613</v>
      </c>
      <c r="B121" s="84" t="s">
        <v>1647</v>
      </c>
      <c r="C121" s="86" t="s">
        <v>1648</v>
      </c>
      <c r="D121" s="88" t="s">
        <v>1649</v>
      </c>
      <c r="E121" s="88" t="s">
        <v>1650</v>
      </c>
      <c r="F121" s="89" t="s">
        <v>1463</v>
      </c>
      <c r="G121" s="89" t="s">
        <v>1234</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1613</v>
      </c>
      <c r="B122" s="84" t="s">
        <v>1651</v>
      </c>
      <c r="C122" s="86" t="s">
        <v>1652</v>
      </c>
      <c r="D122" s="88" t="s">
        <v>1653</v>
      </c>
      <c r="E122" s="88" t="s">
        <v>1654</v>
      </c>
      <c r="F122" s="89" t="s">
        <v>1463</v>
      </c>
      <c r="G122" s="89" t="s">
        <v>1234</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1613</v>
      </c>
      <c r="B123" s="84" t="s">
        <v>1655</v>
      </c>
      <c r="C123" s="86" t="s">
        <v>1656</v>
      </c>
      <c r="D123" s="88" t="s">
        <v>1657</v>
      </c>
      <c r="E123" s="88" t="s">
        <v>1658</v>
      </c>
      <c r="F123" s="89" t="s">
        <v>1463</v>
      </c>
      <c r="G123" s="89" t="s">
        <v>1202</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1659</v>
      </c>
      <c r="B124" s="83">
        <v>14</v>
      </c>
      <c r="C124" s="85" t="s">
        <v>21</v>
      </c>
      <c r="D124" s="87" t="s">
        <v>1660</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1659</v>
      </c>
      <c r="B125" s="84" t="s">
        <v>1661</v>
      </c>
      <c r="C125" s="86" t="s">
        <v>1662</v>
      </c>
      <c r="D125" s="88" t="s">
        <v>1663</v>
      </c>
      <c r="E125" s="88" t="s">
        <v>1664</v>
      </c>
      <c r="F125" s="89" t="s">
        <v>1309</v>
      </c>
      <c r="G125" s="89" t="s">
        <v>1250</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1659</v>
      </c>
      <c r="B126" s="84" t="s">
        <v>1665</v>
      </c>
      <c r="C126" s="86" t="s">
        <v>1666</v>
      </c>
      <c r="D126" s="88" t="s">
        <v>1667</v>
      </c>
      <c r="E126" s="88" t="s">
        <v>1668</v>
      </c>
      <c r="F126" s="89" t="s">
        <v>1334</v>
      </c>
      <c r="G126" s="89" t="s">
        <v>1234</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1659</v>
      </c>
      <c r="B127" s="84" t="s">
        <v>1669</v>
      </c>
      <c r="C127" s="86" t="s">
        <v>1670</v>
      </c>
      <c r="D127" s="88" t="s">
        <v>1671</v>
      </c>
      <c r="E127" s="88" t="s">
        <v>1672</v>
      </c>
      <c r="F127" s="89" t="s">
        <v>1334</v>
      </c>
      <c r="G127" s="89" t="s">
        <v>1234</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1659</v>
      </c>
      <c r="B128" s="84" t="s">
        <v>1673</v>
      </c>
      <c r="C128" s="86" t="s">
        <v>1674</v>
      </c>
      <c r="D128" s="88" t="s">
        <v>1675</v>
      </c>
      <c r="E128" s="88" t="s">
        <v>1676</v>
      </c>
      <c r="F128" s="89" t="s">
        <v>1334</v>
      </c>
      <c r="G128" s="89" t="s">
        <v>1234</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1659</v>
      </c>
      <c r="B129" s="84" t="s">
        <v>1677</v>
      </c>
      <c r="C129" s="86" t="s">
        <v>1678</v>
      </c>
      <c r="D129" s="88" t="s">
        <v>1679</v>
      </c>
      <c r="E129" s="88" t="s">
        <v>1680</v>
      </c>
      <c r="F129" s="89" t="s">
        <v>1334</v>
      </c>
      <c r="G129" s="89" t="s">
        <v>1234</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1659</v>
      </c>
      <c r="B130" s="84" t="s">
        <v>1681</v>
      </c>
      <c r="C130" s="86" t="s">
        <v>1682</v>
      </c>
      <c r="D130" s="88" t="s">
        <v>1683</v>
      </c>
      <c r="E130" s="88" t="s">
        <v>1684</v>
      </c>
      <c r="F130" s="89" t="s">
        <v>1334</v>
      </c>
      <c r="G130" s="89" t="s">
        <v>1234</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1659</v>
      </c>
      <c r="B131" s="84" t="s">
        <v>1685</v>
      </c>
      <c r="C131" s="86" t="s">
        <v>1686</v>
      </c>
      <c r="D131" s="88" t="s">
        <v>1687</v>
      </c>
      <c r="E131" s="88" t="s">
        <v>1688</v>
      </c>
      <c r="F131" s="89" t="s">
        <v>1334</v>
      </c>
      <c r="G131" s="89" t="s">
        <v>1234</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1659</v>
      </c>
      <c r="B132" s="84" t="s">
        <v>1689</v>
      </c>
      <c r="C132" s="86" t="s">
        <v>1690</v>
      </c>
      <c r="D132" s="88" t="s">
        <v>1691</v>
      </c>
      <c r="E132" s="88" t="s">
        <v>1692</v>
      </c>
      <c r="F132" s="89" t="s">
        <v>1334</v>
      </c>
      <c r="G132" s="89" t="s">
        <v>1234</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1659</v>
      </c>
      <c r="B133" s="84" t="s">
        <v>1693</v>
      </c>
      <c r="C133" s="86" t="s">
        <v>1694</v>
      </c>
      <c r="D133" s="88" t="s">
        <v>1695</v>
      </c>
      <c r="E133" s="88" t="s">
        <v>1696</v>
      </c>
      <c r="F133" s="89" t="s">
        <v>1334</v>
      </c>
      <c r="G133" s="89" t="s">
        <v>1234</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1697</v>
      </c>
      <c r="B134" s="83">
        <v>15</v>
      </c>
      <c r="C134" s="85" t="s">
        <v>21</v>
      </c>
      <c r="D134" s="87" t="s">
        <v>1698</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1697</v>
      </c>
      <c r="B135" s="84" t="s">
        <v>1699</v>
      </c>
      <c r="C135" s="86" t="s">
        <v>1700</v>
      </c>
      <c r="D135" s="88" t="s">
        <v>1701</v>
      </c>
      <c r="E135" s="88" t="s">
        <v>1702</v>
      </c>
      <c r="F135" s="89" t="s">
        <v>1334</v>
      </c>
      <c r="G135" s="89" t="s">
        <v>1192</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1697</v>
      </c>
      <c r="B136" s="84" t="s">
        <v>1703</v>
      </c>
      <c r="C136" s="86" t="s">
        <v>1704</v>
      </c>
      <c r="D136" s="88" t="s">
        <v>1705</v>
      </c>
      <c r="E136" s="88" t="s">
        <v>1706</v>
      </c>
      <c r="F136" s="89" t="s">
        <v>1309</v>
      </c>
      <c r="G136" s="89" t="s">
        <v>1250</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1697</v>
      </c>
      <c r="B137" s="84" t="s">
        <v>1707</v>
      </c>
      <c r="C137" s="86" t="s">
        <v>1708</v>
      </c>
      <c r="D137" s="88" t="s">
        <v>1709</v>
      </c>
      <c r="E137" s="88" t="s">
        <v>1710</v>
      </c>
      <c r="F137" s="89" t="s">
        <v>1334</v>
      </c>
      <c r="G137" s="89" t="s">
        <v>1250</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1697</v>
      </c>
      <c r="B138" s="84" t="s">
        <v>1711</v>
      </c>
      <c r="C138" s="86" t="s">
        <v>1712</v>
      </c>
      <c r="D138" s="88" t="s">
        <v>1713</v>
      </c>
      <c r="E138" s="88" t="s">
        <v>1714</v>
      </c>
      <c r="F138" s="89" t="s">
        <v>1309</v>
      </c>
      <c r="G138" s="89" t="s">
        <v>1250</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1697</v>
      </c>
      <c r="B139" s="84" t="s">
        <v>1715</v>
      </c>
      <c r="C139" s="86" t="s">
        <v>1716</v>
      </c>
      <c r="D139" s="88" t="s">
        <v>1717</v>
      </c>
      <c r="E139" s="88" t="s">
        <v>1718</v>
      </c>
      <c r="F139" s="89" t="s">
        <v>1334</v>
      </c>
      <c r="G139" s="89" t="s">
        <v>1250</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1697</v>
      </c>
      <c r="B140" s="84" t="s">
        <v>1719</v>
      </c>
      <c r="C140" s="86" t="s">
        <v>1720</v>
      </c>
      <c r="D140" s="88" t="s">
        <v>1721</v>
      </c>
      <c r="E140" s="88" t="s">
        <v>1722</v>
      </c>
      <c r="F140" s="89" t="s">
        <v>1249</v>
      </c>
      <c r="G140" s="89" t="s">
        <v>1250</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1697</v>
      </c>
      <c r="B141" s="84" t="s">
        <v>1723</v>
      </c>
      <c r="C141" s="86" t="s">
        <v>1724</v>
      </c>
      <c r="D141" s="88" t="s">
        <v>1725</v>
      </c>
      <c r="E141" s="88" t="s">
        <v>1726</v>
      </c>
      <c r="F141" s="89" t="s">
        <v>1249</v>
      </c>
      <c r="G141" s="89" t="s">
        <v>1234</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1727</v>
      </c>
      <c r="B142" s="83">
        <v>16</v>
      </c>
      <c r="C142" s="85" t="s">
        <v>21</v>
      </c>
      <c r="D142" s="87" t="s">
        <v>1728</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1727</v>
      </c>
      <c r="B143" s="84" t="s">
        <v>1729</v>
      </c>
      <c r="C143" s="86" t="s">
        <v>1730</v>
      </c>
      <c r="D143" s="88" t="s">
        <v>1731</v>
      </c>
      <c r="E143" s="88" t="s">
        <v>1732</v>
      </c>
      <c r="F143" s="89" t="s">
        <v>1309</v>
      </c>
      <c r="G143" s="89" t="s">
        <v>1250</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1727</v>
      </c>
      <c r="B144" s="84" t="s">
        <v>1733</v>
      </c>
      <c r="C144" s="86" t="s">
        <v>1734</v>
      </c>
      <c r="D144" s="88" t="s">
        <v>1735</v>
      </c>
      <c r="E144" s="88" t="s">
        <v>1736</v>
      </c>
      <c r="F144" s="89" t="s">
        <v>1309</v>
      </c>
      <c r="G144" s="89" t="s">
        <v>1250</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1727</v>
      </c>
      <c r="B145" s="84" t="s">
        <v>1737</v>
      </c>
      <c r="C145" s="86" t="s">
        <v>1738</v>
      </c>
      <c r="D145" s="88" t="s">
        <v>1739</v>
      </c>
      <c r="E145" s="88" t="s">
        <v>1740</v>
      </c>
      <c r="F145" s="89" t="s">
        <v>1217</v>
      </c>
      <c r="G145" s="89" t="s">
        <v>1202</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1727</v>
      </c>
      <c r="B146" s="84" t="s">
        <v>1741</v>
      </c>
      <c r="C146" s="86" t="s">
        <v>1742</v>
      </c>
      <c r="D146" s="88" t="s">
        <v>1743</v>
      </c>
      <c r="E146" s="88" t="s">
        <v>1744</v>
      </c>
      <c r="F146" s="89" t="s">
        <v>1217</v>
      </c>
      <c r="G146" s="89" t="s">
        <v>1192</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1727</v>
      </c>
      <c r="B147" s="84" t="s">
        <v>1745</v>
      </c>
      <c r="C147" s="86" t="s">
        <v>1746</v>
      </c>
      <c r="D147" s="88" t="s">
        <v>1747</v>
      </c>
      <c r="E147" s="88" t="s">
        <v>1748</v>
      </c>
      <c r="F147" s="89" t="s">
        <v>1217</v>
      </c>
      <c r="G147" s="89" t="s">
        <v>1234</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1727</v>
      </c>
      <c r="B148" s="84" t="s">
        <v>1749</v>
      </c>
      <c r="C148" s="86" t="s">
        <v>1750</v>
      </c>
      <c r="D148" s="88" t="s">
        <v>1751</v>
      </c>
      <c r="E148" s="88" t="s">
        <v>1752</v>
      </c>
      <c r="F148" s="89" t="s">
        <v>1309</v>
      </c>
      <c r="G148" s="89" t="s">
        <v>1250</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1727</v>
      </c>
      <c r="B149" s="84" t="s">
        <v>1753</v>
      </c>
      <c r="C149" s="86" t="s">
        <v>1754</v>
      </c>
      <c r="D149" s="88" t="s">
        <v>1755</v>
      </c>
      <c r="E149" s="88" t="s">
        <v>1756</v>
      </c>
      <c r="F149" s="89" t="s">
        <v>1217</v>
      </c>
      <c r="G149" s="89" t="s">
        <v>1234</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1727</v>
      </c>
      <c r="B150" s="84" t="s">
        <v>1757</v>
      </c>
      <c r="C150" s="86" t="s">
        <v>1758</v>
      </c>
      <c r="D150" s="88" t="s">
        <v>1759</v>
      </c>
      <c r="E150" s="88" t="s">
        <v>1760</v>
      </c>
      <c r="F150" s="89" t="s">
        <v>1463</v>
      </c>
      <c r="G150" s="89" t="s">
        <v>1234</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1727</v>
      </c>
      <c r="B151" s="84" t="s">
        <v>1761</v>
      </c>
      <c r="C151" s="86" t="s">
        <v>1762</v>
      </c>
      <c r="D151" s="88" t="s">
        <v>1763</v>
      </c>
      <c r="E151" s="88" t="s">
        <v>1764</v>
      </c>
      <c r="F151" s="89" t="s">
        <v>1334</v>
      </c>
      <c r="G151" s="89" t="s">
        <v>1234</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1727</v>
      </c>
      <c r="B152" s="84" t="s">
        <v>1765</v>
      </c>
      <c r="C152" s="86" t="s">
        <v>1766</v>
      </c>
      <c r="D152" s="88" t="s">
        <v>1767</v>
      </c>
      <c r="E152" s="88" t="s">
        <v>1768</v>
      </c>
      <c r="F152" s="89" t="s">
        <v>1217</v>
      </c>
      <c r="G152" s="89" t="s">
        <v>1234</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1727</v>
      </c>
      <c r="B153" s="84" t="s">
        <v>1769</v>
      </c>
      <c r="C153" s="86" t="s">
        <v>1770</v>
      </c>
      <c r="D153" s="88" t="s">
        <v>1771</v>
      </c>
      <c r="E153" s="88" t="s">
        <v>1772</v>
      </c>
      <c r="F153" s="89" t="s">
        <v>1217</v>
      </c>
      <c r="G153" s="89" t="s">
        <v>1234</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1727</v>
      </c>
      <c r="B154" s="84" t="s">
        <v>1773</v>
      </c>
      <c r="C154" s="86" t="s">
        <v>1774</v>
      </c>
      <c r="D154" s="88" t="s">
        <v>1775</v>
      </c>
      <c r="E154" s="88" t="s">
        <v>1776</v>
      </c>
      <c r="F154" s="89" t="s">
        <v>1217</v>
      </c>
      <c r="G154" s="89" t="s">
        <v>1234</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1727</v>
      </c>
      <c r="B155" s="84" t="s">
        <v>1777</v>
      </c>
      <c r="C155" s="86" t="s">
        <v>1778</v>
      </c>
      <c r="D155" s="88" t="s">
        <v>1779</v>
      </c>
      <c r="E155" s="88" t="s">
        <v>1780</v>
      </c>
      <c r="F155" s="89" t="s">
        <v>1217</v>
      </c>
      <c r="G155" s="89" t="s">
        <v>1202</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1727</v>
      </c>
      <c r="B156" s="84" t="s">
        <v>1781</v>
      </c>
      <c r="C156" s="86" t="s">
        <v>1782</v>
      </c>
      <c r="D156" s="88" t="s">
        <v>1783</v>
      </c>
      <c r="E156" s="88" t="s">
        <v>1784</v>
      </c>
      <c r="F156" s="89" t="s">
        <v>1217</v>
      </c>
      <c r="G156" s="89" t="s">
        <v>1234</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1785</v>
      </c>
      <c r="B157" s="83">
        <v>17</v>
      </c>
      <c r="C157" s="85" t="s">
        <v>21</v>
      </c>
      <c r="D157" s="87" t="s">
        <v>1786</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1785</v>
      </c>
      <c r="B158" s="84" t="s">
        <v>1787</v>
      </c>
      <c r="C158" s="86" t="s">
        <v>1788</v>
      </c>
      <c r="D158" s="88" t="s">
        <v>1789</v>
      </c>
      <c r="E158" s="88" t="s">
        <v>1790</v>
      </c>
      <c r="F158" s="89" t="s">
        <v>1334</v>
      </c>
      <c r="G158" s="89" t="s">
        <v>1197</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1785</v>
      </c>
      <c r="B159" s="84" t="s">
        <v>1791</v>
      </c>
      <c r="C159" s="86" t="s">
        <v>1792</v>
      </c>
      <c r="D159" s="88" t="s">
        <v>1793</v>
      </c>
      <c r="E159" s="88" t="s">
        <v>1794</v>
      </c>
      <c r="F159" s="89" t="s">
        <v>1309</v>
      </c>
      <c r="G159" s="89" t="s">
        <v>1250</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1785</v>
      </c>
      <c r="B160" s="84" t="s">
        <v>1795</v>
      </c>
      <c r="C160" s="86" t="s">
        <v>1796</v>
      </c>
      <c r="D160" s="88" t="s">
        <v>1797</v>
      </c>
      <c r="E160" s="88" t="s">
        <v>1798</v>
      </c>
      <c r="F160" s="89" t="s">
        <v>1309</v>
      </c>
      <c r="G160" s="89" t="s">
        <v>1250</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1785</v>
      </c>
      <c r="B161" s="84" t="s">
        <v>1799</v>
      </c>
      <c r="C161" s="86" t="s">
        <v>1800</v>
      </c>
      <c r="D161" s="88" t="s">
        <v>1801</v>
      </c>
      <c r="E161" s="88" t="s">
        <v>1802</v>
      </c>
      <c r="F161" s="89" t="s">
        <v>1309</v>
      </c>
      <c r="G161" s="89" t="s">
        <v>1250</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1785</v>
      </c>
      <c r="B162" s="84" t="s">
        <v>1803</v>
      </c>
      <c r="C162" s="86" t="s">
        <v>1804</v>
      </c>
      <c r="D162" s="88" t="s">
        <v>1805</v>
      </c>
      <c r="E162" s="88" t="s">
        <v>1806</v>
      </c>
      <c r="F162" s="89" t="s">
        <v>1334</v>
      </c>
      <c r="G162" s="89" t="s">
        <v>1197</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1785</v>
      </c>
      <c r="B163" s="84" t="s">
        <v>1807</v>
      </c>
      <c r="C163" s="86" t="s">
        <v>1808</v>
      </c>
      <c r="D163" s="88" t="s">
        <v>1809</v>
      </c>
      <c r="E163" s="88" t="s">
        <v>1810</v>
      </c>
      <c r="F163" s="89" t="s">
        <v>1334</v>
      </c>
      <c r="G163" s="89" t="s">
        <v>1197</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1785</v>
      </c>
      <c r="B164" s="84" t="s">
        <v>1811</v>
      </c>
      <c r="C164" s="86" t="s">
        <v>1812</v>
      </c>
      <c r="D164" s="88" t="s">
        <v>1813</v>
      </c>
      <c r="E164" s="88" t="s">
        <v>1814</v>
      </c>
      <c r="F164" s="89" t="s">
        <v>1334</v>
      </c>
      <c r="G164" s="89" t="s">
        <v>1566</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1785</v>
      </c>
      <c r="B165" s="84" t="s">
        <v>1815</v>
      </c>
      <c r="C165" s="86" t="s">
        <v>1816</v>
      </c>
      <c r="D165" s="88" t="s">
        <v>1817</v>
      </c>
      <c r="E165" s="88" t="s">
        <v>1818</v>
      </c>
      <c r="F165" s="89" t="s">
        <v>1334</v>
      </c>
      <c r="G165" s="89" t="s">
        <v>1566</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1785</v>
      </c>
      <c r="B166" s="84" t="s">
        <v>1819</v>
      </c>
      <c r="C166" s="86" t="s">
        <v>1820</v>
      </c>
      <c r="D166" s="88" t="s">
        <v>1821</v>
      </c>
      <c r="E166" s="88" t="s">
        <v>1822</v>
      </c>
      <c r="F166" s="89" t="s">
        <v>1309</v>
      </c>
      <c r="G166" s="89" t="s">
        <v>1566</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1823</v>
      </c>
      <c r="B167" s="83">
        <v>18</v>
      </c>
      <c r="C167" s="85" t="s">
        <v>21</v>
      </c>
      <c r="D167" s="87" t="s">
        <v>1824</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1823</v>
      </c>
      <c r="B168" s="84" t="s">
        <v>1825</v>
      </c>
      <c r="C168" s="86" t="s">
        <v>1826</v>
      </c>
      <c r="D168" s="88" t="s">
        <v>1827</v>
      </c>
      <c r="E168" s="88" t="s">
        <v>1828</v>
      </c>
      <c r="F168" s="89" t="s">
        <v>1309</v>
      </c>
      <c r="G168" s="89" t="s">
        <v>1250</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1823</v>
      </c>
      <c r="B169" s="84" t="s">
        <v>1829</v>
      </c>
      <c r="C169" s="86" t="s">
        <v>1830</v>
      </c>
      <c r="D169" s="88" t="s">
        <v>1831</v>
      </c>
      <c r="E169" s="88" t="s">
        <v>1832</v>
      </c>
      <c r="F169" s="89" t="s">
        <v>1463</v>
      </c>
      <c r="G169" s="89" t="s">
        <v>1202</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1823</v>
      </c>
      <c r="B170" s="84" t="s">
        <v>1833</v>
      </c>
      <c r="C170" s="86" t="s">
        <v>1834</v>
      </c>
      <c r="D170" s="88" t="s">
        <v>1835</v>
      </c>
      <c r="E170" s="88" t="s">
        <v>1836</v>
      </c>
      <c r="F170" s="89" t="s">
        <v>1463</v>
      </c>
      <c r="G170" s="89" t="s">
        <v>1234</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1823</v>
      </c>
      <c r="B171" s="84" t="s">
        <v>1837</v>
      </c>
      <c r="C171" s="86" t="s">
        <v>1838</v>
      </c>
      <c r="D171" s="88" t="s">
        <v>1839</v>
      </c>
      <c r="E171" s="88" t="s">
        <v>1840</v>
      </c>
      <c r="F171" s="89" t="s">
        <v>1463</v>
      </c>
      <c r="G171" s="89" t="s">
        <v>1234</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1823</v>
      </c>
      <c r="B172" s="94" t="s">
        <v>1841</v>
      </c>
      <c r="C172" s="95" t="s">
        <v>1842</v>
      </c>
      <c r="D172" s="96" t="s">
        <v>1843</v>
      </c>
      <c r="E172" s="96" t="s">
        <v>1844</v>
      </c>
      <c r="F172" s="97" t="s">
        <v>1463</v>
      </c>
      <c r="G172" s="97" t="s">
        <v>1202</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895</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IFERROR(INDEX('Recommendations'!$H$2:$H$182, MATCH(J2,'Recommendations'!$A$2:$A$182,0))="Implemented", FALSE))</xm:f>
            <x14:dxf>
              <font>
                <color rgb="FF000000"/>
              </font>
              <fill>
                <patternFill>
                  <bgColor rgb="FF3C7D22"/>
                </patternFill>
              </fill>
            </x14:dxf>
          </x14:cfRule>
          <x14:cfRule type="expression" priority="2" id="{00000000-000E-0000-0400-000002000000}">
            <xm:f>AND(J2&lt;&gt;"", IFERROR(INDEX('Recommendations'!$H$2:$H$182, MATCH(J2,'Recommendations'!$A$2:$A$182,0))="Compensated", FALSE))</xm:f>
            <x14:dxf>
              <font>
                <color rgb="FF000000"/>
              </font>
              <fill>
                <patternFill>
                  <bgColor rgb="FFC6E0B4"/>
                </patternFill>
              </fill>
            </x14:dxf>
          </x14:cfRule>
          <x14:cfRule type="expression" priority="3" id="{00000000-000E-0000-0400-000003000000}">
            <xm:f>AND(J2&lt;&gt;"", IFERROR(INDEX('Recommendations'!$H$2:$H$182, MATCH(J2,'Recommendations'!$A$2:$A$182,0))="Testing", FALSE))</xm:f>
            <x14:dxf>
              <font>
                <color rgb="FF000000"/>
              </font>
              <fill>
                <patternFill>
                  <bgColor rgb="FFFFC000"/>
                </patternFill>
              </fill>
            </x14:dxf>
          </x14:cfRule>
          <x14:cfRule type="expression" priority="4" id="{00000000-000E-0000-0400-000004000000}">
            <xm:f>AND(J2&lt;&gt;"", IFERROR(INDEX('Recommendations'!$H$2:$H$182, MATCH(J2,'Recommendations'!$A$2:$A$182,0))="Failed", FALSE))</xm:f>
            <x14:dxf>
              <font>
                <color rgb="FF000000"/>
              </font>
              <fill>
                <patternFill>
                  <bgColor rgb="FFD82891"/>
                </patternFill>
              </fill>
            </x14:dxf>
          </x14:cfRule>
          <x14:cfRule type="expression" priority="5" id="{00000000-000E-0000-0400-000005000000}">
            <xm:f>AND(J2&lt;&gt;"", IFERROR(INDEX('Recommendations'!$H$2:$H$182, MATCH(J2,'Recommendations'!$A$2:$A$182,0))="Risk Accepted", FALSE))</xm:f>
            <x14:dxf>
              <font>
                <color rgb="FF000000"/>
              </font>
              <fill>
                <patternFill>
                  <bgColor rgb="FFD9D9D9"/>
                </patternFill>
              </fill>
            </x14:dxf>
          </x14:cfRule>
          <x14:cfRule type="expression" priority="6" id="{00000000-000E-0000-0400-000006000000}">
            <xm:f>AND(J2&lt;&gt;"", IFERROR(INDEX('Recommendations'!$H$2:$H$182, MATCH(J2,'Recommendations'!$A$2:$A$182,0))="N/A",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1845</v>
      </c>
      <c r="C1" s="124" t="s">
        <v>10</v>
      </c>
      <c r="D1" s="124" t="s">
        <v>1050</v>
      </c>
      <c r="E1" s="124" t="s">
        <v>1846</v>
      </c>
      <c r="F1" s="124" t="s">
        <v>1847</v>
      </c>
      <c r="G1" s="124" t="s">
        <v>1144</v>
      </c>
      <c r="H1" s="124" t="s">
        <v>1145</v>
      </c>
      <c r="I1" s="124" t="s">
        <v>1146</v>
      </c>
      <c r="J1" s="124" t="s">
        <v>1147</v>
      </c>
      <c r="K1" s="124" t="s">
        <v>1148</v>
      </c>
      <c r="L1" s="124" t="s">
        <v>1149</v>
      </c>
      <c r="M1" s="124" t="s">
        <v>1150</v>
      </c>
      <c r="N1" s="124" t="s">
        <v>1151</v>
      </c>
      <c r="O1" s="124" t="s">
        <v>1152</v>
      </c>
      <c r="P1" s="124" t="s">
        <v>1153</v>
      </c>
      <c r="Q1" s="124" t="s">
        <v>1154</v>
      </c>
      <c r="R1" s="124" t="s">
        <v>1155</v>
      </c>
      <c r="S1" s="124" t="s">
        <v>1156</v>
      </c>
      <c r="T1" s="124" t="s">
        <v>1157</v>
      </c>
      <c r="U1" s="124" t="s">
        <v>1158</v>
      </c>
      <c r="V1" s="124" t="s">
        <v>1159</v>
      </c>
      <c r="W1" s="124" t="s">
        <v>1160</v>
      </c>
      <c r="X1" s="124" t="s">
        <v>1161</v>
      </c>
      <c r="Y1" s="124" t="s">
        <v>1162</v>
      </c>
      <c r="Z1" s="124" t="s">
        <v>1163</v>
      </c>
      <c r="AA1" s="124" t="s">
        <v>1164</v>
      </c>
      <c r="AB1" s="124" t="s">
        <v>1165</v>
      </c>
      <c r="AC1" s="124" t="s">
        <v>1166</v>
      </c>
      <c r="AD1" s="124" t="s">
        <v>1167</v>
      </c>
      <c r="AE1" s="124" t="s">
        <v>1168</v>
      </c>
      <c r="AF1" s="124" t="s">
        <v>1169</v>
      </c>
      <c r="AG1" s="124" t="s">
        <v>1170</v>
      </c>
      <c r="AH1" s="124" t="s">
        <v>1171</v>
      </c>
      <c r="AI1" s="124" t="s">
        <v>1172</v>
      </c>
      <c r="AJ1" s="124" t="s">
        <v>1173</v>
      </c>
      <c r="AK1" s="124" t="s">
        <v>1174</v>
      </c>
      <c r="AL1" s="124" t="s">
        <v>1175</v>
      </c>
      <c r="AM1" s="124" t="s">
        <v>1176</v>
      </c>
      <c r="AN1" s="124" t="s">
        <v>1177</v>
      </c>
      <c r="AO1" s="124" t="s">
        <v>1178</v>
      </c>
      <c r="AP1" s="124" t="s">
        <v>1179</v>
      </c>
      <c r="AQ1" s="124" t="s">
        <v>1180</v>
      </c>
      <c r="AR1" s="124" t="s">
        <v>1181</v>
      </c>
      <c r="AS1" s="124" t="s">
        <v>1182</v>
      </c>
      <c r="AT1" s="124" t="s">
        <v>1183</v>
      </c>
      <c r="AU1" s="125" t="s">
        <v>1184</v>
      </c>
    </row>
    <row r="2" spans="1:47" ht="60" customHeight="1" x14ac:dyDescent="0.35">
      <c r="A2" s="119" t="s">
        <v>1848</v>
      </c>
      <c r="B2" s="109" t="s">
        <v>1849</v>
      </c>
      <c r="C2" s="110" t="s">
        <v>1850</v>
      </c>
      <c r="D2" s="110" t="s">
        <v>1851</v>
      </c>
      <c r="E2" s="110" t="s">
        <v>1852</v>
      </c>
      <c r="F2" s="111" t="s">
        <v>1853</v>
      </c>
      <c r="G2" s="112">
        <f>IF(COUNTIF(H2:AU2,"&lt;&gt;")=0,"",SUMPRODUCT(((Recommendations[ImplStatus]="Implemented")+(Recommendations[ImplStatus]="Compensated"))*ISNUMBER(MATCH(Recommendations[Id],H2:AU2,0)))/COUNTIF(H2:AU2,"&lt;&gt;"))</f>
        <v>0</v>
      </c>
      <c r="H2" s="113" t="s">
        <v>698</v>
      </c>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1854</v>
      </c>
      <c r="B3" s="109" t="s">
        <v>1855</v>
      </c>
      <c r="C3" s="110" t="s">
        <v>1856</v>
      </c>
      <c r="D3" s="110" t="s">
        <v>1857</v>
      </c>
      <c r="E3" s="110" t="s">
        <v>1858</v>
      </c>
      <c r="F3" s="111" t="s">
        <v>1859</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1860</v>
      </c>
      <c r="B4" s="109" t="s">
        <v>1861</v>
      </c>
      <c r="C4" s="110" t="s">
        <v>1862</v>
      </c>
      <c r="D4" s="110" t="s">
        <v>1863</v>
      </c>
      <c r="E4" s="110" t="s">
        <v>1864</v>
      </c>
      <c r="F4" s="111" t="s">
        <v>1865</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1866</v>
      </c>
      <c r="B5" s="109" t="s">
        <v>1867</v>
      </c>
      <c r="C5" s="110" t="s">
        <v>1868</v>
      </c>
      <c r="D5" s="110" t="s">
        <v>1869</v>
      </c>
      <c r="E5" s="110" t="s">
        <v>1870</v>
      </c>
      <c r="F5" s="111" t="s">
        <v>1871</v>
      </c>
      <c r="G5" s="112">
        <f>IF(COUNTIF(H5:AU5,"&lt;&gt;")=0,"",SUMPRODUCT(((Recommendations[ImplStatus]="Implemented")+(Recommendations[ImplStatus]="Compensated"))*ISNUMBER(MATCH(Recommendations[Id],H5:AU5,0)))/COUNTIF(H5:AU5,"&lt;&gt;"))</f>
        <v>0</v>
      </c>
      <c r="H5" s="113" t="s">
        <v>816</v>
      </c>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1872</v>
      </c>
      <c r="B6" s="109" t="s">
        <v>1873</v>
      </c>
      <c r="C6" s="110" t="s">
        <v>1874</v>
      </c>
      <c r="D6" s="110" t="s">
        <v>1875</v>
      </c>
      <c r="E6" s="110" t="s">
        <v>21</v>
      </c>
      <c r="F6" s="111" t="s">
        <v>1876</v>
      </c>
      <c r="G6" s="112">
        <f>IF(COUNTIF(H6:AU6,"&lt;&gt;")=0,"",SUMPRODUCT(((Recommendations[ImplStatus]="Implemented")+(Recommendations[ImplStatus]="Compensated"))*ISNUMBER(MATCH(Recommendations[Id],H6:AU6,0)))/COUNTIF(H6:AU6,"&lt;&gt;"))</f>
        <v>0</v>
      </c>
      <c r="H6" s="113" t="s">
        <v>47</v>
      </c>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1877</v>
      </c>
      <c r="B7" s="109" t="s">
        <v>11</v>
      </c>
      <c r="C7" s="110" t="s">
        <v>1878</v>
      </c>
      <c r="D7" s="110" t="s">
        <v>1879</v>
      </c>
      <c r="E7" s="110" t="s">
        <v>21</v>
      </c>
      <c r="F7" s="111" t="s">
        <v>1880</v>
      </c>
      <c r="G7" s="112">
        <f>IF(COUNTIF(H7:AU7,"&lt;&gt;")=0,"",SUMPRODUCT(((Recommendations[ImplStatus]="Implemented")+(Recommendations[ImplStatus]="Compensated"))*ISNUMBER(MATCH(Recommendations[Id],H7:AU7,0)))/COUNTIF(H7:AU7,"&lt;&gt;"))</f>
        <v>0</v>
      </c>
      <c r="H7" s="113" t="s">
        <v>14</v>
      </c>
      <c r="I7" s="113" t="s">
        <v>25</v>
      </c>
      <c r="J7" s="113" t="s">
        <v>63</v>
      </c>
      <c r="K7" s="113" t="s">
        <v>68</v>
      </c>
      <c r="L7" s="113" t="s">
        <v>73</v>
      </c>
      <c r="M7" s="113" t="s">
        <v>78</v>
      </c>
      <c r="N7" s="113" t="s">
        <v>226</v>
      </c>
      <c r="O7" s="113" t="s">
        <v>231</v>
      </c>
      <c r="P7" s="113" t="s">
        <v>261</v>
      </c>
      <c r="Q7" s="113" t="s">
        <v>266</v>
      </c>
      <c r="R7" s="113" t="s">
        <v>317</v>
      </c>
      <c r="S7" s="113" t="s">
        <v>350</v>
      </c>
      <c r="T7" s="113" t="s">
        <v>689</v>
      </c>
      <c r="U7" s="113" t="s">
        <v>692</v>
      </c>
      <c r="V7" s="113" t="s">
        <v>695</v>
      </c>
      <c r="W7" s="113" t="s">
        <v>738</v>
      </c>
      <c r="X7" s="113" t="s">
        <v>743</v>
      </c>
      <c r="Y7" s="113" t="s">
        <v>746</v>
      </c>
      <c r="Z7" s="113" t="s">
        <v>751</v>
      </c>
      <c r="AA7" s="113" t="s">
        <v>756</v>
      </c>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1881</v>
      </c>
      <c r="B8" s="109" t="s">
        <v>1882</v>
      </c>
      <c r="C8" s="110" t="s">
        <v>1883</v>
      </c>
      <c r="D8" s="110" t="s">
        <v>1884</v>
      </c>
      <c r="E8" s="110" t="s">
        <v>21</v>
      </c>
      <c r="F8" s="111" t="s">
        <v>1885</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1886</v>
      </c>
      <c r="B9" s="109" t="s">
        <v>1887</v>
      </c>
      <c r="C9" s="110" t="s">
        <v>1888</v>
      </c>
      <c r="D9" s="110" t="s">
        <v>1889</v>
      </c>
      <c r="E9" s="110" t="s">
        <v>21</v>
      </c>
      <c r="F9" s="111" t="s">
        <v>1890</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1891</v>
      </c>
      <c r="B10" s="109" t="s">
        <v>1892</v>
      </c>
      <c r="C10" s="110" t="s">
        <v>1893</v>
      </c>
      <c r="D10" s="110" t="s">
        <v>1894</v>
      </c>
      <c r="E10" s="110" t="s">
        <v>21</v>
      </c>
      <c r="F10" s="111" t="s">
        <v>1895</v>
      </c>
      <c r="G10" s="112">
        <f>IF(COUNTIF(H10:AU10,"&lt;&gt;")=0,"",SUMPRODUCT(((Recommendations[ImplStatus]="Implemented")+(Recommendations[ImplStatus]="Compensated"))*ISNUMBER(MATCH(Recommendations[Id],H10:AU10,0)))/COUNTIF(H10:AU10,"&lt;&gt;"))</f>
        <v>0</v>
      </c>
      <c r="H10" s="113" t="s">
        <v>221</v>
      </c>
      <c r="I10" s="113" t="s">
        <v>870</v>
      </c>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1896</v>
      </c>
      <c r="B11" s="109" t="s">
        <v>1897</v>
      </c>
      <c r="C11" s="110" t="s">
        <v>1898</v>
      </c>
      <c r="D11" s="110" t="s">
        <v>1899</v>
      </c>
      <c r="E11" s="110" t="s">
        <v>21</v>
      </c>
      <c r="F11" s="111" t="s">
        <v>1900</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1901</v>
      </c>
      <c r="B12" s="109" t="s">
        <v>1902</v>
      </c>
      <c r="C12" s="110" t="s">
        <v>1903</v>
      </c>
      <c r="D12" s="110" t="s">
        <v>1904</v>
      </c>
      <c r="E12" s="110" t="s">
        <v>21</v>
      </c>
      <c r="F12" s="111" t="s">
        <v>1905</v>
      </c>
      <c r="G12" s="112">
        <f>IF(COUNTIF(H12:AU12,"&lt;&gt;")=0,"",SUMPRODUCT(((Recommendations[ImplStatus]="Implemented")+(Recommendations[ImplStatus]="Compensated"))*ISNUMBER(MATCH(Recommendations[Id],H12:AU12,0)))/COUNTIF(H12:AU12,"&lt;&gt;"))</f>
        <v>0</v>
      </c>
      <c r="H12" s="113" t="s">
        <v>112</v>
      </c>
      <c r="I12" s="113" t="s">
        <v>117</v>
      </c>
      <c r="J12" s="113" t="s">
        <v>132</v>
      </c>
      <c r="K12" s="113" t="s">
        <v>137</v>
      </c>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1906</v>
      </c>
      <c r="B13" s="109" t="s">
        <v>1907</v>
      </c>
      <c r="C13" s="110" t="s">
        <v>1908</v>
      </c>
      <c r="D13" s="110" t="s">
        <v>1909</v>
      </c>
      <c r="E13" s="110" t="s">
        <v>21</v>
      </c>
      <c r="F13" s="111" t="s">
        <v>1910</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1911</v>
      </c>
      <c r="B14" s="109" t="s">
        <v>1912</v>
      </c>
      <c r="C14" s="110" t="s">
        <v>1913</v>
      </c>
      <c r="D14" s="110" t="s">
        <v>1914</v>
      </c>
      <c r="E14" s="110" t="s">
        <v>21</v>
      </c>
      <c r="F14" s="111" t="s">
        <v>1915</v>
      </c>
      <c r="G14" s="112">
        <f>IF(COUNTIF(H14:AU14,"&lt;&gt;")=0,"",SUMPRODUCT(((Recommendations[ImplStatus]="Implemented")+(Recommendations[ImplStatus]="Compensated"))*ISNUMBER(MATCH(Recommendations[Id],H14:AU14,0)))/COUNTIF(H14:AU14,"&lt;&gt;"))</f>
        <v>0</v>
      </c>
      <c r="H14" s="113" t="s">
        <v>146</v>
      </c>
      <c r="I14" s="113" t="s">
        <v>151</v>
      </c>
      <c r="J14" s="113" t="s">
        <v>156</v>
      </c>
      <c r="K14" s="113" t="s">
        <v>166</v>
      </c>
      <c r="L14" s="113" t="s">
        <v>171</v>
      </c>
      <c r="M14" s="113" t="s">
        <v>176</v>
      </c>
      <c r="N14" s="113" t="s">
        <v>181</v>
      </c>
      <c r="O14" s="113" t="s">
        <v>186</v>
      </c>
      <c r="P14" s="113" t="s">
        <v>191</v>
      </c>
      <c r="Q14" s="113" t="s">
        <v>196</v>
      </c>
      <c r="R14" s="113" t="s">
        <v>766</v>
      </c>
      <c r="S14" s="113" t="s">
        <v>875</v>
      </c>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1916</v>
      </c>
      <c r="B15" s="109" t="s">
        <v>1917</v>
      </c>
      <c r="C15" s="110" t="s">
        <v>1918</v>
      </c>
      <c r="D15" s="110" t="s">
        <v>1919</v>
      </c>
      <c r="E15" s="110" t="s">
        <v>21</v>
      </c>
      <c r="F15" s="111" t="s">
        <v>1920</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1921</v>
      </c>
      <c r="B16" s="109" t="s">
        <v>1922</v>
      </c>
      <c r="C16" s="110" t="s">
        <v>1923</v>
      </c>
      <c r="D16" s="110" t="s">
        <v>1924</v>
      </c>
      <c r="E16" s="110" t="s">
        <v>21</v>
      </c>
      <c r="F16" s="111" t="s">
        <v>1925</v>
      </c>
      <c r="G16" s="112">
        <f>IF(COUNTIF(H16:AU16,"&lt;&gt;")=0,"",SUMPRODUCT(((Recommendations[ImplStatus]="Implemented")+(Recommendations[ImplStatus]="Compensated"))*ISNUMBER(MATCH(Recommendations[Id],H16:AU16,0)))/COUNTIF(H16:AU16,"&lt;&gt;"))</f>
        <v>0</v>
      </c>
      <c r="H16" s="113" t="s">
        <v>30</v>
      </c>
      <c r="I16" s="113" t="s">
        <v>52</v>
      </c>
      <c r="J16" s="113" t="s">
        <v>83</v>
      </c>
      <c r="K16" s="113" t="s">
        <v>88</v>
      </c>
      <c r="L16" s="113" t="s">
        <v>771</v>
      </c>
      <c r="M16" s="113" t="s">
        <v>776</v>
      </c>
      <c r="N16" s="113" t="s">
        <v>781</v>
      </c>
      <c r="O16" s="113" t="s">
        <v>786</v>
      </c>
      <c r="P16" s="113" t="s">
        <v>791</v>
      </c>
      <c r="Q16" s="113" t="s">
        <v>796</v>
      </c>
      <c r="R16" s="113" t="s">
        <v>801</v>
      </c>
      <c r="S16" s="113" t="s">
        <v>826</v>
      </c>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1926</v>
      </c>
      <c r="B17" s="109" t="s">
        <v>1927</v>
      </c>
      <c r="C17" s="110" t="s">
        <v>1928</v>
      </c>
      <c r="D17" s="110" t="s">
        <v>1929</v>
      </c>
      <c r="E17" s="110" t="s">
        <v>21</v>
      </c>
      <c r="F17" s="111" t="s">
        <v>1930</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1931</v>
      </c>
      <c r="B18" s="109" t="s">
        <v>1932</v>
      </c>
      <c r="C18" s="110" t="s">
        <v>1933</v>
      </c>
      <c r="D18" s="110" t="s">
        <v>1934</v>
      </c>
      <c r="E18" s="110" t="s">
        <v>21</v>
      </c>
      <c r="F18" s="111" t="s">
        <v>1935</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1936</v>
      </c>
      <c r="B19" s="109" t="s">
        <v>1937</v>
      </c>
      <c r="C19" s="110" t="s">
        <v>1938</v>
      </c>
      <c r="D19" s="110" t="s">
        <v>1939</v>
      </c>
      <c r="E19" s="110" t="s">
        <v>21</v>
      </c>
      <c r="F19" s="111" t="s">
        <v>1940</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1941</v>
      </c>
      <c r="B20" s="109" t="s">
        <v>1942</v>
      </c>
      <c r="C20" s="110" t="s">
        <v>1943</v>
      </c>
      <c r="D20" s="110" t="s">
        <v>1944</v>
      </c>
      <c r="E20" s="110" t="s">
        <v>21</v>
      </c>
      <c r="F20" s="111" t="s">
        <v>1945</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1946</v>
      </c>
      <c r="B21" s="109" t="s">
        <v>1947</v>
      </c>
      <c r="C21" s="110" t="s">
        <v>1948</v>
      </c>
      <c r="D21" s="110" t="s">
        <v>1949</v>
      </c>
      <c r="E21" s="110" t="s">
        <v>1950</v>
      </c>
      <c r="F21" s="111" t="s">
        <v>1951</v>
      </c>
      <c r="G21" s="112">
        <f>IF(COUNTIF(H21:AU21,"&lt;&gt;")=0,"",SUMPRODUCT(((Recommendations[ImplStatus]="Implemented")+(Recommendations[ImplStatus]="Compensated"))*ISNUMBER(MATCH(Recommendations[Id],H21:AU21,0)))/COUNTIF(H21:AU21,"&lt;&gt;"))</f>
        <v>0</v>
      </c>
      <c r="H21" s="113" t="s">
        <v>811</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1952</v>
      </c>
      <c r="B22" s="109" t="s">
        <v>1953</v>
      </c>
      <c r="C22" s="110" t="s">
        <v>1954</v>
      </c>
      <c r="D22" s="110" t="s">
        <v>1955</v>
      </c>
      <c r="E22" s="110" t="s">
        <v>1956</v>
      </c>
      <c r="F22" s="111" t="s">
        <v>1957</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1958</v>
      </c>
      <c r="B23" s="109" t="s">
        <v>1959</v>
      </c>
      <c r="C23" s="110" t="s">
        <v>1960</v>
      </c>
      <c r="D23" s="110" t="s">
        <v>1961</v>
      </c>
      <c r="E23" s="110" t="s">
        <v>1962</v>
      </c>
      <c r="F23" s="111" t="s">
        <v>1963</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1964</v>
      </c>
      <c r="B24" s="109" t="s">
        <v>1965</v>
      </c>
      <c r="C24" s="110" t="s">
        <v>1966</v>
      </c>
      <c r="D24" s="110" t="s">
        <v>1967</v>
      </c>
      <c r="E24" s="110" t="s">
        <v>21</v>
      </c>
      <c r="F24" s="111" t="s">
        <v>1968</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1969</v>
      </c>
      <c r="B25" s="109" t="s">
        <v>1970</v>
      </c>
      <c r="C25" s="110" t="s">
        <v>1971</v>
      </c>
      <c r="D25" s="110" t="s">
        <v>21</v>
      </c>
      <c r="E25" s="110" t="s">
        <v>21</v>
      </c>
      <c r="F25" s="111" t="s">
        <v>1972</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1973</v>
      </c>
      <c r="B26" s="109" t="s">
        <v>1974</v>
      </c>
      <c r="C26" s="110" t="s">
        <v>1975</v>
      </c>
      <c r="D26" s="110" t="s">
        <v>1976</v>
      </c>
      <c r="E26" s="110" t="s">
        <v>21</v>
      </c>
      <c r="F26" s="111" t="s">
        <v>1977</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1978</v>
      </c>
      <c r="B27" s="109" t="s">
        <v>1979</v>
      </c>
      <c r="C27" s="110" t="s">
        <v>1980</v>
      </c>
      <c r="D27" s="110" t="s">
        <v>1981</v>
      </c>
      <c r="E27" s="110" t="s">
        <v>1982</v>
      </c>
      <c r="F27" s="111" t="s">
        <v>1983</v>
      </c>
      <c r="G27" s="112">
        <f>IF(COUNTIF(H27:AU27,"&lt;&gt;")=0,"",SUMPRODUCT(((Recommendations[ImplStatus]="Implemented")+(Recommendations[ImplStatus]="Compensated"))*ISNUMBER(MATCH(Recommendations[Id],H27:AU27,0)))/COUNTIF(H27:AU27,"&lt;&gt;"))</f>
        <v>0</v>
      </c>
      <c r="H27" s="113" t="s">
        <v>861</v>
      </c>
      <c r="I27" s="113" t="s">
        <v>866</v>
      </c>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1984</v>
      </c>
      <c r="B28" s="109" t="s">
        <v>1985</v>
      </c>
      <c r="C28" s="110" t="s">
        <v>1986</v>
      </c>
      <c r="D28" s="110" t="s">
        <v>21</v>
      </c>
      <c r="E28" s="110" t="s">
        <v>21</v>
      </c>
      <c r="F28" s="111" t="s">
        <v>1987</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1988</v>
      </c>
      <c r="B29" s="109" t="s">
        <v>1989</v>
      </c>
      <c r="C29" s="110" t="s">
        <v>1990</v>
      </c>
      <c r="D29" s="110" t="s">
        <v>1991</v>
      </c>
      <c r="E29" s="110" t="s">
        <v>1992</v>
      </c>
      <c r="F29" s="111" t="s">
        <v>1993</v>
      </c>
      <c r="G29" s="112">
        <f>IF(COUNTIF(H29:AU29,"&lt;&gt;")=0,"",SUMPRODUCT(((Recommendations[ImplStatus]="Implemented")+(Recommendations[ImplStatus]="Compensated"))*ISNUMBER(MATCH(Recommendations[Id],H29:AU29,0)))/COUNTIF(H29:AU29,"&lt;&gt;"))</f>
        <v>0</v>
      </c>
      <c r="H29" s="113" t="s">
        <v>98</v>
      </c>
      <c r="I29" s="113" t="s">
        <v>885</v>
      </c>
      <c r="J29" s="113" t="s">
        <v>890</v>
      </c>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1994</v>
      </c>
      <c r="B30" s="109" t="s">
        <v>1995</v>
      </c>
      <c r="C30" s="110" t="s">
        <v>1996</v>
      </c>
      <c r="D30" s="110" t="s">
        <v>1997</v>
      </c>
      <c r="E30" s="110" t="s">
        <v>21</v>
      </c>
      <c r="F30" s="111" t="s">
        <v>1998</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1999</v>
      </c>
      <c r="B31" s="109" t="s">
        <v>2000</v>
      </c>
      <c r="C31" s="110" t="s">
        <v>2001</v>
      </c>
      <c r="D31" s="110" t="s">
        <v>2002</v>
      </c>
      <c r="E31" s="110" t="s">
        <v>2003</v>
      </c>
      <c r="F31" s="111" t="s">
        <v>2004</v>
      </c>
      <c r="G31" s="112">
        <f>IF(COUNTIF(H31:AU31,"&lt;&gt;")=0,"",SUMPRODUCT(((Recommendations[ImplStatus]="Implemented")+(Recommendations[ImplStatus]="Compensated"))*ISNUMBER(MATCH(Recommendations[Id],H31:AU31,0)))/COUNTIF(H31:AU31,"&lt;&gt;"))</f>
        <v>0</v>
      </c>
      <c r="H31" s="113" t="s">
        <v>161</v>
      </c>
      <c r="I31" s="113" t="s">
        <v>216</v>
      </c>
      <c r="J31" s="113" t="s">
        <v>325</v>
      </c>
      <c r="K31" s="113" t="s">
        <v>330</v>
      </c>
      <c r="L31" s="113" t="s">
        <v>335</v>
      </c>
      <c r="M31" s="113" t="s">
        <v>340</v>
      </c>
      <c r="N31" s="113" t="s">
        <v>345</v>
      </c>
      <c r="O31" s="113" t="s">
        <v>354</v>
      </c>
      <c r="P31" s="113" t="s">
        <v>364</v>
      </c>
      <c r="Q31" s="113" t="s">
        <v>374</v>
      </c>
      <c r="R31" s="113" t="s">
        <v>379</v>
      </c>
      <c r="S31" s="113" t="s">
        <v>723</v>
      </c>
      <c r="T31" s="113" t="s">
        <v>728</v>
      </c>
      <c r="U31" s="113" t="s">
        <v>733</v>
      </c>
      <c r="V31" s="113" t="s">
        <v>821</v>
      </c>
      <c r="W31" s="113" t="s">
        <v>851</v>
      </c>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2005</v>
      </c>
      <c r="B32" s="109" t="s">
        <v>2006</v>
      </c>
      <c r="C32" s="110" t="s">
        <v>2007</v>
      </c>
      <c r="D32" s="110" t="s">
        <v>2008</v>
      </c>
      <c r="E32" s="110" t="s">
        <v>2009</v>
      </c>
      <c r="F32" s="111" t="s">
        <v>2010</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2011</v>
      </c>
      <c r="B33" s="109" t="s">
        <v>2012</v>
      </c>
      <c r="C33" s="110" t="s">
        <v>2013</v>
      </c>
      <c r="D33" s="110" t="s">
        <v>2014</v>
      </c>
      <c r="E33" s="110" t="s">
        <v>21</v>
      </c>
      <c r="F33" s="111" t="s">
        <v>2015</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2016</v>
      </c>
      <c r="B34" s="109" t="s">
        <v>2017</v>
      </c>
      <c r="C34" s="110" t="s">
        <v>2018</v>
      </c>
      <c r="D34" s="110" t="s">
        <v>2019</v>
      </c>
      <c r="E34" s="110" t="s">
        <v>21</v>
      </c>
      <c r="F34" s="111" t="s">
        <v>2020</v>
      </c>
      <c r="G34" s="112">
        <f>IF(COUNTIF(H34:AU34,"&lt;&gt;")=0,"",SUMPRODUCT(((Recommendations[ImplStatus]="Implemented")+(Recommendations[ImplStatus]="Compensated"))*ISNUMBER(MATCH(Recommendations[Id],H34:AU34,0)))/COUNTIF(H34:AU34,"&lt;&gt;"))</f>
        <v>0</v>
      </c>
      <c r="H34" s="113" t="s">
        <v>122</v>
      </c>
      <c r="I34" s="113" t="s">
        <v>201</v>
      </c>
      <c r="J34" s="113" t="s">
        <v>241</v>
      </c>
      <c r="K34" s="113" t="s">
        <v>246</v>
      </c>
      <c r="L34" s="113" t="s">
        <v>251</v>
      </c>
      <c r="M34" s="113" t="s">
        <v>256</v>
      </c>
      <c r="N34" s="113" t="s">
        <v>359</v>
      </c>
      <c r="O34" s="113" t="s">
        <v>831</v>
      </c>
      <c r="P34" s="113" t="s">
        <v>836</v>
      </c>
      <c r="Q34" s="113" t="s">
        <v>841</v>
      </c>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2021</v>
      </c>
      <c r="B35" s="109" t="s">
        <v>2022</v>
      </c>
      <c r="C35" s="110" t="s">
        <v>2023</v>
      </c>
      <c r="D35" s="110" t="s">
        <v>2024</v>
      </c>
      <c r="E35" s="110" t="s">
        <v>2025</v>
      </c>
      <c r="F35" s="111" t="s">
        <v>2026</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2027</v>
      </c>
      <c r="B36" s="109" t="s">
        <v>2028</v>
      </c>
      <c r="C36" s="110" t="s">
        <v>2029</v>
      </c>
      <c r="D36" s="110" t="s">
        <v>2030</v>
      </c>
      <c r="E36" s="110" t="s">
        <v>2031</v>
      </c>
      <c r="F36" s="111" t="s">
        <v>2032</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2033</v>
      </c>
      <c r="B37" s="109" t="s">
        <v>2034</v>
      </c>
      <c r="C37" s="110" t="s">
        <v>2035</v>
      </c>
      <c r="D37" s="110" t="s">
        <v>2036</v>
      </c>
      <c r="E37" s="110" t="s">
        <v>21</v>
      </c>
      <c r="F37" s="111" t="s">
        <v>2037</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2038</v>
      </c>
      <c r="B38" s="109" t="s">
        <v>2039</v>
      </c>
      <c r="C38" s="110" t="s">
        <v>2040</v>
      </c>
      <c r="D38" s="110" t="s">
        <v>2041</v>
      </c>
      <c r="E38" s="110" t="s">
        <v>2042</v>
      </c>
      <c r="F38" s="111" t="s">
        <v>2043</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2044</v>
      </c>
      <c r="B39" s="109" t="s">
        <v>2045</v>
      </c>
      <c r="C39" s="110" t="s">
        <v>2046</v>
      </c>
      <c r="D39" s="110" t="s">
        <v>2047</v>
      </c>
      <c r="E39" s="110" t="s">
        <v>21</v>
      </c>
      <c r="F39" s="111" t="s">
        <v>2048</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2049</v>
      </c>
      <c r="B40" s="109" t="s">
        <v>2050</v>
      </c>
      <c r="C40" s="110" t="s">
        <v>2051</v>
      </c>
      <c r="D40" s="110" t="s">
        <v>2052</v>
      </c>
      <c r="E40" s="110" t="s">
        <v>2053</v>
      </c>
      <c r="F40" s="111" t="s">
        <v>2054</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2055</v>
      </c>
      <c r="B41" s="109" t="s">
        <v>2056</v>
      </c>
      <c r="C41" s="110" t="s">
        <v>2057</v>
      </c>
      <c r="D41" s="110" t="s">
        <v>2058</v>
      </c>
      <c r="E41" s="110" t="s">
        <v>2059</v>
      </c>
      <c r="F41" s="111" t="s">
        <v>2060</v>
      </c>
      <c r="G41" s="112">
        <f>IF(COUNTIF(H41:AU41,"&lt;&gt;")=0,"",SUMPRODUCT(((Recommendations[ImplStatus]="Implemented")+(Recommendations[ImplStatus]="Compensated"))*ISNUMBER(MATCH(Recommendations[Id],H41:AU41,0)))/COUNTIF(H41:AU41,"&lt;&gt;"))</f>
        <v>0</v>
      </c>
      <c r="H41" s="113" t="s">
        <v>206</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2061</v>
      </c>
      <c r="B42" s="109" t="s">
        <v>2062</v>
      </c>
      <c r="C42" s="110" t="s">
        <v>2063</v>
      </c>
      <c r="D42" s="110" t="s">
        <v>2064</v>
      </c>
      <c r="E42" s="110" t="s">
        <v>2065</v>
      </c>
      <c r="F42" s="111" t="s">
        <v>2066</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2067</v>
      </c>
      <c r="B43" s="109" t="s">
        <v>2068</v>
      </c>
      <c r="C43" s="110" t="s">
        <v>2069</v>
      </c>
      <c r="D43" s="110" t="s">
        <v>2070</v>
      </c>
      <c r="E43" s="110" t="s">
        <v>2071</v>
      </c>
      <c r="F43" s="111" t="s">
        <v>2072</v>
      </c>
      <c r="G43" s="112">
        <f>IF(COUNTIF(H43:AU43,"&lt;&gt;")=0,"",SUMPRODUCT(((Recommendations[ImplStatus]="Implemented")+(Recommendations[ImplStatus]="Compensated"))*ISNUMBER(MATCH(Recommendations[Id],H43:AU43,0)))/COUNTIF(H43:AU43,"&lt;&gt;"))</f>
        <v>0</v>
      </c>
      <c r="H43" s="113" t="s">
        <v>93</v>
      </c>
      <c r="I43" s="113" t="s">
        <v>103</v>
      </c>
      <c r="J43" s="113" t="s">
        <v>108</v>
      </c>
      <c r="K43" s="113" t="s">
        <v>236</v>
      </c>
      <c r="L43" s="113" t="s">
        <v>312</v>
      </c>
      <c r="M43" s="113" t="s">
        <v>320</v>
      </c>
      <c r="N43" s="113" t="s">
        <v>369</v>
      </c>
      <c r="O43" s="113" t="s">
        <v>384</v>
      </c>
      <c r="P43" s="113" t="s">
        <v>389</v>
      </c>
      <c r="Q43" s="113" t="s">
        <v>394</v>
      </c>
      <c r="R43" s="113" t="s">
        <v>399</v>
      </c>
      <c r="S43" s="113" t="s">
        <v>404</v>
      </c>
      <c r="T43" s="113" t="s">
        <v>409</v>
      </c>
      <c r="U43" s="113" t="s">
        <v>414</v>
      </c>
      <c r="V43" s="113" t="s">
        <v>419</v>
      </c>
      <c r="W43" s="113" t="s">
        <v>424</v>
      </c>
      <c r="X43" s="113" t="s">
        <v>429</v>
      </c>
      <c r="Y43" s="113" t="s">
        <v>434</v>
      </c>
      <c r="Z43" s="113" t="s">
        <v>439</v>
      </c>
      <c r="AA43" s="113" t="s">
        <v>444</v>
      </c>
      <c r="AB43" s="113" t="s">
        <v>449</v>
      </c>
      <c r="AC43" s="113" t="s">
        <v>454</v>
      </c>
      <c r="AD43" s="113" t="s">
        <v>459</v>
      </c>
      <c r="AE43" s="113" t="s">
        <v>464</v>
      </c>
      <c r="AF43" s="113" t="s">
        <v>469</v>
      </c>
      <c r="AG43" s="113" t="s">
        <v>474</v>
      </c>
      <c r="AH43" s="113" t="s">
        <v>479</v>
      </c>
      <c r="AI43" s="113" t="s">
        <v>484</v>
      </c>
      <c r="AJ43" s="113" t="s">
        <v>489</v>
      </c>
      <c r="AK43" s="113" t="s">
        <v>494</v>
      </c>
      <c r="AL43" s="113" t="s">
        <v>499</v>
      </c>
      <c r="AM43" s="113" t="s">
        <v>504</v>
      </c>
      <c r="AN43" s="113" t="s">
        <v>509</v>
      </c>
      <c r="AO43" s="113" t="s">
        <v>514</v>
      </c>
      <c r="AP43" s="113" t="s">
        <v>519</v>
      </c>
      <c r="AQ43" s="113" t="s">
        <v>524</v>
      </c>
      <c r="AR43" s="113" t="s">
        <v>529</v>
      </c>
      <c r="AS43" s="113" t="s">
        <v>534</v>
      </c>
      <c r="AT43" s="113" t="s">
        <v>539</v>
      </c>
      <c r="AU43" s="121" t="s">
        <v>544</v>
      </c>
    </row>
    <row r="44" spans="1:47" ht="60" customHeight="1" x14ac:dyDescent="0.35">
      <c r="A44" s="119" t="s">
        <v>2073</v>
      </c>
      <c r="B44" s="109" t="s">
        <v>2074</v>
      </c>
      <c r="C44" s="110" t="s">
        <v>2075</v>
      </c>
      <c r="D44" s="110" t="s">
        <v>2076</v>
      </c>
      <c r="E44" s="110" t="s">
        <v>21</v>
      </c>
      <c r="F44" s="111" t="s">
        <v>2077</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2078</v>
      </c>
      <c r="B45" s="114" t="s">
        <v>2079</v>
      </c>
      <c r="C45" s="115" t="s">
        <v>2080</v>
      </c>
      <c r="D45" s="115" t="s">
        <v>2081</v>
      </c>
      <c r="E45" s="115" t="s">
        <v>2082</v>
      </c>
      <c r="F45" s="116" t="s">
        <v>2083</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895</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IFERROR(INDEX('Recommendations'!$H$2:$H$182, MATCH(H2,'Recommendations'!$A$2:$A$182,0))="Implemented", FALSE))</xm:f>
            <x14:dxf>
              <font>
                <color rgb="FF000000"/>
              </font>
              <fill>
                <patternFill>
                  <bgColor rgb="FF3C7D22"/>
                </patternFill>
              </fill>
            </x14:dxf>
          </x14:cfRule>
          <x14:cfRule type="expression" priority="2" id="{00000000-000E-0000-0500-000002000000}">
            <xm:f>AND(H2&lt;&gt;"", IFERROR(INDEX('Recommendations'!$H$2:$H$182, MATCH(H2,'Recommendations'!$A$2:$A$182,0))="Compensated", FALSE))</xm:f>
            <x14:dxf>
              <font>
                <color rgb="FF000000"/>
              </font>
              <fill>
                <patternFill>
                  <bgColor rgb="FFC6E0B4"/>
                </patternFill>
              </fill>
            </x14:dxf>
          </x14:cfRule>
          <x14:cfRule type="expression" priority="3" id="{00000000-000E-0000-0500-000003000000}">
            <xm:f>AND(H2&lt;&gt;"", IFERROR(INDEX('Recommendations'!$H$2:$H$182, MATCH(H2,'Recommendations'!$A$2:$A$182,0))="Testing", FALSE))</xm:f>
            <x14:dxf>
              <font>
                <color rgb="FF000000"/>
              </font>
              <fill>
                <patternFill>
                  <bgColor rgb="FFFFC000"/>
                </patternFill>
              </fill>
            </x14:dxf>
          </x14:cfRule>
          <x14:cfRule type="expression" priority="4" id="{00000000-000E-0000-0500-000004000000}">
            <xm:f>AND(H2&lt;&gt;"", IFERROR(INDEX('Recommendations'!$H$2:$H$182, MATCH(H2,'Recommendations'!$A$2:$A$182,0))="Failed", FALSE))</xm:f>
            <x14:dxf>
              <font>
                <color rgb="FF000000"/>
              </font>
              <fill>
                <patternFill>
                  <bgColor rgb="FFD82891"/>
                </patternFill>
              </fill>
            </x14:dxf>
          </x14:cfRule>
          <x14:cfRule type="expression" priority="5" id="{00000000-000E-0000-0500-000005000000}">
            <xm:f>AND(H2&lt;&gt;"", IFERROR(INDEX('Recommendations'!$H$2:$H$182, MATCH(H2,'Recommendations'!$A$2:$A$182,0))="Risk Accepted", FALSE))</xm:f>
            <x14:dxf>
              <font>
                <color rgb="FF000000"/>
              </font>
              <fill>
                <patternFill>
                  <bgColor rgb="FFD9D9D9"/>
                </patternFill>
              </fill>
            </x14:dxf>
          </x14:cfRule>
          <x14:cfRule type="expression" priority="6" id="{00000000-000E-0000-0500-000006000000}">
            <xm:f>AND(H2&lt;&gt;"", IFERROR(INDEX('Recommendations'!$H$2:$H$182, MATCH(H2,'Recommendations'!$A$2:$A$182,0))="N/A",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2084</v>
      </c>
      <c r="B1" s="148" t="s">
        <v>1138</v>
      </c>
      <c r="C1" s="148" t="s">
        <v>0</v>
      </c>
      <c r="D1" s="148" t="s">
        <v>1139</v>
      </c>
      <c r="E1" s="148" t="s">
        <v>2085</v>
      </c>
      <c r="F1" s="148" t="s">
        <v>2086</v>
      </c>
      <c r="G1" s="148" t="s">
        <v>2087</v>
      </c>
      <c r="H1" s="148" t="s">
        <v>2088</v>
      </c>
      <c r="I1" s="148" t="s">
        <v>1144</v>
      </c>
      <c r="J1" s="148" t="s">
        <v>1145</v>
      </c>
      <c r="K1" s="148" t="s">
        <v>1146</v>
      </c>
      <c r="L1" s="148" t="s">
        <v>1147</v>
      </c>
      <c r="M1" s="148" t="s">
        <v>1148</v>
      </c>
      <c r="N1" s="148" t="s">
        <v>1149</v>
      </c>
      <c r="O1" s="148" t="s">
        <v>1150</v>
      </c>
      <c r="P1" s="148" t="s">
        <v>1151</v>
      </c>
      <c r="Q1" s="148" t="s">
        <v>1152</v>
      </c>
      <c r="R1" s="148" t="s">
        <v>1153</v>
      </c>
      <c r="S1" s="148" t="s">
        <v>1154</v>
      </c>
      <c r="T1" s="148" t="s">
        <v>1155</v>
      </c>
      <c r="U1" s="148" t="s">
        <v>1156</v>
      </c>
      <c r="V1" s="148" t="s">
        <v>1157</v>
      </c>
      <c r="W1" s="148" t="s">
        <v>1158</v>
      </c>
      <c r="X1" s="148" t="s">
        <v>1159</v>
      </c>
      <c r="Y1" s="148" t="s">
        <v>1160</v>
      </c>
      <c r="Z1" s="148" t="s">
        <v>1161</v>
      </c>
      <c r="AA1" s="148" t="s">
        <v>1162</v>
      </c>
      <c r="AB1" s="148" t="s">
        <v>1163</v>
      </c>
      <c r="AC1" s="148" t="s">
        <v>1164</v>
      </c>
      <c r="AD1" s="148" t="s">
        <v>1165</v>
      </c>
      <c r="AE1" s="148" t="s">
        <v>1166</v>
      </c>
      <c r="AF1" s="148" t="s">
        <v>1167</v>
      </c>
      <c r="AG1" s="148" t="s">
        <v>1168</v>
      </c>
      <c r="AH1" s="148" t="s">
        <v>1169</v>
      </c>
      <c r="AI1" s="148" t="s">
        <v>1170</v>
      </c>
      <c r="AJ1" s="148" t="s">
        <v>1171</v>
      </c>
      <c r="AK1" s="148" t="s">
        <v>1172</v>
      </c>
      <c r="AL1" s="148" t="s">
        <v>1173</v>
      </c>
      <c r="AM1" s="148" t="s">
        <v>1174</v>
      </c>
      <c r="AN1" s="148" t="s">
        <v>1175</v>
      </c>
      <c r="AO1" s="148" t="s">
        <v>1176</v>
      </c>
      <c r="AP1" s="148" t="s">
        <v>1177</v>
      </c>
      <c r="AQ1" s="148" t="s">
        <v>1178</v>
      </c>
      <c r="AR1" s="148" t="s">
        <v>1179</v>
      </c>
      <c r="AS1" s="148" t="s">
        <v>1180</v>
      </c>
      <c r="AT1" s="148" t="s">
        <v>1181</v>
      </c>
      <c r="AU1" s="148" t="s">
        <v>1182</v>
      </c>
      <c r="AV1" s="148" t="s">
        <v>1183</v>
      </c>
      <c r="AW1" s="149" t="s">
        <v>1184</v>
      </c>
    </row>
    <row r="2" spans="1:49" ht="60" customHeight="1" outlineLevel="1" x14ac:dyDescent="0.35">
      <c r="A2" s="141" t="s">
        <v>2089</v>
      </c>
      <c r="B2" s="127"/>
      <c r="C2" s="126" t="s">
        <v>2090</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2089</v>
      </c>
      <c r="B3" s="128" t="s">
        <v>1355</v>
      </c>
      <c r="C3" s="129" t="s">
        <v>2091</v>
      </c>
      <c r="D3" s="131" t="s">
        <v>2092</v>
      </c>
      <c r="E3" s="131" t="s">
        <v>2093</v>
      </c>
      <c r="F3" s="131" t="s">
        <v>2094</v>
      </c>
      <c r="G3" s="131" t="s">
        <v>2095</v>
      </c>
      <c r="H3" s="131" t="s">
        <v>2096</v>
      </c>
      <c r="I3" s="133">
        <f>IF(COUNTIF(J3:AW3,"&lt;&gt;")=0,"",SUMPRODUCT(((Recommendations[ImplStatus]="Implemented")+(Recommendations[ImplStatus]="Compensated"))*ISNUMBER(MATCH(Recommendations[Id],J3:AW3,0)))/COUNTIF(J3:AW3,"&lt;&gt;"))</f>
        <v>0</v>
      </c>
      <c r="J3" s="135" t="s">
        <v>201</v>
      </c>
      <c r="K3" s="135" t="s">
        <v>831</v>
      </c>
      <c r="L3" s="135" t="s">
        <v>836</v>
      </c>
      <c r="M3" s="135" t="s">
        <v>841</v>
      </c>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2089</v>
      </c>
      <c r="B4" s="128" t="s">
        <v>2097</v>
      </c>
      <c r="C4" s="129" t="s">
        <v>2098</v>
      </c>
      <c r="D4" s="131" t="s">
        <v>2099</v>
      </c>
      <c r="E4" s="131" t="s">
        <v>2100</v>
      </c>
      <c r="F4" s="131" t="s">
        <v>2101</v>
      </c>
      <c r="G4" s="131" t="s">
        <v>2102</v>
      </c>
      <c r="H4" s="131" t="s">
        <v>2103</v>
      </c>
      <c r="I4" s="133">
        <f>IF(COUNTIF(J4:AW4,"&lt;&gt;")=0,"",SUMPRODUCT(((Recommendations[ImplStatus]="Implemented")+(Recommendations[ImplStatus]="Compensated"))*ISNUMBER(MATCH(Recommendations[Id],J4:AW4,0)))/COUNTIF(J4:AW4,"&lt;&gt;"))</f>
        <v>0</v>
      </c>
      <c r="J4" s="135" t="s">
        <v>236</v>
      </c>
      <c r="K4" s="135" t="s">
        <v>359</v>
      </c>
      <c r="L4" s="135" t="s">
        <v>364</v>
      </c>
      <c r="M4" s="135" t="s">
        <v>369</v>
      </c>
      <c r="N4" s="135" t="s">
        <v>384</v>
      </c>
      <c r="O4" s="135" t="s">
        <v>389</v>
      </c>
      <c r="P4" s="135" t="s">
        <v>394</v>
      </c>
      <c r="Q4" s="135" t="s">
        <v>399</v>
      </c>
      <c r="R4" s="135" t="s">
        <v>404</v>
      </c>
      <c r="S4" s="135" t="s">
        <v>409</v>
      </c>
      <c r="T4" s="135" t="s">
        <v>414</v>
      </c>
      <c r="U4" s="135" t="s">
        <v>419</v>
      </c>
      <c r="V4" s="135" t="s">
        <v>424</v>
      </c>
      <c r="W4" s="135" t="s">
        <v>429</v>
      </c>
      <c r="X4" s="135" t="s">
        <v>434</v>
      </c>
      <c r="Y4" s="135" t="s">
        <v>439</v>
      </c>
      <c r="Z4" s="135" t="s">
        <v>444</v>
      </c>
      <c r="AA4" s="135" t="s">
        <v>449</v>
      </c>
      <c r="AB4" s="135" t="s">
        <v>454</v>
      </c>
      <c r="AC4" s="135" t="s">
        <v>459</v>
      </c>
      <c r="AD4" s="135" t="s">
        <v>464</v>
      </c>
      <c r="AE4" s="135" t="s">
        <v>469</v>
      </c>
      <c r="AF4" s="135" t="s">
        <v>474</v>
      </c>
      <c r="AG4" s="135" t="s">
        <v>479</v>
      </c>
      <c r="AH4" s="135" t="s">
        <v>484</v>
      </c>
      <c r="AI4" s="135" t="s">
        <v>489</v>
      </c>
      <c r="AJ4" s="135" t="s">
        <v>494</v>
      </c>
      <c r="AK4" s="135" t="s">
        <v>499</v>
      </c>
      <c r="AL4" s="135" t="s">
        <v>504</v>
      </c>
      <c r="AM4" s="135" t="s">
        <v>509</v>
      </c>
      <c r="AN4" s="135" t="s">
        <v>514</v>
      </c>
      <c r="AO4" s="135" t="s">
        <v>519</v>
      </c>
      <c r="AP4" s="135" t="s">
        <v>524</v>
      </c>
      <c r="AQ4" s="135" t="s">
        <v>529</v>
      </c>
      <c r="AR4" s="135" t="s">
        <v>534</v>
      </c>
      <c r="AS4" s="135" t="s">
        <v>539</v>
      </c>
      <c r="AT4" s="135" t="s">
        <v>544</v>
      </c>
      <c r="AU4" s="135" t="s">
        <v>549</v>
      </c>
      <c r="AV4" s="135" t="s">
        <v>554</v>
      </c>
      <c r="AW4" s="145" t="s">
        <v>559</v>
      </c>
    </row>
    <row r="5" spans="1:49" ht="60" customHeight="1" x14ac:dyDescent="0.35">
      <c r="A5" s="142" t="s">
        <v>2089</v>
      </c>
      <c r="B5" s="128" t="s">
        <v>2104</v>
      </c>
      <c r="C5" s="129" t="s">
        <v>2105</v>
      </c>
      <c r="D5" s="131" t="s">
        <v>2106</v>
      </c>
      <c r="E5" s="131" t="s">
        <v>2107</v>
      </c>
      <c r="F5" s="131" t="s">
        <v>2108</v>
      </c>
      <c r="G5" s="131" t="s">
        <v>2109</v>
      </c>
      <c r="H5" s="131" t="s">
        <v>2110</v>
      </c>
      <c r="I5" s="133">
        <f>IF(COUNTIF(J5:AW5,"&lt;&gt;")=0,"",SUMPRODUCT(((Recommendations[ImplStatus]="Implemented")+(Recommendations[ImplStatus]="Compensated"))*ISNUMBER(MATCH(Recommendations[Id],J5:AW5,0)))/COUNTIF(J5:AW5,"&lt;&gt;"))</f>
        <v>0</v>
      </c>
      <c r="J5" s="135" t="s">
        <v>58</v>
      </c>
      <c r="K5" s="135" t="s">
        <v>684</v>
      </c>
      <c r="L5" s="135" t="s">
        <v>703</v>
      </c>
      <c r="M5" s="135" t="s">
        <v>708</v>
      </c>
      <c r="N5" s="135" t="s">
        <v>712</v>
      </c>
      <c r="O5" s="135" t="s">
        <v>715</v>
      </c>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2089</v>
      </c>
      <c r="B6" s="128" t="s">
        <v>2111</v>
      </c>
      <c r="C6" s="129" t="s">
        <v>2112</v>
      </c>
      <c r="D6" s="131" t="s">
        <v>2113</v>
      </c>
      <c r="E6" s="131" t="s">
        <v>2114</v>
      </c>
      <c r="F6" s="131" t="s">
        <v>2115</v>
      </c>
      <c r="G6" s="131" t="s">
        <v>2116</v>
      </c>
      <c r="H6" s="131" t="s">
        <v>2117</v>
      </c>
      <c r="I6" s="133">
        <f>IF(COUNTIF(J6:AW6,"&lt;&gt;")=0,"",SUMPRODUCT(((Recommendations[ImplStatus]="Implemented")+(Recommendations[ImplStatus]="Compensated"))*ISNUMBER(MATCH(Recommendations[Id],J6:AW6,0)))/COUNTIF(J6:AW6,"&lt;&gt;"))</f>
        <v>0</v>
      </c>
      <c r="J6" s="135" t="s">
        <v>379</v>
      </c>
      <c r="K6" s="135" t="s">
        <v>821</v>
      </c>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2089</v>
      </c>
      <c r="B7" s="128" t="s">
        <v>2118</v>
      </c>
      <c r="C7" s="129" t="s">
        <v>2119</v>
      </c>
      <c r="D7" s="131" t="s">
        <v>2120</v>
      </c>
      <c r="E7" s="131" t="s">
        <v>2121</v>
      </c>
      <c r="F7" s="131" t="s">
        <v>2122</v>
      </c>
      <c r="G7" s="131" t="s">
        <v>2123</v>
      </c>
      <c r="H7" s="131" t="s">
        <v>2124</v>
      </c>
      <c r="I7" s="133">
        <f>IF(COUNTIF(J7:AW7,"&lt;&gt;")=0,"",SUMPRODUCT(((Recommendations[ImplStatus]="Implemented")+(Recommendations[ImplStatus]="Compensated"))*ISNUMBER(MATCH(Recommendations[Id],J7:AW7,0)))/COUNTIF(J7:AW7,"&lt;&gt;"))</f>
        <v>0</v>
      </c>
      <c r="J7" s="135" t="s">
        <v>161</v>
      </c>
      <c r="K7" s="135" t="s">
        <v>325</v>
      </c>
      <c r="L7" s="135" t="s">
        <v>335</v>
      </c>
      <c r="M7" s="135" t="s">
        <v>340</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2089</v>
      </c>
      <c r="B8" s="128" t="s">
        <v>2125</v>
      </c>
      <c r="C8" s="129" t="s">
        <v>2126</v>
      </c>
      <c r="D8" s="131" t="s">
        <v>2127</v>
      </c>
      <c r="E8" s="131" t="s">
        <v>2128</v>
      </c>
      <c r="F8" s="131" t="s">
        <v>2129</v>
      </c>
      <c r="G8" s="131" t="s">
        <v>2123</v>
      </c>
      <c r="H8" s="131" t="s">
        <v>2130</v>
      </c>
      <c r="I8" s="133">
        <f>IF(COUNTIF(J8:AW8,"&lt;&gt;")=0,"",SUMPRODUCT(((Recommendations[ImplStatus]="Implemented")+(Recommendations[ImplStatus]="Compensated"))*ISNUMBER(MATCH(Recommendations[Id],J8:AW8,0)))/COUNTIF(J8:AW8,"&lt;&gt;"))</f>
        <v>0</v>
      </c>
      <c r="J8" s="135" t="s">
        <v>216</v>
      </c>
      <c r="K8" s="135" t="s">
        <v>330</v>
      </c>
      <c r="L8" s="135" t="s">
        <v>345</v>
      </c>
      <c r="M8" s="135" t="s">
        <v>354</v>
      </c>
      <c r="N8" s="135" t="s">
        <v>374</v>
      </c>
      <c r="O8" s="135" t="s">
        <v>733</v>
      </c>
      <c r="P8" s="135" t="s">
        <v>851</v>
      </c>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2089</v>
      </c>
      <c r="B9" s="128" t="s">
        <v>2131</v>
      </c>
      <c r="C9" s="129" t="s">
        <v>2132</v>
      </c>
      <c r="D9" s="131" t="s">
        <v>2133</v>
      </c>
      <c r="E9" s="131" t="s">
        <v>2134</v>
      </c>
      <c r="F9" s="131" t="s">
        <v>2135</v>
      </c>
      <c r="G9" s="131" t="s">
        <v>2136</v>
      </c>
      <c r="H9" s="131" t="s">
        <v>2137</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2089</v>
      </c>
      <c r="B10" s="128" t="s">
        <v>2138</v>
      </c>
      <c r="C10" s="129" t="s">
        <v>2139</v>
      </c>
      <c r="D10" s="131" t="s">
        <v>2140</v>
      </c>
      <c r="E10" s="131" t="s">
        <v>2141</v>
      </c>
      <c r="F10" s="131" t="s">
        <v>2142</v>
      </c>
      <c r="G10" s="131" t="s">
        <v>2143</v>
      </c>
      <c r="H10" s="131" t="s">
        <v>2144</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2089</v>
      </c>
      <c r="B11" s="128" t="s">
        <v>2145</v>
      </c>
      <c r="C11" s="129" t="s">
        <v>2146</v>
      </c>
      <c r="D11" s="131" t="s">
        <v>2147</v>
      </c>
      <c r="E11" s="131" t="s">
        <v>2148</v>
      </c>
      <c r="F11" s="131" t="s">
        <v>2149</v>
      </c>
      <c r="G11" s="131" t="s">
        <v>2150</v>
      </c>
      <c r="H11" s="131" t="s">
        <v>2151</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2089</v>
      </c>
      <c r="B12" s="128" t="s">
        <v>2152</v>
      </c>
      <c r="C12" s="129" t="s">
        <v>2153</v>
      </c>
      <c r="D12" s="131" t="s">
        <v>2154</v>
      </c>
      <c r="E12" s="131" t="s">
        <v>2155</v>
      </c>
      <c r="F12" s="131" t="s">
        <v>2156</v>
      </c>
      <c r="G12" s="131" t="s">
        <v>2143</v>
      </c>
      <c r="H12" s="131" t="s">
        <v>2157</v>
      </c>
      <c r="I12" s="133">
        <f>IF(COUNTIF(J12:AW12,"&lt;&gt;")=0,"",SUMPRODUCT(((Recommendations[ImplStatus]="Implemented")+(Recommendations[ImplStatus]="Compensated"))*ISNUMBER(MATCH(Recommendations[Id],J12:AW12,0)))/COUNTIF(J12:AW12,"&lt;&gt;"))</f>
        <v>0</v>
      </c>
      <c r="J12" s="135" t="s">
        <v>698</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2089</v>
      </c>
      <c r="B13" s="128" t="s">
        <v>2158</v>
      </c>
      <c r="C13" s="129" t="s">
        <v>2159</v>
      </c>
      <c r="D13" s="131" t="s">
        <v>2160</v>
      </c>
      <c r="E13" s="131" t="s">
        <v>2161</v>
      </c>
      <c r="F13" s="131" t="s">
        <v>2162</v>
      </c>
      <c r="G13" s="131" t="s">
        <v>2143</v>
      </c>
      <c r="H13" s="131" t="s">
        <v>2163</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2089</v>
      </c>
      <c r="B14" s="128" t="s">
        <v>2164</v>
      </c>
      <c r="C14" s="129" t="s">
        <v>2165</v>
      </c>
      <c r="D14" s="131" t="s">
        <v>2166</v>
      </c>
      <c r="E14" s="131" t="s">
        <v>2167</v>
      </c>
      <c r="F14" s="131" t="s">
        <v>2168</v>
      </c>
      <c r="G14" s="131" t="s">
        <v>2169</v>
      </c>
      <c r="H14" s="131" t="s">
        <v>2170</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2089</v>
      </c>
      <c r="B15" s="128" t="s">
        <v>2171</v>
      </c>
      <c r="C15" s="129" t="s">
        <v>2172</v>
      </c>
      <c r="D15" s="131" t="s">
        <v>2173</v>
      </c>
      <c r="E15" s="131" t="s">
        <v>2174</v>
      </c>
      <c r="F15" s="131" t="s">
        <v>2175</v>
      </c>
      <c r="G15" s="131" t="s">
        <v>2176</v>
      </c>
      <c r="H15" s="131" t="s">
        <v>2177</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2089</v>
      </c>
      <c r="B16" s="128" t="s">
        <v>2178</v>
      </c>
      <c r="C16" s="129" t="s">
        <v>2179</v>
      </c>
      <c r="D16" s="131" t="s">
        <v>2180</v>
      </c>
      <c r="E16" s="131" t="s">
        <v>2181</v>
      </c>
      <c r="F16" s="131" t="s">
        <v>2182</v>
      </c>
      <c r="G16" s="131" t="s">
        <v>2183</v>
      </c>
      <c r="H16" s="131" t="s">
        <v>2184</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2089</v>
      </c>
      <c r="B17" s="128" t="s">
        <v>2185</v>
      </c>
      <c r="C17" s="129" t="s">
        <v>2186</v>
      </c>
      <c r="D17" s="131" t="s">
        <v>2187</v>
      </c>
      <c r="E17" s="131" t="s">
        <v>2188</v>
      </c>
      <c r="F17" s="131" t="s">
        <v>2189</v>
      </c>
      <c r="G17" s="131" t="s">
        <v>2190</v>
      </c>
      <c r="H17" s="131" t="s">
        <v>2191</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2089</v>
      </c>
      <c r="B18" s="128" t="s">
        <v>2192</v>
      </c>
      <c r="C18" s="129" t="s">
        <v>2193</v>
      </c>
      <c r="D18" s="131" t="s">
        <v>2194</v>
      </c>
      <c r="E18" s="131" t="s">
        <v>2195</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2196</v>
      </c>
      <c r="B19" s="127"/>
      <c r="C19" s="126" t="s">
        <v>2197</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2196</v>
      </c>
      <c r="B20" s="128" t="s">
        <v>2198</v>
      </c>
      <c r="C20" s="129" t="s">
        <v>2199</v>
      </c>
      <c r="D20" s="131" t="s">
        <v>2200</v>
      </c>
      <c r="E20" s="131" t="s">
        <v>2201</v>
      </c>
      <c r="F20" s="131" t="s">
        <v>2202</v>
      </c>
      <c r="G20" s="131" t="s">
        <v>2203</v>
      </c>
      <c r="H20" s="131" t="s">
        <v>2204</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2196</v>
      </c>
      <c r="B21" s="128" t="s">
        <v>2205</v>
      </c>
      <c r="C21" s="129" t="s">
        <v>2206</v>
      </c>
      <c r="D21" s="131" t="s">
        <v>2207</v>
      </c>
      <c r="E21" s="131" t="s">
        <v>2208</v>
      </c>
      <c r="F21" s="131" t="s">
        <v>2209</v>
      </c>
      <c r="G21" s="131" t="s">
        <v>2210</v>
      </c>
      <c r="H21" s="131" t="s">
        <v>2211</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2212</v>
      </c>
      <c r="B22" s="127"/>
      <c r="C22" s="126" t="s">
        <v>2213</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2212</v>
      </c>
      <c r="B23" s="128" t="s">
        <v>2214</v>
      </c>
      <c r="C23" s="129" t="s">
        <v>2215</v>
      </c>
      <c r="D23" s="131" t="s">
        <v>2216</v>
      </c>
      <c r="E23" s="131" t="s">
        <v>2217</v>
      </c>
      <c r="F23" s="131" t="s">
        <v>2218</v>
      </c>
      <c r="G23" s="131" t="s">
        <v>2219</v>
      </c>
      <c r="H23" s="131" t="s">
        <v>2220</v>
      </c>
      <c r="I23" s="133">
        <f>IF(COUNTIF(J23:AW23,"&lt;&gt;")=0,"",SUMPRODUCT(((Recommendations[ImplStatus]="Implemented")+(Recommendations[ImplStatus]="Compensated"))*ISNUMBER(MATCH(Recommendations[Id],J23:AW23,0)))/COUNTIF(J23:AW23,"&lt;&gt;"))</f>
        <v>0</v>
      </c>
      <c r="J23" s="135" t="s">
        <v>25</v>
      </c>
      <c r="K23" s="135" t="s">
        <v>231</v>
      </c>
      <c r="L23" s="135" t="s">
        <v>261</v>
      </c>
      <c r="M23" s="135" t="s">
        <v>276</v>
      </c>
      <c r="N23" s="135" t="s">
        <v>281</v>
      </c>
      <c r="O23" s="135" t="s">
        <v>317</v>
      </c>
      <c r="P23" s="135" t="s">
        <v>350</v>
      </c>
      <c r="Q23" s="135" t="s">
        <v>692</v>
      </c>
      <c r="R23" s="135" t="s">
        <v>695</v>
      </c>
      <c r="S23" s="135" t="s">
        <v>743</v>
      </c>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2212</v>
      </c>
      <c r="B24" s="128" t="s">
        <v>2221</v>
      </c>
      <c r="C24" s="129" t="s">
        <v>2222</v>
      </c>
      <c r="D24" s="131" t="s">
        <v>2223</v>
      </c>
      <c r="E24" s="131" t="s">
        <v>2224</v>
      </c>
      <c r="F24" s="131" t="s">
        <v>2225</v>
      </c>
      <c r="G24" s="131" t="s">
        <v>2226</v>
      </c>
      <c r="H24" s="131" t="s">
        <v>2227</v>
      </c>
      <c r="I24" s="133">
        <f>IF(COUNTIF(J24:AW24,"&lt;&gt;")=0,"",SUMPRODUCT(((Recommendations[ImplStatus]="Implemented")+(Recommendations[ImplStatus]="Compensated"))*ISNUMBER(MATCH(Recommendations[Id],J24:AW24,0)))/COUNTIF(J24:AW24,"&lt;&gt;"))</f>
        <v>0</v>
      </c>
      <c r="J24" s="135" t="s">
        <v>291</v>
      </c>
      <c r="K24" s="135" t="s">
        <v>294</v>
      </c>
      <c r="L24" s="135" t="s">
        <v>297</v>
      </c>
      <c r="M24" s="135" t="s">
        <v>300</v>
      </c>
      <c r="N24" s="135" t="s">
        <v>303</v>
      </c>
      <c r="O24" s="135" t="s">
        <v>309</v>
      </c>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2212</v>
      </c>
      <c r="B25" s="128" t="s">
        <v>2228</v>
      </c>
      <c r="C25" s="129" t="s">
        <v>2229</v>
      </c>
      <c r="D25" s="131" t="s">
        <v>2230</v>
      </c>
      <c r="E25" s="131" t="s">
        <v>2231</v>
      </c>
      <c r="F25" s="131" t="s">
        <v>2232</v>
      </c>
      <c r="G25" s="131" t="s">
        <v>2233</v>
      </c>
      <c r="H25" s="131" t="s">
        <v>2234</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2212</v>
      </c>
      <c r="B26" s="128" t="s">
        <v>2235</v>
      </c>
      <c r="C26" s="129" t="s">
        <v>2236</v>
      </c>
      <c r="D26" s="131" t="s">
        <v>2237</v>
      </c>
      <c r="E26" s="131" t="s">
        <v>2238</v>
      </c>
      <c r="F26" s="131" t="s">
        <v>2239</v>
      </c>
      <c r="G26" s="131" t="s">
        <v>2226</v>
      </c>
      <c r="H26" s="131" t="s">
        <v>2240</v>
      </c>
      <c r="I26" s="133">
        <f>IF(COUNTIF(J26:AW26,"&lt;&gt;")=0,"",SUMPRODUCT(((Recommendations[ImplStatus]="Implemented")+(Recommendations[ImplStatus]="Compensated"))*ISNUMBER(MATCH(Recommendations[Id],J26:AW26,0)))/COUNTIF(J26:AW26,"&lt;&gt;"))</f>
        <v>0</v>
      </c>
      <c r="J26" s="135" t="s">
        <v>14</v>
      </c>
      <c r="K26" s="135" t="s">
        <v>266</v>
      </c>
      <c r="L26" s="135" t="s">
        <v>271</v>
      </c>
      <c r="M26" s="135" t="s">
        <v>286</v>
      </c>
      <c r="N26" s="135" t="s">
        <v>689</v>
      </c>
      <c r="O26" s="135" t="s">
        <v>880</v>
      </c>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2212</v>
      </c>
      <c r="B27" s="128" t="s">
        <v>2241</v>
      </c>
      <c r="C27" s="129" t="s">
        <v>2242</v>
      </c>
      <c r="D27" s="131" t="s">
        <v>2243</v>
      </c>
      <c r="E27" s="131" t="s">
        <v>2244</v>
      </c>
      <c r="F27" s="131" t="s">
        <v>2245</v>
      </c>
      <c r="G27" s="131" t="s">
        <v>2246</v>
      </c>
      <c r="H27" s="131" t="s">
        <v>2247</v>
      </c>
      <c r="I27" s="133">
        <f>IF(COUNTIF(J27:AW27,"&lt;&gt;")=0,"",SUMPRODUCT(((Recommendations[ImplStatus]="Implemented")+(Recommendations[ImplStatus]="Compensated"))*ISNUMBER(MATCH(Recommendations[Id],J27:AW27,0)))/COUNTIF(J27:AW27,"&lt;&gt;"))</f>
        <v>0</v>
      </c>
      <c r="J27" s="135" t="s">
        <v>312</v>
      </c>
      <c r="K27" s="135" t="s">
        <v>738</v>
      </c>
      <c r="L27" s="135" t="s">
        <v>746</v>
      </c>
      <c r="M27" s="135" t="s">
        <v>751</v>
      </c>
      <c r="N27" s="135" t="s">
        <v>756</v>
      </c>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2212</v>
      </c>
      <c r="B28" s="128" t="s">
        <v>2248</v>
      </c>
      <c r="C28" s="129" t="s">
        <v>2249</v>
      </c>
      <c r="D28" s="131" t="s">
        <v>2250</v>
      </c>
      <c r="E28" s="131" t="s">
        <v>2251</v>
      </c>
      <c r="F28" s="131" t="s">
        <v>2252</v>
      </c>
      <c r="G28" s="131" t="s">
        <v>2253</v>
      </c>
      <c r="H28" s="131" t="s">
        <v>2254</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2212</v>
      </c>
      <c r="B29" s="128" t="s">
        <v>2255</v>
      </c>
      <c r="C29" s="129" t="s">
        <v>2256</v>
      </c>
      <c r="D29" s="131" t="s">
        <v>2257</v>
      </c>
      <c r="E29" s="131" t="s">
        <v>2258</v>
      </c>
      <c r="F29" s="131" t="s">
        <v>2259</v>
      </c>
      <c r="G29" s="131" t="s">
        <v>2143</v>
      </c>
      <c r="H29" s="131" t="s">
        <v>2260</v>
      </c>
      <c r="I29" s="133">
        <f>IF(COUNTIF(J29:AW29,"&lt;&gt;")=0,"",SUMPRODUCT(((Recommendations[ImplStatus]="Implemented")+(Recommendations[ImplStatus]="Compensated"))*ISNUMBER(MATCH(Recommendations[Id],J29:AW29,0)))/COUNTIF(J29:AW29,"&lt;&gt;"))</f>
        <v>0</v>
      </c>
      <c r="J29" s="135" t="s">
        <v>306</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2212</v>
      </c>
      <c r="B30" s="128" t="s">
        <v>2261</v>
      </c>
      <c r="C30" s="129" t="s">
        <v>2262</v>
      </c>
      <c r="D30" s="131" t="s">
        <v>2263</v>
      </c>
      <c r="E30" s="131" t="s">
        <v>2264</v>
      </c>
      <c r="F30" s="131" t="s">
        <v>2265</v>
      </c>
      <c r="G30" s="131" t="s">
        <v>2226</v>
      </c>
      <c r="H30" s="131" t="s">
        <v>2266</v>
      </c>
      <c r="I30" s="133">
        <f>IF(COUNTIF(J30:AW30,"&lt;&gt;")=0,"",SUMPRODUCT(((Recommendations[ImplStatus]="Implemented")+(Recommendations[ImplStatus]="Compensated"))*ISNUMBER(MATCH(Recommendations[Id],J30:AW30,0)))/COUNTIF(J30:AW30,"&lt;&gt;"))</f>
        <v>0</v>
      </c>
      <c r="J30" s="135" t="s">
        <v>241</v>
      </c>
      <c r="K30" s="135" t="s">
        <v>246</v>
      </c>
      <c r="L30" s="135" t="s">
        <v>251</v>
      </c>
      <c r="M30" s="135" t="s">
        <v>256</v>
      </c>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2267</v>
      </c>
      <c r="B31" s="127"/>
      <c r="C31" s="126" t="s">
        <v>2268</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2267</v>
      </c>
      <c r="B32" s="128" t="s">
        <v>2269</v>
      </c>
      <c r="C32" s="129" t="s">
        <v>2270</v>
      </c>
      <c r="D32" s="131" t="s">
        <v>2271</v>
      </c>
      <c r="E32" s="131" t="s">
        <v>2272</v>
      </c>
      <c r="F32" s="131" t="s">
        <v>2273</v>
      </c>
      <c r="G32" s="131" t="s">
        <v>2274</v>
      </c>
      <c r="H32" s="131" t="s">
        <v>2275</v>
      </c>
      <c r="I32" s="133">
        <f>IF(COUNTIF(J32:AW32,"&lt;&gt;")=0,"",SUMPRODUCT(((Recommendations[ImplStatus]="Implemented")+(Recommendations[ImplStatus]="Compensated"))*ISNUMBER(MATCH(Recommendations[Id],J32:AW32,0)))/COUNTIF(J32:AW32,"&lt;&gt;"))</f>
        <v>0</v>
      </c>
      <c r="J32" s="135" t="s">
        <v>211</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2267</v>
      </c>
      <c r="B33" s="128" t="s">
        <v>2276</v>
      </c>
      <c r="C33" s="129" t="s">
        <v>2277</v>
      </c>
      <c r="D33" s="131" t="s">
        <v>2278</v>
      </c>
      <c r="E33" s="131" t="s">
        <v>2279</v>
      </c>
      <c r="F33" s="131" t="s">
        <v>2280</v>
      </c>
      <c r="G33" s="131" t="s">
        <v>2281</v>
      </c>
      <c r="H33" s="131" t="s">
        <v>2282</v>
      </c>
      <c r="I33" s="133">
        <f>IF(COUNTIF(J33:AW33,"&lt;&gt;")=0,"",SUMPRODUCT(((Recommendations[ImplStatus]="Implemented")+(Recommendations[ImplStatus]="Compensated"))*ISNUMBER(MATCH(Recommendations[Id],J33:AW33,0)))/COUNTIF(J33:AW33,"&lt;&gt;"))</f>
        <v>0</v>
      </c>
      <c r="J33" s="135" t="s">
        <v>41</v>
      </c>
      <c r="K33" s="135" t="s">
        <v>861</v>
      </c>
      <c r="L33" s="135" t="s">
        <v>866</v>
      </c>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2267</v>
      </c>
      <c r="B34" s="128" t="s">
        <v>2283</v>
      </c>
      <c r="C34" s="129" t="s">
        <v>2284</v>
      </c>
      <c r="D34" s="131" t="s">
        <v>2285</v>
      </c>
      <c r="E34" s="131" t="s">
        <v>2286</v>
      </c>
      <c r="F34" s="131" t="s">
        <v>2287</v>
      </c>
      <c r="G34" s="131" t="s">
        <v>2288</v>
      </c>
      <c r="H34" s="131" t="s">
        <v>2289</v>
      </c>
      <c r="I34" s="133">
        <f>IF(COUNTIF(J34:AW34,"&lt;&gt;")=0,"",SUMPRODUCT(((Recommendations[ImplStatus]="Implemented")+(Recommendations[ImplStatus]="Compensated"))*ISNUMBER(MATCH(Recommendations[Id],J34:AW34,0)))/COUNTIF(J34:AW34,"&lt;&gt;"))</f>
        <v>0</v>
      </c>
      <c r="J34" s="135" t="s">
        <v>226</v>
      </c>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2267</v>
      </c>
      <c r="B35" s="128" t="s">
        <v>2290</v>
      </c>
      <c r="C35" s="129" t="s">
        <v>2291</v>
      </c>
      <c r="D35" s="131" t="s">
        <v>2292</v>
      </c>
      <c r="E35" s="131" t="s">
        <v>2293</v>
      </c>
      <c r="F35" s="131" t="s">
        <v>2294</v>
      </c>
      <c r="G35" s="131" t="s">
        <v>2295</v>
      </c>
      <c r="H35" s="131" t="s">
        <v>2296</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2267</v>
      </c>
      <c r="B36" s="128" t="s">
        <v>2297</v>
      </c>
      <c r="C36" s="129" t="s">
        <v>2298</v>
      </c>
      <c r="D36" s="131" t="s">
        <v>2299</v>
      </c>
      <c r="E36" s="131" t="s">
        <v>2300</v>
      </c>
      <c r="F36" s="131" t="s">
        <v>2301</v>
      </c>
      <c r="G36" s="131" t="s">
        <v>2302</v>
      </c>
      <c r="H36" s="131" t="s">
        <v>2303</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2267</v>
      </c>
      <c r="B37" s="128" t="s">
        <v>2304</v>
      </c>
      <c r="C37" s="129" t="s">
        <v>2305</v>
      </c>
      <c r="D37" s="131" t="s">
        <v>2306</v>
      </c>
      <c r="E37" s="131" t="s">
        <v>2307</v>
      </c>
      <c r="F37" s="131" t="s">
        <v>2308</v>
      </c>
      <c r="G37" s="131" t="s">
        <v>2309</v>
      </c>
      <c r="H37" s="131" t="s">
        <v>2310</v>
      </c>
      <c r="I37" s="133">
        <f>IF(COUNTIF(J37:AW37,"&lt;&gt;")=0,"",SUMPRODUCT(((Recommendations[ImplStatus]="Implemented")+(Recommendations[ImplStatus]="Compensated"))*ISNUMBER(MATCH(Recommendations[Id],J37:AW37,0)))/COUNTIF(J37:AW37,"&lt;&gt;"))</f>
        <v>0</v>
      </c>
      <c r="J37" s="135" t="s">
        <v>146</v>
      </c>
      <c r="K37" s="135" t="s">
        <v>151</v>
      </c>
      <c r="L37" s="135" t="s">
        <v>156</v>
      </c>
      <c r="M37" s="135" t="s">
        <v>166</v>
      </c>
      <c r="N37" s="135" t="s">
        <v>171</v>
      </c>
      <c r="O37" s="135" t="s">
        <v>176</v>
      </c>
      <c r="P37" s="135" t="s">
        <v>181</v>
      </c>
      <c r="Q37" s="135" t="s">
        <v>186</v>
      </c>
      <c r="R37" s="135" t="s">
        <v>191</v>
      </c>
      <c r="S37" s="135" t="s">
        <v>196</v>
      </c>
      <c r="T37" s="135" t="s">
        <v>766</v>
      </c>
      <c r="U37" s="135" t="s">
        <v>875</v>
      </c>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2267</v>
      </c>
      <c r="B38" s="128" t="s">
        <v>2311</v>
      </c>
      <c r="C38" s="129" t="s">
        <v>2312</v>
      </c>
      <c r="D38" s="131" t="s">
        <v>2313</v>
      </c>
      <c r="E38" s="131" t="s">
        <v>2314</v>
      </c>
      <c r="F38" s="131" t="s">
        <v>2315</v>
      </c>
      <c r="G38" s="131" t="s">
        <v>2316</v>
      </c>
      <c r="H38" s="131" t="s">
        <v>2317</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2267</v>
      </c>
      <c r="B39" s="128" t="s">
        <v>2318</v>
      </c>
      <c r="C39" s="129" t="s">
        <v>2319</v>
      </c>
      <c r="D39" s="131" t="s">
        <v>2320</v>
      </c>
      <c r="E39" s="131" t="s">
        <v>2321</v>
      </c>
      <c r="F39" s="131" t="s">
        <v>2322</v>
      </c>
      <c r="G39" s="131" t="s">
        <v>2323</v>
      </c>
      <c r="H39" s="131" t="s">
        <v>2324</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2267</v>
      </c>
      <c r="B40" s="128" t="s">
        <v>2325</v>
      </c>
      <c r="C40" s="129" t="s">
        <v>2326</v>
      </c>
      <c r="D40" s="131" t="s">
        <v>2327</v>
      </c>
      <c r="E40" s="131" t="s">
        <v>2328</v>
      </c>
      <c r="F40" s="131" t="s">
        <v>2329</v>
      </c>
      <c r="G40" s="131" t="s">
        <v>2330</v>
      </c>
      <c r="H40" s="131" t="s">
        <v>2331</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2267</v>
      </c>
      <c r="B41" s="128" t="s">
        <v>2332</v>
      </c>
      <c r="C41" s="129" t="s">
        <v>2333</v>
      </c>
      <c r="D41" s="131" t="s">
        <v>2334</v>
      </c>
      <c r="E41" s="131" t="s">
        <v>2335</v>
      </c>
      <c r="F41" s="131" t="s">
        <v>2336</v>
      </c>
      <c r="G41" s="131" t="s">
        <v>2274</v>
      </c>
      <c r="H41" s="131" t="s">
        <v>2337</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2338</v>
      </c>
      <c r="B42" s="127"/>
      <c r="C42" s="126" t="s">
        <v>2339</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2338</v>
      </c>
      <c r="B43" s="128" t="s">
        <v>2340</v>
      </c>
      <c r="C43" s="129" t="s">
        <v>2341</v>
      </c>
      <c r="D43" s="131" t="s">
        <v>2342</v>
      </c>
      <c r="E43" s="131" t="s">
        <v>2343</v>
      </c>
      <c r="F43" s="131" t="s">
        <v>2344</v>
      </c>
      <c r="G43" s="131" t="s">
        <v>2345</v>
      </c>
      <c r="H43" s="131" t="s">
        <v>2346</v>
      </c>
      <c r="I43" s="133">
        <f>IF(COUNTIF(J43:AW43,"&lt;&gt;")=0,"",SUMPRODUCT(((Recommendations[ImplStatus]="Implemented")+(Recommendations[ImplStatus]="Compensated"))*ISNUMBER(MATCH(Recommendations[Id],J43:AW43,0)))/COUNTIF(J43:AW43,"&lt;&gt;"))</f>
        <v>0</v>
      </c>
      <c r="J43" s="135" t="s">
        <v>93</v>
      </c>
      <c r="K43" s="135" t="s">
        <v>108</v>
      </c>
      <c r="L43" s="135" t="s">
        <v>320</v>
      </c>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2338</v>
      </c>
      <c r="B44" s="128" t="s">
        <v>2347</v>
      </c>
      <c r="C44" s="129" t="s">
        <v>2348</v>
      </c>
      <c r="D44" s="131" t="s">
        <v>2349</v>
      </c>
      <c r="E44" s="131" t="s">
        <v>2350</v>
      </c>
      <c r="F44" s="131" t="s">
        <v>2351</v>
      </c>
      <c r="G44" s="131" t="s">
        <v>2352</v>
      </c>
      <c r="H44" s="131" t="s">
        <v>2353</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2338</v>
      </c>
      <c r="B45" s="128" t="s">
        <v>2354</v>
      </c>
      <c r="C45" s="129" t="s">
        <v>2355</v>
      </c>
      <c r="D45" s="131" t="s">
        <v>2356</v>
      </c>
      <c r="E45" s="131" t="s">
        <v>2357</v>
      </c>
      <c r="F45" s="131" t="s">
        <v>2358</v>
      </c>
      <c r="G45" s="131" t="s">
        <v>2359</v>
      </c>
      <c r="H45" s="131" t="s">
        <v>2360</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2338</v>
      </c>
      <c r="B46" s="128" t="s">
        <v>2361</v>
      </c>
      <c r="C46" s="129" t="s">
        <v>2362</v>
      </c>
      <c r="D46" s="131" t="s">
        <v>2363</v>
      </c>
      <c r="E46" s="131" t="s">
        <v>2364</v>
      </c>
      <c r="F46" s="131" t="s">
        <v>2365</v>
      </c>
      <c r="G46" s="131" t="s">
        <v>2359</v>
      </c>
      <c r="H46" s="131" t="s">
        <v>2366</v>
      </c>
      <c r="I46" s="133">
        <f>IF(COUNTIF(J46:AW46,"&lt;&gt;")=0,"",SUMPRODUCT(((Recommendations[ImplStatus]="Implemented")+(Recommendations[ImplStatus]="Compensated"))*ISNUMBER(MATCH(Recommendations[Id],J46:AW46,0)))/COUNTIF(J46:AW46,"&lt;&gt;"))</f>
        <v>0</v>
      </c>
      <c r="J46" s="135" t="s">
        <v>103</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2338</v>
      </c>
      <c r="B47" s="128" t="s">
        <v>2367</v>
      </c>
      <c r="C47" s="129" t="s">
        <v>2368</v>
      </c>
      <c r="D47" s="131" t="s">
        <v>2369</v>
      </c>
      <c r="E47" s="131" t="s">
        <v>2370</v>
      </c>
      <c r="F47" s="131" t="s">
        <v>2371</v>
      </c>
      <c r="G47" s="131" t="s">
        <v>2372</v>
      </c>
      <c r="H47" s="131" t="s">
        <v>2373</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2338</v>
      </c>
      <c r="B48" s="128" t="s">
        <v>2374</v>
      </c>
      <c r="C48" s="129" t="s">
        <v>2375</v>
      </c>
      <c r="D48" s="131" t="s">
        <v>2376</v>
      </c>
      <c r="E48" s="131" t="s">
        <v>2377</v>
      </c>
      <c r="F48" s="131" t="s">
        <v>2378</v>
      </c>
      <c r="G48" s="131" t="s">
        <v>2379</v>
      </c>
      <c r="H48" s="131" t="s">
        <v>2380</v>
      </c>
      <c r="I48" s="133">
        <f>IF(COUNTIF(J48:AW48,"&lt;&gt;")=0,"",SUMPRODUCT(((Recommendations[ImplStatus]="Implemented")+(Recommendations[ImplStatus]="Compensated"))*ISNUMBER(MATCH(Recommendations[Id],J48:AW48,0)))/COUNTIF(J48:AW48,"&lt;&gt;"))</f>
        <v>0</v>
      </c>
      <c r="J48" s="135" t="s">
        <v>885</v>
      </c>
      <c r="K48" s="135" t="s">
        <v>890</v>
      </c>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2338</v>
      </c>
      <c r="B49" s="128" t="s">
        <v>2381</v>
      </c>
      <c r="C49" s="129" t="s">
        <v>2382</v>
      </c>
      <c r="D49" s="131" t="s">
        <v>2383</v>
      </c>
      <c r="E49" s="131" t="s">
        <v>2384</v>
      </c>
      <c r="F49" s="131" t="s">
        <v>2385</v>
      </c>
      <c r="G49" s="131" t="s">
        <v>2143</v>
      </c>
      <c r="H49" s="131" t="s">
        <v>2386</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2338</v>
      </c>
      <c r="B50" s="128" t="s">
        <v>2387</v>
      </c>
      <c r="C50" s="129" t="s">
        <v>2388</v>
      </c>
      <c r="D50" s="131" t="s">
        <v>2389</v>
      </c>
      <c r="E50" s="131" t="s">
        <v>2390</v>
      </c>
      <c r="F50" s="131" t="s">
        <v>2391</v>
      </c>
      <c r="G50" s="131" t="s">
        <v>2392</v>
      </c>
      <c r="H50" s="131" t="s">
        <v>2393</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2394</v>
      </c>
      <c r="B51" s="127"/>
      <c r="C51" s="126" t="s">
        <v>2395</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2394</v>
      </c>
      <c r="B52" s="128" t="s">
        <v>2396</v>
      </c>
      <c r="C52" s="129" t="s">
        <v>2397</v>
      </c>
      <c r="D52" s="131" t="s">
        <v>2398</v>
      </c>
      <c r="E52" s="131" t="s">
        <v>2399</v>
      </c>
      <c r="F52" s="131" t="s">
        <v>2400</v>
      </c>
      <c r="G52" s="131" t="s">
        <v>2401</v>
      </c>
      <c r="H52" s="131" t="s">
        <v>2402</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2394</v>
      </c>
      <c r="B53" s="128" t="s">
        <v>2403</v>
      </c>
      <c r="C53" s="129" t="s">
        <v>2404</v>
      </c>
      <c r="D53" s="131" t="s">
        <v>2405</v>
      </c>
      <c r="E53" s="131" t="s">
        <v>2406</v>
      </c>
      <c r="F53" s="131" t="s">
        <v>2407</v>
      </c>
      <c r="G53" s="131" t="s">
        <v>2408</v>
      </c>
      <c r="H53" s="131" t="s">
        <v>2409</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2394</v>
      </c>
      <c r="B54" s="128" t="s">
        <v>2410</v>
      </c>
      <c r="C54" s="129" t="s">
        <v>2411</v>
      </c>
      <c r="D54" s="131" t="s">
        <v>2412</v>
      </c>
      <c r="E54" s="131" t="s">
        <v>2413</v>
      </c>
      <c r="F54" s="131" t="s">
        <v>2414</v>
      </c>
      <c r="G54" s="131" t="s">
        <v>2415</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2394</v>
      </c>
      <c r="B55" s="128" t="s">
        <v>2416</v>
      </c>
      <c r="C55" s="129" t="s">
        <v>2417</v>
      </c>
      <c r="D55" s="131" t="s">
        <v>2418</v>
      </c>
      <c r="E55" s="131" t="s">
        <v>2419</v>
      </c>
      <c r="F55" s="131" t="s">
        <v>2420</v>
      </c>
      <c r="G55" s="131" t="s">
        <v>2421</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2394</v>
      </c>
      <c r="B56" s="128" t="s">
        <v>2422</v>
      </c>
      <c r="C56" s="129" t="s">
        <v>2423</v>
      </c>
      <c r="D56" s="131" t="s">
        <v>2424</v>
      </c>
      <c r="E56" s="131" t="s">
        <v>2425</v>
      </c>
      <c r="F56" s="131" t="s">
        <v>2426</v>
      </c>
      <c r="G56" s="131" t="s">
        <v>2427</v>
      </c>
      <c r="H56" s="131" t="s">
        <v>2428</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2429</v>
      </c>
      <c r="B57" s="127"/>
      <c r="C57" s="126" t="s">
        <v>2430</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2429</v>
      </c>
      <c r="B58" s="128" t="s">
        <v>2431</v>
      </c>
      <c r="C58" s="129" t="s">
        <v>2432</v>
      </c>
      <c r="D58" s="131" t="s">
        <v>2433</v>
      </c>
      <c r="E58" s="131" t="s">
        <v>2434</v>
      </c>
      <c r="F58" s="131" t="s">
        <v>2435</v>
      </c>
      <c r="G58" s="131" t="s">
        <v>2436</v>
      </c>
      <c r="H58" s="131" t="s">
        <v>2437</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2429</v>
      </c>
      <c r="B59" s="128" t="s">
        <v>2438</v>
      </c>
      <c r="C59" s="129" t="s">
        <v>2439</v>
      </c>
      <c r="D59" s="131" t="s">
        <v>2440</v>
      </c>
      <c r="E59" s="131" t="s">
        <v>2441</v>
      </c>
      <c r="F59" s="131" t="s">
        <v>2442</v>
      </c>
      <c r="G59" s="131" t="s">
        <v>2443</v>
      </c>
      <c r="H59" s="131" t="s">
        <v>2444</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2429</v>
      </c>
      <c r="B60" s="128" t="s">
        <v>2445</v>
      </c>
      <c r="C60" s="129" t="s">
        <v>2446</v>
      </c>
      <c r="D60" s="131" t="s">
        <v>2447</v>
      </c>
      <c r="E60" s="131" t="s">
        <v>2448</v>
      </c>
      <c r="F60" s="131" t="s">
        <v>2449</v>
      </c>
      <c r="G60" s="131" t="s">
        <v>2450</v>
      </c>
      <c r="H60" s="131" t="s">
        <v>2451</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2452</v>
      </c>
      <c r="B61" s="127"/>
      <c r="C61" s="126" t="s">
        <v>2453</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2452</v>
      </c>
      <c r="B62" s="128" t="s">
        <v>2454</v>
      </c>
      <c r="C62" s="129" t="s">
        <v>2455</v>
      </c>
      <c r="D62" s="131" t="s">
        <v>2456</v>
      </c>
      <c r="E62" s="131" t="s">
        <v>2457</v>
      </c>
      <c r="F62" s="131" t="s">
        <v>2458</v>
      </c>
      <c r="G62" s="131" t="s">
        <v>2459</v>
      </c>
      <c r="H62" s="131" t="s">
        <v>2460</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2452</v>
      </c>
      <c r="B63" s="128" t="s">
        <v>2461</v>
      </c>
      <c r="C63" s="129" t="s">
        <v>2462</v>
      </c>
      <c r="D63" s="131" t="s">
        <v>2463</v>
      </c>
      <c r="E63" s="131" t="s">
        <v>2464</v>
      </c>
      <c r="F63" s="131" t="s">
        <v>2465</v>
      </c>
      <c r="G63" s="131" t="s">
        <v>2466</v>
      </c>
      <c r="H63" s="131" t="s">
        <v>2467</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2452</v>
      </c>
      <c r="B64" s="128" t="s">
        <v>2468</v>
      </c>
      <c r="C64" s="129" t="s">
        <v>2469</v>
      </c>
      <c r="D64" s="131" t="s">
        <v>2470</v>
      </c>
      <c r="E64" s="131" t="s">
        <v>2471</v>
      </c>
      <c r="F64" s="131" t="s">
        <v>2472</v>
      </c>
      <c r="G64" s="131" t="s">
        <v>2473</v>
      </c>
      <c r="H64" s="131" t="s">
        <v>2474</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2452</v>
      </c>
      <c r="B65" s="128" t="s">
        <v>2475</v>
      </c>
      <c r="C65" s="129" t="s">
        <v>2476</v>
      </c>
      <c r="D65" s="131" t="s">
        <v>2477</v>
      </c>
      <c r="E65" s="131" t="s">
        <v>2478</v>
      </c>
      <c r="F65" s="131" t="s">
        <v>2479</v>
      </c>
      <c r="G65" s="131" t="s">
        <v>2480</v>
      </c>
      <c r="H65" s="131" t="s">
        <v>2481</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2452</v>
      </c>
      <c r="B66" s="128" t="s">
        <v>2482</v>
      </c>
      <c r="C66" s="129" t="s">
        <v>2483</v>
      </c>
      <c r="D66" s="131" t="s">
        <v>2484</v>
      </c>
      <c r="E66" s="131" t="s">
        <v>2485</v>
      </c>
      <c r="F66" s="131" t="s">
        <v>2486</v>
      </c>
      <c r="G66" s="131" t="s">
        <v>2487</v>
      </c>
      <c r="H66" s="131" t="s">
        <v>2488</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2452</v>
      </c>
      <c r="B67" s="128" t="s">
        <v>2489</v>
      </c>
      <c r="C67" s="129" t="s">
        <v>2490</v>
      </c>
      <c r="D67" s="131" t="s">
        <v>2491</v>
      </c>
      <c r="E67" s="131" t="s">
        <v>2492</v>
      </c>
      <c r="F67" s="131" t="s">
        <v>2493</v>
      </c>
      <c r="G67" s="131" t="s">
        <v>2494</v>
      </c>
      <c r="H67" s="131" t="s">
        <v>2495</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2452</v>
      </c>
      <c r="B68" s="128" t="s">
        <v>2496</v>
      </c>
      <c r="C68" s="129" t="s">
        <v>2497</v>
      </c>
      <c r="D68" s="131" t="s">
        <v>2498</v>
      </c>
      <c r="E68" s="131" t="s">
        <v>2499</v>
      </c>
      <c r="F68" s="131" t="s">
        <v>2500</v>
      </c>
      <c r="G68" s="131" t="s">
        <v>2501</v>
      </c>
      <c r="H68" s="131" t="s">
        <v>2502</v>
      </c>
      <c r="I68" s="133">
        <f>IF(COUNTIF(J68:AW68,"&lt;&gt;")=0,"",SUMPRODUCT(((Recommendations[ImplStatus]="Implemented")+(Recommendations[ImplStatus]="Compensated"))*ISNUMBER(MATCH(Recommendations[Id],J68:AW68,0)))/COUNTIF(J68:AW68,"&lt;&gt;"))</f>
        <v>0</v>
      </c>
      <c r="J68" s="135" t="s">
        <v>112</v>
      </c>
      <c r="K68" s="135" t="s">
        <v>117</v>
      </c>
      <c r="L68" s="135" t="s">
        <v>122</v>
      </c>
      <c r="M68" s="135" t="s">
        <v>132</v>
      </c>
      <c r="N68" s="135" t="s">
        <v>137</v>
      </c>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2503</v>
      </c>
      <c r="B69" s="127"/>
      <c r="C69" s="126" t="s">
        <v>2504</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2503</v>
      </c>
      <c r="B70" s="128" t="s">
        <v>2505</v>
      </c>
      <c r="C70" s="129" t="s">
        <v>2506</v>
      </c>
      <c r="D70" s="131" t="s">
        <v>2507</v>
      </c>
      <c r="E70" s="131" t="s">
        <v>2508</v>
      </c>
      <c r="F70" s="131" t="s">
        <v>2509</v>
      </c>
      <c r="G70" s="131" t="s">
        <v>2510</v>
      </c>
      <c r="H70" s="131" t="s">
        <v>2511</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2503</v>
      </c>
      <c r="B71" s="128" t="s">
        <v>2512</v>
      </c>
      <c r="C71" s="129" t="s">
        <v>2513</v>
      </c>
      <c r="D71" s="131" t="s">
        <v>2514</v>
      </c>
      <c r="E71" s="131" t="s">
        <v>2515</v>
      </c>
      <c r="F71" s="131" t="s">
        <v>2516</v>
      </c>
      <c r="G71" s="131" t="s">
        <v>2517</v>
      </c>
      <c r="H71" s="131" t="s">
        <v>2518</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2519</v>
      </c>
      <c r="B72" s="127"/>
      <c r="C72" s="126" t="s">
        <v>2520</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2519</v>
      </c>
      <c r="B73" s="128" t="s">
        <v>2521</v>
      </c>
      <c r="C73" s="129" t="s">
        <v>2522</v>
      </c>
      <c r="D73" s="131" t="s">
        <v>2523</v>
      </c>
      <c r="E73" s="131" t="s">
        <v>2524</v>
      </c>
      <c r="F73" s="131" t="s">
        <v>2525</v>
      </c>
      <c r="G73" s="131" t="s">
        <v>2526</v>
      </c>
      <c r="H73" s="131" t="s">
        <v>2527</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2519</v>
      </c>
      <c r="B74" s="128" t="s">
        <v>2528</v>
      </c>
      <c r="C74" s="129" t="s">
        <v>2529</v>
      </c>
      <c r="D74" s="131" t="s">
        <v>2530</v>
      </c>
      <c r="E74" s="131" t="s">
        <v>2531</v>
      </c>
      <c r="F74" s="131" t="s">
        <v>2532</v>
      </c>
      <c r="G74" s="131" t="s">
        <v>2533</v>
      </c>
      <c r="H74" s="131" t="s">
        <v>2534</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2519</v>
      </c>
      <c r="B75" s="128" t="s">
        <v>2535</v>
      </c>
      <c r="C75" s="129" t="s">
        <v>2536</v>
      </c>
      <c r="D75" s="131" t="s">
        <v>2537</v>
      </c>
      <c r="E75" s="131" t="s">
        <v>2538</v>
      </c>
      <c r="F75" s="131" t="s">
        <v>2539</v>
      </c>
      <c r="G75" s="131" t="s">
        <v>2540</v>
      </c>
      <c r="H75" s="131" t="s">
        <v>2541</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2519</v>
      </c>
      <c r="B76" s="128" t="s">
        <v>2542</v>
      </c>
      <c r="C76" s="129" t="s">
        <v>2543</v>
      </c>
      <c r="D76" s="131" t="s">
        <v>2544</v>
      </c>
      <c r="E76" s="131" t="s">
        <v>2545</v>
      </c>
      <c r="F76" s="131" t="s">
        <v>2546</v>
      </c>
      <c r="G76" s="131" t="s">
        <v>2547</v>
      </c>
      <c r="H76" s="131" t="s">
        <v>2548</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2519</v>
      </c>
      <c r="B77" s="128" t="s">
        <v>2549</v>
      </c>
      <c r="C77" s="129" t="s">
        <v>2550</v>
      </c>
      <c r="D77" s="131" t="s">
        <v>2551</v>
      </c>
      <c r="E77" s="131" t="s">
        <v>2552</v>
      </c>
      <c r="F77" s="131" t="s">
        <v>2553</v>
      </c>
      <c r="G77" s="131" t="s">
        <v>2547</v>
      </c>
      <c r="H77" s="131" t="s">
        <v>2554</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2555</v>
      </c>
      <c r="B78" s="127"/>
      <c r="C78" s="126" t="s">
        <v>2556</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2555</v>
      </c>
      <c r="B79" s="128" t="s">
        <v>2555</v>
      </c>
      <c r="C79" s="129" t="s">
        <v>2557</v>
      </c>
      <c r="D79" s="131" t="s">
        <v>2558</v>
      </c>
      <c r="E79" s="131" t="s">
        <v>2559</v>
      </c>
      <c r="F79" s="131" t="s">
        <v>2560</v>
      </c>
      <c r="G79" s="131" t="s">
        <v>2561</v>
      </c>
      <c r="H79" s="131" t="s">
        <v>2562</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2555</v>
      </c>
      <c r="B80" s="128" t="s">
        <v>2563</v>
      </c>
      <c r="C80" s="129" t="s">
        <v>2564</v>
      </c>
      <c r="D80" s="131" t="s">
        <v>2565</v>
      </c>
      <c r="E80" s="131" t="s">
        <v>2566</v>
      </c>
      <c r="F80" s="131" t="s">
        <v>2567</v>
      </c>
      <c r="G80" s="131" t="s">
        <v>2568</v>
      </c>
      <c r="H80" s="131" t="s">
        <v>2569</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2555</v>
      </c>
      <c r="B81" s="128" t="s">
        <v>2570</v>
      </c>
      <c r="C81" s="129" t="s">
        <v>2571</v>
      </c>
      <c r="D81" s="131" t="s">
        <v>2572</v>
      </c>
      <c r="E81" s="131" t="s">
        <v>2573</v>
      </c>
      <c r="F81" s="131" t="s">
        <v>2574</v>
      </c>
      <c r="G81" s="131" t="s">
        <v>2575</v>
      </c>
      <c r="H81" s="131" t="s">
        <v>2576</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2577</v>
      </c>
      <c r="B82" s="127"/>
      <c r="C82" s="126" t="s">
        <v>2578</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2577</v>
      </c>
      <c r="B83" s="128" t="s">
        <v>2579</v>
      </c>
      <c r="C83" s="129" t="s">
        <v>2580</v>
      </c>
      <c r="D83" s="131" t="s">
        <v>2581</v>
      </c>
      <c r="E83" s="131" t="s">
        <v>2582</v>
      </c>
      <c r="F83" s="131" t="s">
        <v>2583</v>
      </c>
      <c r="G83" s="131" t="s">
        <v>2584</v>
      </c>
      <c r="H83" s="131" t="s">
        <v>2585</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2577</v>
      </c>
      <c r="B84" s="128" t="s">
        <v>2586</v>
      </c>
      <c r="C84" s="129" t="s">
        <v>2587</v>
      </c>
      <c r="D84" s="131" t="s">
        <v>2588</v>
      </c>
      <c r="E84" s="131" t="s">
        <v>2589</v>
      </c>
      <c r="F84" s="131" t="s">
        <v>2590</v>
      </c>
      <c r="G84" s="131" t="s">
        <v>2591</v>
      </c>
      <c r="H84" s="131" t="s">
        <v>2592</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2577</v>
      </c>
      <c r="B85" s="128" t="s">
        <v>2593</v>
      </c>
      <c r="C85" s="129" t="s">
        <v>2594</v>
      </c>
      <c r="D85" s="131" t="s">
        <v>2595</v>
      </c>
      <c r="E85" s="131" t="s">
        <v>2596</v>
      </c>
      <c r="F85" s="131" t="s">
        <v>2597</v>
      </c>
      <c r="G85" s="131" t="s">
        <v>2598</v>
      </c>
      <c r="H85" s="131" t="s">
        <v>2599</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2577</v>
      </c>
      <c r="B86" s="128" t="s">
        <v>2600</v>
      </c>
      <c r="C86" s="129" t="s">
        <v>2601</v>
      </c>
      <c r="D86" s="131" t="s">
        <v>2602</v>
      </c>
      <c r="E86" s="131" t="s">
        <v>2603</v>
      </c>
      <c r="F86" s="131" t="s">
        <v>2604</v>
      </c>
      <c r="G86" s="131" t="s">
        <v>2605</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2606</v>
      </c>
      <c r="B87" s="127"/>
      <c r="C87" s="126" t="s">
        <v>2607</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2606</v>
      </c>
      <c r="B88" s="128" t="s">
        <v>2608</v>
      </c>
      <c r="C88" s="129" t="s">
        <v>2609</v>
      </c>
      <c r="D88" s="131" t="s">
        <v>2610</v>
      </c>
      <c r="E88" s="131" t="s">
        <v>2611</v>
      </c>
      <c r="F88" s="131" t="s">
        <v>2612</v>
      </c>
      <c r="G88" s="131" t="s">
        <v>2613</v>
      </c>
      <c r="H88" s="131" t="s">
        <v>2614</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2606</v>
      </c>
      <c r="B89" s="128" t="s">
        <v>2615</v>
      </c>
      <c r="C89" s="129" t="s">
        <v>2616</v>
      </c>
      <c r="D89" s="131" t="s">
        <v>2617</v>
      </c>
      <c r="E89" s="131" t="s">
        <v>2618</v>
      </c>
      <c r="F89" s="131" t="s">
        <v>2619</v>
      </c>
      <c r="G89" s="131" t="s">
        <v>2143</v>
      </c>
      <c r="H89" s="131" t="s">
        <v>2620</v>
      </c>
      <c r="I89" s="133">
        <f>IF(COUNTIF(J89:AW89,"&lt;&gt;")=0,"",SUMPRODUCT(((Recommendations[ImplStatus]="Implemented")+(Recommendations[ImplStatus]="Compensated"))*ISNUMBER(MATCH(Recommendations[Id],J89:AW89,0)))/COUNTIF(J89:AW89,"&lt;&gt;"))</f>
        <v>0</v>
      </c>
      <c r="J89" s="135" t="s">
        <v>806</v>
      </c>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2606</v>
      </c>
      <c r="B90" s="128" t="s">
        <v>2621</v>
      </c>
      <c r="C90" s="129" t="s">
        <v>2622</v>
      </c>
      <c r="D90" s="131" t="s">
        <v>2623</v>
      </c>
      <c r="E90" s="131" t="s">
        <v>2624</v>
      </c>
      <c r="F90" s="131" t="s">
        <v>2625</v>
      </c>
      <c r="G90" s="131" t="s">
        <v>2613</v>
      </c>
      <c r="H90" s="131" t="s">
        <v>2626</v>
      </c>
      <c r="I90" s="133">
        <f>IF(COUNTIF(J90:AW90,"&lt;&gt;")=0,"",SUMPRODUCT(((Recommendations[ImplStatus]="Implemented")+(Recommendations[ImplStatus]="Compensated"))*ISNUMBER(MATCH(Recommendations[Id],J90:AW90,0)))/COUNTIF(J90:AW90,"&lt;&gt;"))</f>
        <v>0</v>
      </c>
      <c r="J90" s="135" t="s">
        <v>811</v>
      </c>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2606</v>
      </c>
      <c r="B91" s="128" t="s">
        <v>2627</v>
      </c>
      <c r="C91" s="129" t="s">
        <v>2628</v>
      </c>
      <c r="D91" s="131" t="s">
        <v>2629</v>
      </c>
      <c r="E91" s="131" t="s">
        <v>2630</v>
      </c>
      <c r="F91" s="131" t="s">
        <v>2631</v>
      </c>
      <c r="G91" s="131" t="s">
        <v>2143</v>
      </c>
      <c r="H91" s="131" t="s">
        <v>2632</v>
      </c>
      <c r="I91" s="133">
        <f>IF(COUNTIF(J91:AW91,"&lt;&gt;")=0,"",SUMPRODUCT(((Recommendations[ImplStatus]="Implemented")+(Recommendations[ImplStatus]="Compensated"))*ISNUMBER(MATCH(Recommendations[Id],J91:AW91,0)))/COUNTIF(J91:AW91,"&lt;&gt;"))</f>
        <v>0</v>
      </c>
      <c r="J91" s="135" t="s">
        <v>30</v>
      </c>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2606</v>
      </c>
      <c r="B92" s="128" t="s">
        <v>2633</v>
      </c>
      <c r="C92" s="129" t="s">
        <v>2634</v>
      </c>
      <c r="D92" s="131" t="s">
        <v>2635</v>
      </c>
      <c r="E92" s="131" t="s">
        <v>2636</v>
      </c>
      <c r="F92" s="131" t="s">
        <v>2637</v>
      </c>
      <c r="G92" s="131" t="s">
        <v>2143</v>
      </c>
      <c r="H92" s="131" t="s">
        <v>2638</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2606</v>
      </c>
      <c r="B93" s="128" t="s">
        <v>2639</v>
      </c>
      <c r="C93" s="129" t="s">
        <v>2640</v>
      </c>
      <c r="D93" s="131" t="s">
        <v>2641</v>
      </c>
      <c r="E93" s="131" t="s">
        <v>2642</v>
      </c>
      <c r="F93" s="131" t="s">
        <v>2643</v>
      </c>
      <c r="G93" s="131" t="s">
        <v>2644</v>
      </c>
      <c r="H93" s="131" t="s">
        <v>2645</v>
      </c>
      <c r="I93" s="133">
        <f>IF(COUNTIF(J93:AW93,"&lt;&gt;")=0,"",SUMPRODUCT(((Recommendations[ImplStatus]="Implemented")+(Recommendations[ImplStatus]="Compensated"))*ISNUMBER(MATCH(Recommendations[Id],J93:AW93,0)))/COUNTIF(J93:AW93,"&lt;&gt;"))</f>
        <v>0</v>
      </c>
      <c r="J93" s="135" t="s">
        <v>52</v>
      </c>
      <c r="K93" s="135" t="s">
        <v>83</v>
      </c>
      <c r="L93" s="135" t="s">
        <v>88</v>
      </c>
      <c r="M93" s="135" t="s">
        <v>771</v>
      </c>
      <c r="N93" s="135" t="s">
        <v>776</v>
      </c>
      <c r="O93" s="135" t="s">
        <v>781</v>
      </c>
      <c r="P93" s="135" t="s">
        <v>786</v>
      </c>
      <c r="Q93" s="135" t="s">
        <v>791</v>
      </c>
      <c r="R93" s="135" t="s">
        <v>796</v>
      </c>
      <c r="S93" s="135" t="s">
        <v>801</v>
      </c>
      <c r="T93" s="135" t="s">
        <v>826</v>
      </c>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2606</v>
      </c>
      <c r="B94" s="128" t="s">
        <v>2646</v>
      </c>
      <c r="C94" s="129" t="s">
        <v>2647</v>
      </c>
      <c r="D94" s="131" t="s">
        <v>2648</v>
      </c>
      <c r="E94" s="131" t="s">
        <v>2649</v>
      </c>
      <c r="F94" s="131" t="s">
        <v>2650</v>
      </c>
      <c r="G94" s="131" t="s">
        <v>2651</v>
      </c>
      <c r="H94" s="131" t="s">
        <v>2652</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2606</v>
      </c>
      <c r="B95" s="128" t="s">
        <v>2653</v>
      </c>
      <c r="C95" s="129" t="s">
        <v>2654</v>
      </c>
      <c r="D95" s="131" t="s">
        <v>2655</v>
      </c>
      <c r="E95" s="131" t="s">
        <v>2656</v>
      </c>
      <c r="F95" s="131" t="s">
        <v>2657</v>
      </c>
      <c r="G95" s="131" t="s">
        <v>2658</v>
      </c>
      <c r="H95" s="131" t="s">
        <v>2659</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2606</v>
      </c>
      <c r="B96" s="128" t="s">
        <v>2660</v>
      </c>
      <c r="C96" s="129" t="s">
        <v>2661</v>
      </c>
      <c r="D96" s="131" t="s">
        <v>2662</v>
      </c>
      <c r="E96" s="131" t="s">
        <v>2663</v>
      </c>
      <c r="F96" s="131" t="s">
        <v>2664</v>
      </c>
      <c r="G96" s="131" t="s">
        <v>2665</v>
      </c>
      <c r="H96" s="131" t="s">
        <v>2666</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2606</v>
      </c>
      <c r="B97" s="128" t="s">
        <v>2667</v>
      </c>
      <c r="C97" s="129" t="s">
        <v>2668</v>
      </c>
      <c r="D97" s="131" t="s">
        <v>2669</v>
      </c>
      <c r="E97" s="131" t="s">
        <v>2670</v>
      </c>
      <c r="F97" s="131" t="s">
        <v>2671</v>
      </c>
      <c r="G97" s="131" t="s">
        <v>2672</v>
      </c>
      <c r="H97" s="131" t="s">
        <v>2673</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2674</v>
      </c>
      <c r="B98" s="127"/>
      <c r="C98" s="126" t="s">
        <v>2675</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2674</v>
      </c>
      <c r="B99" s="128" t="s">
        <v>2676</v>
      </c>
      <c r="C99" s="129" t="s">
        <v>2677</v>
      </c>
      <c r="D99" s="131" t="s">
        <v>2678</v>
      </c>
      <c r="E99" s="131" t="s">
        <v>2679</v>
      </c>
      <c r="F99" s="131" t="s">
        <v>2680</v>
      </c>
      <c r="G99" s="131" t="s">
        <v>2681</v>
      </c>
      <c r="H99" s="131" t="s">
        <v>2682</v>
      </c>
      <c r="I99" s="133">
        <f>IF(COUNTIF(J99:AW99,"&lt;&gt;")=0,"",SUMPRODUCT(((Recommendations[ImplStatus]="Implemented")+(Recommendations[ImplStatus]="Compensated"))*ISNUMBER(MATCH(Recommendations[Id],J99:AW99,0)))/COUNTIF(J99:AW99,"&lt;&gt;"))</f>
        <v>0</v>
      </c>
      <c r="J99" s="135" t="s">
        <v>63</v>
      </c>
      <c r="K99" s="135" t="s">
        <v>68</v>
      </c>
      <c r="L99" s="135" t="s">
        <v>73</v>
      </c>
      <c r="M99" s="135" t="s">
        <v>78</v>
      </c>
      <c r="N99" s="135" t="s">
        <v>206</v>
      </c>
      <c r="O99" s="135" t="s">
        <v>221</v>
      </c>
      <c r="P99" s="135" t="s">
        <v>870</v>
      </c>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2674</v>
      </c>
      <c r="B100" s="128" t="s">
        <v>2683</v>
      </c>
      <c r="C100" s="129" t="s">
        <v>2684</v>
      </c>
      <c r="D100" s="131" t="s">
        <v>2685</v>
      </c>
      <c r="E100" s="131" t="s">
        <v>2686</v>
      </c>
      <c r="F100" s="131" t="s">
        <v>2687</v>
      </c>
      <c r="G100" s="131" t="s">
        <v>2688</v>
      </c>
      <c r="H100" s="131" t="s">
        <v>2689</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2674</v>
      </c>
      <c r="B101" s="128" t="s">
        <v>2690</v>
      </c>
      <c r="C101" s="129" t="s">
        <v>2691</v>
      </c>
      <c r="D101" s="131" t="s">
        <v>2692</v>
      </c>
      <c r="E101" s="131" t="s">
        <v>2693</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2674</v>
      </c>
      <c r="B102" s="128" t="s">
        <v>2694</v>
      </c>
      <c r="C102" s="129" t="s">
        <v>2695</v>
      </c>
      <c r="D102" s="131" t="s">
        <v>2696</v>
      </c>
      <c r="E102" s="131" t="s">
        <v>2697</v>
      </c>
      <c r="F102" s="131" t="s">
        <v>2698</v>
      </c>
      <c r="G102" s="131" t="s">
        <v>2699</v>
      </c>
      <c r="H102" s="131" t="s">
        <v>2700</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2674</v>
      </c>
      <c r="B103" s="128" t="s">
        <v>2701</v>
      </c>
      <c r="C103" s="129" t="s">
        <v>2702</v>
      </c>
      <c r="D103" s="131" t="s">
        <v>2703</v>
      </c>
      <c r="E103" s="131" t="s">
        <v>2704</v>
      </c>
      <c r="F103" s="131" t="s">
        <v>2705</v>
      </c>
      <c r="G103" s="131" t="s">
        <v>2706</v>
      </c>
      <c r="H103" s="131" t="s">
        <v>2707</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2708</v>
      </c>
      <c r="B104" s="127"/>
      <c r="C104" s="126" t="s">
        <v>2709</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2708</v>
      </c>
      <c r="B105" s="128" t="s">
        <v>2710</v>
      </c>
      <c r="C105" s="129" t="s">
        <v>2711</v>
      </c>
      <c r="D105" s="131" t="s">
        <v>2712</v>
      </c>
      <c r="E105" s="131" t="s">
        <v>2713</v>
      </c>
      <c r="F105" s="131" t="s">
        <v>2714</v>
      </c>
      <c r="G105" s="131" t="s">
        <v>2715</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2708</v>
      </c>
      <c r="B106" s="128" t="s">
        <v>2716</v>
      </c>
      <c r="C106" s="129" t="s">
        <v>2717</v>
      </c>
      <c r="D106" s="131" t="s">
        <v>2718</v>
      </c>
      <c r="E106" s="131" t="s">
        <v>2719</v>
      </c>
      <c r="F106" s="131" t="s">
        <v>2720</v>
      </c>
      <c r="G106" s="131" t="s">
        <v>2721</v>
      </c>
      <c r="H106" s="131" t="s">
        <v>2722</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2708</v>
      </c>
      <c r="B107" s="128" t="s">
        <v>2723</v>
      </c>
      <c r="C107" s="129" t="s">
        <v>2724</v>
      </c>
      <c r="D107" s="131" t="s">
        <v>2725</v>
      </c>
      <c r="E107" s="131" t="s">
        <v>2726</v>
      </c>
      <c r="F107" s="131" t="s">
        <v>2727</v>
      </c>
      <c r="G107" s="131" t="s">
        <v>2728</v>
      </c>
      <c r="H107" s="131" t="s">
        <v>2729</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2730</v>
      </c>
      <c r="B108" s="127"/>
      <c r="C108" s="126" t="s">
        <v>2731</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2730</v>
      </c>
      <c r="B109" s="128" t="s">
        <v>2732</v>
      </c>
      <c r="C109" s="129" t="s">
        <v>2733</v>
      </c>
      <c r="D109" s="131" t="s">
        <v>2734</v>
      </c>
      <c r="E109" s="131" t="s">
        <v>2735</v>
      </c>
      <c r="F109" s="131" t="s">
        <v>2736</v>
      </c>
      <c r="G109" s="131" t="s">
        <v>2737</v>
      </c>
      <c r="H109" s="131" t="s">
        <v>2738</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2730</v>
      </c>
      <c r="B110" s="128" t="s">
        <v>2739</v>
      </c>
      <c r="C110" s="129" t="s">
        <v>2740</v>
      </c>
      <c r="D110" s="131" t="s">
        <v>2741</v>
      </c>
      <c r="E110" s="131" t="s">
        <v>2742</v>
      </c>
      <c r="F110" s="131" t="s">
        <v>2743</v>
      </c>
      <c r="G110" s="131" t="s">
        <v>2744</v>
      </c>
      <c r="H110" s="131" t="s">
        <v>2745</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2730</v>
      </c>
      <c r="B111" s="128" t="s">
        <v>2746</v>
      </c>
      <c r="C111" s="129" t="s">
        <v>2747</v>
      </c>
      <c r="D111" s="131" t="s">
        <v>2748</v>
      </c>
      <c r="E111" s="131" t="s">
        <v>2749</v>
      </c>
      <c r="F111" s="131" t="s">
        <v>2750</v>
      </c>
      <c r="G111" s="131" t="s">
        <v>2751</v>
      </c>
      <c r="H111" s="131" t="s">
        <v>2752</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2753</v>
      </c>
      <c r="B112" s="127"/>
      <c r="C112" s="126" t="s">
        <v>2754</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2753</v>
      </c>
      <c r="B113" s="128" t="s">
        <v>2755</v>
      </c>
      <c r="C113" s="129" t="s">
        <v>2756</v>
      </c>
      <c r="D113" s="131" t="s">
        <v>2757</v>
      </c>
      <c r="E113" s="131" t="s">
        <v>2758</v>
      </c>
      <c r="F113" s="131" t="s">
        <v>2759</v>
      </c>
      <c r="G113" s="131" t="s">
        <v>2760</v>
      </c>
      <c r="H113" s="131" t="s">
        <v>2761</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2753</v>
      </c>
      <c r="B114" s="128" t="s">
        <v>2762</v>
      </c>
      <c r="C114" s="129" t="s">
        <v>2763</v>
      </c>
      <c r="D114" s="131" t="s">
        <v>2764</v>
      </c>
      <c r="E114" s="131" t="s">
        <v>2765</v>
      </c>
      <c r="F114" s="131" t="s">
        <v>2766</v>
      </c>
      <c r="G114" s="131" t="s">
        <v>2760</v>
      </c>
      <c r="H114" s="131" t="s">
        <v>2767</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2753</v>
      </c>
      <c r="B115" s="136" t="s">
        <v>2768</v>
      </c>
      <c r="C115" s="137" t="s">
        <v>2769</v>
      </c>
      <c r="D115" s="138" t="s">
        <v>2770</v>
      </c>
      <c r="E115" s="138" t="s">
        <v>2771</v>
      </c>
      <c r="F115" s="138" t="s">
        <v>2772</v>
      </c>
      <c r="G115" s="138" t="s">
        <v>2773</v>
      </c>
      <c r="H115" s="138" t="s">
        <v>2774</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895</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IFERROR(INDEX('Recommendations'!$H$2:$H$182, MATCH(J2,'Recommendations'!$A$2:$A$182,0))="Implemented", FALSE))</xm:f>
            <x14:dxf>
              <font>
                <color rgb="FF000000"/>
              </font>
              <fill>
                <patternFill>
                  <bgColor rgb="FF3C7D22"/>
                </patternFill>
              </fill>
            </x14:dxf>
          </x14:cfRule>
          <x14:cfRule type="expression" priority="2" id="{00000000-000E-0000-0600-000002000000}">
            <xm:f>AND(J2&lt;&gt;"", IFERROR(INDEX('Recommendations'!$H$2:$H$182, MATCH(J2,'Recommendations'!$A$2:$A$182,0))="Compensated", FALSE))</xm:f>
            <x14:dxf>
              <font>
                <color rgb="FF000000"/>
              </font>
              <fill>
                <patternFill>
                  <bgColor rgb="FFC6E0B4"/>
                </patternFill>
              </fill>
            </x14:dxf>
          </x14:cfRule>
          <x14:cfRule type="expression" priority="3" id="{00000000-000E-0000-0600-000003000000}">
            <xm:f>AND(J2&lt;&gt;"", IFERROR(INDEX('Recommendations'!$H$2:$H$182, MATCH(J2,'Recommendations'!$A$2:$A$182,0))="Testing", FALSE))</xm:f>
            <x14:dxf>
              <font>
                <color rgb="FF000000"/>
              </font>
              <fill>
                <patternFill>
                  <bgColor rgb="FFFFC000"/>
                </patternFill>
              </fill>
            </x14:dxf>
          </x14:cfRule>
          <x14:cfRule type="expression" priority="4" id="{00000000-000E-0000-0600-000004000000}">
            <xm:f>AND(J2&lt;&gt;"", IFERROR(INDEX('Recommendations'!$H$2:$H$182, MATCH(J2,'Recommendations'!$A$2:$A$182,0))="Failed", FALSE))</xm:f>
            <x14:dxf>
              <font>
                <color rgb="FF000000"/>
              </font>
              <fill>
                <patternFill>
                  <bgColor rgb="FFD82891"/>
                </patternFill>
              </fill>
            </x14:dxf>
          </x14:cfRule>
          <x14:cfRule type="expression" priority="5" id="{00000000-000E-0000-0600-000005000000}">
            <xm:f>AND(J2&lt;&gt;"", IFERROR(INDEX('Recommendations'!$H$2:$H$182, MATCH(J2,'Recommendations'!$A$2:$A$182,0))="Risk Accepted", FALSE))</xm:f>
            <x14:dxf>
              <font>
                <color rgb="FF000000"/>
              </font>
              <fill>
                <patternFill>
                  <bgColor rgb="FFD9D9D9"/>
                </patternFill>
              </fill>
            </x14:dxf>
          </x14:cfRule>
          <x14:cfRule type="expression" priority="6" id="{00000000-000E-0000-0600-000006000000}">
            <xm:f>AND(J2&lt;&gt;"", IFERROR(INDEX('Recommendations'!$H$2:$H$182, MATCH(J2,'Recommendations'!$A$2:$A$182,0))="N/A",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2775</v>
      </c>
      <c r="B1" s="187" t="s">
        <v>2776</v>
      </c>
      <c r="C1" s="187" t="s">
        <v>0</v>
      </c>
      <c r="D1" s="187" t="s">
        <v>2777</v>
      </c>
      <c r="E1" s="187" t="s">
        <v>2778</v>
      </c>
      <c r="F1" s="187" t="s">
        <v>2779</v>
      </c>
      <c r="G1" s="187" t="s">
        <v>1144</v>
      </c>
      <c r="H1" s="187" t="s">
        <v>1145</v>
      </c>
      <c r="I1" s="187" t="s">
        <v>1146</v>
      </c>
      <c r="J1" s="187" t="s">
        <v>1147</v>
      </c>
      <c r="K1" s="187" t="s">
        <v>1148</v>
      </c>
      <c r="L1" s="187" t="s">
        <v>1149</v>
      </c>
      <c r="M1" s="187" t="s">
        <v>1150</v>
      </c>
      <c r="N1" s="187" t="s">
        <v>1151</v>
      </c>
      <c r="O1" s="187" t="s">
        <v>1152</v>
      </c>
      <c r="P1" s="187" t="s">
        <v>1153</v>
      </c>
      <c r="Q1" s="187" t="s">
        <v>1154</v>
      </c>
      <c r="R1" s="187" t="s">
        <v>1155</v>
      </c>
      <c r="S1" s="187" t="s">
        <v>1156</v>
      </c>
      <c r="T1" s="187" t="s">
        <v>1157</v>
      </c>
      <c r="U1" s="187" t="s">
        <v>1158</v>
      </c>
      <c r="V1" s="187" t="s">
        <v>1159</v>
      </c>
      <c r="W1" s="187" t="s">
        <v>1160</v>
      </c>
      <c r="X1" s="187" t="s">
        <v>1161</v>
      </c>
      <c r="Y1" s="187" t="s">
        <v>1162</v>
      </c>
      <c r="Z1" s="187" t="s">
        <v>1163</v>
      </c>
      <c r="AA1" s="187" t="s">
        <v>1164</v>
      </c>
      <c r="AB1" s="187" t="s">
        <v>1165</v>
      </c>
      <c r="AC1" s="187" t="s">
        <v>1166</v>
      </c>
      <c r="AD1" s="187" t="s">
        <v>1167</v>
      </c>
      <c r="AE1" s="187" t="s">
        <v>1168</v>
      </c>
      <c r="AF1" s="187" t="s">
        <v>1169</v>
      </c>
      <c r="AG1" s="187" t="s">
        <v>1170</v>
      </c>
      <c r="AH1" s="187" t="s">
        <v>1171</v>
      </c>
      <c r="AI1" s="187" t="s">
        <v>1172</v>
      </c>
      <c r="AJ1" s="187" t="s">
        <v>1173</v>
      </c>
      <c r="AK1" s="187" t="s">
        <v>1174</v>
      </c>
      <c r="AL1" s="187" t="s">
        <v>1175</v>
      </c>
      <c r="AM1" s="187" t="s">
        <v>1176</v>
      </c>
      <c r="AN1" s="187" t="s">
        <v>1177</v>
      </c>
      <c r="AO1" s="187" t="s">
        <v>1178</v>
      </c>
      <c r="AP1" s="187" t="s">
        <v>1179</v>
      </c>
      <c r="AQ1" s="187" t="s">
        <v>1180</v>
      </c>
      <c r="AR1" s="187" t="s">
        <v>1181</v>
      </c>
      <c r="AS1" s="187" t="s">
        <v>1182</v>
      </c>
      <c r="AT1" s="187" t="s">
        <v>1183</v>
      </c>
      <c r="AU1" s="188" t="s">
        <v>1184</v>
      </c>
    </row>
    <row r="2" spans="1:47" ht="60" customHeight="1" outlineLevel="1" x14ac:dyDescent="0.35">
      <c r="A2" s="178" t="s">
        <v>2780</v>
      </c>
      <c r="B2" s="152" t="s">
        <v>21</v>
      </c>
      <c r="C2" s="150" t="s">
        <v>2781</v>
      </c>
      <c r="D2" s="156" t="s">
        <v>2782</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2780</v>
      </c>
      <c r="B3" s="153" t="s">
        <v>2783</v>
      </c>
      <c r="C3" s="151" t="s">
        <v>2784</v>
      </c>
      <c r="D3" s="157" t="s">
        <v>2785</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2780</v>
      </c>
      <c r="B4" s="154" t="s">
        <v>2783</v>
      </c>
      <c r="C4" s="155" t="s">
        <v>2786</v>
      </c>
      <c r="D4" s="158" t="s">
        <v>2787</v>
      </c>
      <c r="E4" s="161" t="s">
        <v>2788</v>
      </c>
      <c r="F4" s="164" t="s">
        <v>2789</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2780</v>
      </c>
      <c r="B5" s="154" t="s">
        <v>2783</v>
      </c>
      <c r="C5" s="155" t="s">
        <v>2790</v>
      </c>
      <c r="D5" s="158" t="s">
        <v>2791</v>
      </c>
      <c r="E5" s="161" t="s">
        <v>2792</v>
      </c>
      <c r="F5" s="164" t="s">
        <v>2793</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2780</v>
      </c>
      <c r="B6" s="154" t="s">
        <v>2783</v>
      </c>
      <c r="C6" s="155" t="s">
        <v>2794</v>
      </c>
      <c r="D6" s="158" t="s">
        <v>2795</v>
      </c>
      <c r="E6" s="161" t="s">
        <v>2796</v>
      </c>
      <c r="F6" s="164" t="s">
        <v>2793</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2780</v>
      </c>
      <c r="B7" s="154" t="s">
        <v>2783</v>
      </c>
      <c r="C7" s="155" t="s">
        <v>2797</v>
      </c>
      <c r="D7" s="158" t="s">
        <v>2798</v>
      </c>
      <c r="E7" s="161" t="s">
        <v>2799</v>
      </c>
      <c r="F7" s="164" t="s">
        <v>2793</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2780</v>
      </c>
      <c r="B8" s="154" t="s">
        <v>2783</v>
      </c>
      <c r="C8" s="155" t="s">
        <v>2800</v>
      </c>
      <c r="D8" s="158" t="s">
        <v>2801</v>
      </c>
      <c r="E8" s="161" t="s">
        <v>2802</v>
      </c>
      <c r="F8" s="164" t="s">
        <v>2803</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2780</v>
      </c>
      <c r="B9" s="153" t="s">
        <v>2804</v>
      </c>
      <c r="C9" s="151" t="s">
        <v>2805</v>
      </c>
      <c r="D9" s="157" t="s">
        <v>2806</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2780</v>
      </c>
      <c r="B10" s="154" t="s">
        <v>2804</v>
      </c>
      <c r="C10" s="155" t="s">
        <v>2807</v>
      </c>
      <c r="D10" s="158" t="s">
        <v>2808</v>
      </c>
      <c r="E10" s="161" t="s">
        <v>2809</v>
      </c>
      <c r="F10" s="164" t="s">
        <v>2789</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2780</v>
      </c>
      <c r="B11" s="154" t="s">
        <v>2804</v>
      </c>
      <c r="C11" s="155" t="s">
        <v>2810</v>
      </c>
      <c r="D11" s="158" t="s">
        <v>2811</v>
      </c>
      <c r="E11" s="161" t="s">
        <v>2812</v>
      </c>
      <c r="F11" s="164" t="s">
        <v>2789</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2780</v>
      </c>
      <c r="B12" s="154" t="s">
        <v>2804</v>
      </c>
      <c r="C12" s="155" t="s">
        <v>2813</v>
      </c>
      <c r="D12" s="158" t="s">
        <v>2814</v>
      </c>
      <c r="E12" s="161" t="s">
        <v>2815</v>
      </c>
      <c r="F12" s="164" t="s">
        <v>2789</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2780</v>
      </c>
      <c r="B13" s="153" t="s">
        <v>2816</v>
      </c>
      <c r="C13" s="151" t="s">
        <v>2817</v>
      </c>
      <c r="D13" s="157" t="s">
        <v>2818</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2780</v>
      </c>
      <c r="B14" s="154" t="s">
        <v>2816</v>
      </c>
      <c r="C14" s="155" t="s">
        <v>2819</v>
      </c>
      <c r="D14" s="158" t="s">
        <v>2820</v>
      </c>
      <c r="E14" s="161" t="s">
        <v>2821</v>
      </c>
      <c r="F14" s="164" t="s">
        <v>2789</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2780</v>
      </c>
      <c r="B15" s="154" t="s">
        <v>2816</v>
      </c>
      <c r="C15" s="155" t="s">
        <v>2822</v>
      </c>
      <c r="D15" s="158" t="s">
        <v>2823</v>
      </c>
      <c r="E15" s="161" t="s">
        <v>2824</v>
      </c>
      <c r="F15" s="164" t="s">
        <v>2789</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2780</v>
      </c>
      <c r="B16" s="153" t="s">
        <v>2825</v>
      </c>
      <c r="C16" s="151" t="s">
        <v>2826</v>
      </c>
      <c r="D16" s="157" t="s">
        <v>2827</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2780</v>
      </c>
      <c r="B17" s="154" t="s">
        <v>2825</v>
      </c>
      <c r="C17" s="155" t="s">
        <v>2828</v>
      </c>
      <c r="D17" s="158" t="s">
        <v>2829</v>
      </c>
      <c r="E17" s="161" t="s">
        <v>2830</v>
      </c>
      <c r="F17" s="164" t="s">
        <v>2789</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2780</v>
      </c>
      <c r="B18" s="154" t="s">
        <v>2825</v>
      </c>
      <c r="C18" s="155" t="s">
        <v>2831</v>
      </c>
      <c r="D18" s="158" t="s">
        <v>2832</v>
      </c>
      <c r="E18" s="161" t="s">
        <v>2833</v>
      </c>
      <c r="F18" s="164" t="s">
        <v>2793</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2780</v>
      </c>
      <c r="B19" s="154" t="s">
        <v>2825</v>
      </c>
      <c r="C19" s="155" t="s">
        <v>2834</v>
      </c>
      <c r="D19" s="158" t="s">
        <v>2835</v>
      </c>
      <c r="E19" s="161" t="s">
        <v>2836</v>
      </c>
      <c r="F19" s="164" t="s">
        <v>2789</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2780</v>
      </c>
      <c r="B20" s="154" t="s">
        <v>2825</v>
      </c>
      <c r="C20" s="155" t="s">
        <v>2837</v>
      </c>
      <c r="D20" s="158" t="s">
        <v>2838</v>
      </c>
      <c r="E20" s="161" t="s">
        <v>2839</v>
      </c>
      <c r="F20" s="164" t="s">
        <v>2789</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2780</v>
      </c>
      <c r="B21" s="154" t="s">
        <v>2825</v>
      </c>
      <c r="C21" s="155" t="s">
        <v>2840</v>
      </c>
      <c r="D21" s="158" t="s">
        <v>2841</v>
      </c>
      <c r="E21" s="161" t="s">
        <v>2842</v>
      </c>
      <c r="F21" s="164" t="s">
        <v>2793</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2780</v>
      </c>
      <c r="B22" s="154" t="s">
        <v>2825</v>
      </c>
      <c r="C22" s="155" t="s">
        <v>2843</v>
      </c>
      <c r="D22" s="158" t="s">
        <v>2844</v>
      </c>
      <c r="E22" s="161" t="s">
        <v>2845</v>
      </c>
      <c r="F22" s="164" t="s">
        <v>2789</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2780</v>
      </c>
      <c r="B23" s="154" t="s">
        <v>2825</v>
      </c>
      <c r="C23" s="155" t="s">
        <v>2846</v>
      </c>
      <c r="D23" s="158" t="s">
        <v>2847</v>
      </c>
      <c r="E23" s="161" t="s">
        <v>2848</v>
      </c>
      <c r="F23" s="164" t="s">
        <v>2789</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2780</v>
      </c>
      <c r="B24" s="153" t="s">
        <v>2849</v>
      </c>
      <c r="C24" s="151" t="s">
        <v>2850</v>
      </c>
      <c r="D24" s="157" t="s">
        <v>2851</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2780</v>
      </c>
      <c r="B25" s="154" t="s">
        <v>2849</v>
      </c>
      <c r="C25" s="155" t="s">
        <v>2852</v>
      </c>
      <c r="D25" s="158" t="s">
        <v>2853</v>
      </c>
      <c r="E25" s="161" t="s">
        <v>2854</v>
      </c>
      <c r="F25" s="164" t="s">
        <v>2789</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2780</v>
      </c>
      <c r="B26" s="154" t="s">
        <v>2849</v>
      </c>
      <c r="C26" s="155" t="s">
        <v>2855</v>
      </c>
      <c r="D26" s="158" t="s">
        <v>2856</v>
      </c>
      <c r="E26" s="161" t="s">
        <v>2857</v>
      </c>
      <c r="F26" s="164" t="s">
        <v>2789</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2780</v>
      </c>
      <c r="B27" s="154" t="s">
        <v>2849</v>
      </c>
      <c r="C27" s="155" t="s">
        <v>2858</v>
      </c>
      <c r="D27" s="158" t="s">
        <v>2859</v>
      </c>
      <c r="E27" s="161" t="s">
        <v>2860</v>
      </c>
      <c r="F27" s="164" t="s">
        <v>2793</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2780</v>
      </c>
      <c r="B28" s="154" t="s">
        <v>2849</v>
      </c>
      <c r="C28" s="155" t="s">
        <v>2861</v>
      </c>
      <c r="D28" s="158" t="s">
        <v>2862</v>
      </c>
      <c r="E28" s="161" t="s">
        <v>2863</v>
      </c>
      <c r="F28" s="164" t="s">
        <v>2789</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2780</v>
      </c>
      <c r="B29" s="153" t="s">
        <v>2864</v>
      </c>
      <c r="C29" s="151" t="s">
        <v>2865</v>
      </c>
      <c r="D29" s="157" t="s">
        <v>2866</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2780</v>
      </c>
      <c r="B30" s="154" t="s">
        <v>2864</v>
      </c>
      <c r="C30" s="155" t="s">
        <v>2867</v>
      </c>
      <c r="D30" s="158" t="s">
        <v>2868</v>
      </c>
      <c r="E30" s="161" t="s">
        <v>2869</v>
      </c>
      <c r="F30" s="164" t="s">
        <v>2803</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2780</v>
      </c>
      <c r="B31" s="154" t="s">
        <v>2864</v>
      </c>
      <c r="C31" s="155" t="s">
        <v>2870</v>
      </c>
      <c r="D31" s="158" t="s">
        <v>2871</v>
      </c>
      <c r="E31" s="161" t="s">
        <v>2872</v>
      </c>
      <c r="F31" s="164" t="s">
        <v>2803</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2780</v>
      </c>
      <c r="B32" s="154" t="s">
        <v>2864</v>
      </c>
      <c r="C32" s="155" t="s">
        <v>2873</v>
      </c>
      <c r="D32" s="158" t="s">
        <v>2874</v>
      </c>
      <c r="E32" s="161" t="s">
        <v>2875</v>
      </c>
      <c r="F32" s="164" t="s">
        <v>2803</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2780</v>
      </c>
      <c r="B33" s="154" t="s">
        <v>2864</v>
      </c>
      <c r="C33" s="155" t="s">
        <v>2876</v>
      </c>
      <c r="D33" s="158" t="s">
        <v>2877</v>
      </c>
      <c r="E33" s="161" t="s">
        <v>2878</v>
      </c>
      <c r="F33" s="164" t="s">
        <v>2803</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2780</v>
      </c>
      <c r="B34" s="154" t="s">
        <v>2864</v>
      </c>
      <c r="C34" s="155" t="s">
        <v>2879</v>
      </c>
      <c r="D34" s="158" t="s">
        <v>2880</v>
      </c>
      <c r="E34" s="161" t="s">
        <v>2881</v>
      </c>
      <c r="F34" s="164" t="s">
        <v>2803</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2780</v>
      </c>
      <c r="B35" s="154" t="s">
        <v>2864</v>
      </c>
      <c r="C35" s="155" t="s">
        <v>2882</v>
      </c>
      <c r="D35" s="158" t="s">
        <v>2883</v>
      </c>
      <c r="E35" s="161" t="s">
        <v>2884</v>
      </c>
      <c r="F35" s="164" t="s">
        <v>2803</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2780</v>
      </c>
      <c r="B36" s="154" t="s">
        <v>2864</v>
      </c>
      <c r="C36" s="155" t="s">
        <v>2885</v>
      </c>
      <c r="D36" s="158" t="s">
        <v>2886</v>
      </c>
      <c r="E36" s="161" t="s">
        <v>2887</v>
      </c>
      <c r="F36" s="164" t="s">
        <v>2803</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2780</v>
      </c>
      <c r="B37" s="154" t="s">
        <v>2864</v>
      </c>
      <c r="C37" s="155" t="s">
        <v>2888</v>
      </c>
      <c r="D37" s="158" t="s">
        <v>2889</v>
      </c>
      <c r="E37" s="161" t="s">
        <v>2890</v>
      </c>
      <c r="F37" s="164" t="s">
        <v>2803</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2780</v>
      </c>
      <c r="B38" s="154" t="s">
        <v>2864</v>
      </c>
      <c r="C38" s="155" t="s">
        <v>2891</v>
      </c>
      <c r="D38" s="158" t="s">
        <v>2892</v>
      </c>
      <c r="E38" s="161" t="s">
        <v>2893</v>
      </c>
      <c r="F38" s="164" t="s">
        <v>2803</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2780</v>
      </c>
      <c r="B39" s="154" t="s">
        <v>2864</v>
      </c>
      <c r="C39" s="155" t="s">
        <v>2894</v>
      </c>
      <c r="D39" s="158" t="s">
        <v>2895</v>
      </c>
      <c r="E39" s="161" t="s">
        <v>2896</v>
      </c>
      <c r="F39" s="164" t="s">
        <v>2803</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2897</v>
      </c>
      <c r="B40" s="152" t="s">
        <v>21</v>
      </c>
      <c r="C40" s="150" t="s">
        <v>2898</v>
      </c>
      <c r="D40" s="156" t="s">
        <v>2899</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2897</v>
      </c>
      <c r="B41" s="153" t="s">
        <v>2900</v>
      </c>
      <c r="C41" s="151" t="s">
        <v>2901</v>
      </c>
      <c r="D41" s="157" t="s">
        <v>2902</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2897</v>
      </c>
      <c r="B42" s="154" t="s">
        <v>2900</v>
      </c>
      <c r="C42" s="155" t="s">
        <v>2903</v>
      </c>
      <c r="D42" s="158" t="s">
        <v>2904</v>
      </c>
      <c r="E42" s="161" t="s">
        <v>2905</v>
      </c>
      <c r="F42" s="164" t="s">
        <v>2789</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2897</v>
      </c>
      <c r="B43" s="154" t="s">
        <v>2900</v>
      </c>
      <c r="C43" s="155" t="s">
        <v>2906</v>
      </c>
      <c r="D43" s="158" t="s">
        <v>2907</v>
      </c>
      <c r="E43" s="161" t="s">
        <v>2908</v>
      </c>
      <c r="F43" s="164" t="s">
        <v>2789</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2897</v>
      </c>
      <c r="B44" s="154" t="s">
        <v>2900</v>
      </c>
      <c r="C44" s="155" t="s">
        <v>2909</v>
      </c>
      <c r="D44" s="158" t="s">
        <v>2910</v>
      </c>
      <c r="E44" s="161" t="s">
        <v>2911</v>
      </c>
      <c r="F44" s="164" t="s">
        <v>2793</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2897</v>
      </c>
      <c r="B45" s="154" t="s">
        <v>2900</v>
      </c>
      <c r="C45" s="155" t="s">
        <v>2912</v>
      </c>
      <c r="D45" s="158" t="s">
        <v>2913</v>
      </c>
      <c r="E45" s="161" t="s">
        <v>2914</v>
      </c>
      <c r="F45" s="164" t="s">
        <v>2803</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2897</v>
      </c>
      <c r="B46" s="154" t="s">
        <v>2900</v>
      </c>
      <c r="C46" s="155" t="s">
        <v>2915</v>
      </c>
      <c r="D46" s="158" t="s">
        <v>2916</v>
      </c>
      <c r="E46" s="161" t="s">
        <v>2917</v>
      </c>
      <c r="F46" s="164" t="s">
        <v>2789</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2897</v>
      </c>
      <c r="B47" s="154" t="s">
        <v>2900</v>
      </c>
      <c r="C47" s="155" t="s">
        <v>2918</v>
      </c>
      <c r="D47" s="158" t="s">
        <v>2919</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2897</v>
      </c>
      <c r="B48" s="154" t="s">
        <v>2900</v>
      </c>
      <c r="C48" s="155" t="s">
        <v>2920</v>
      </c>
      <c r="D48" s="158" t="s">
        <v>2921</v>
      </c>
      <c r="E48" s="161" t="s">
        <v>2922</v>
      </c>
      <c r="F48" s="164" t="s">
        <v>2789</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2897</v>
      </c>
      <c r="B49" s="154" t="s">
        <v>2900</v>
      </c>
      <c r="C49" s="155" t="s">
        <v>2923</v>
      </c>
      <c r="D49" s="158" t="s">
        <v>2924</v>
      </c>
      <c r="E49" s="161" t="s">
        <v>2925</v>
      </c>
      <c r="F49" s="164" t="s">
        <v>2793</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2897</v>
      </c>
      <c r="B50" s="153" t="s">
        <v>2926</v>
      </c>
      <c r="C50" s="151" t="s">
        <v>2927</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2897</v>
      </c>
      <c r="B51" s="154" t="s">
        <v>2926</v>
      </c>
      <c r="C51" s="155" t="s">
        <v>2928</v>
      </c>
      <c r="D51" s="158" t="s">
        <v>2929</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2897</v>
      </c>
      <c r="B52" s="154" t="s">
        <v>2926</v>
      </c>
      <c r="C52" s="155" t="s">
        <v>2930</v>
      </c>
      <c r="D52" s="158" t="s">
        <v>2931</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2897</v>
      </c>
      <c r="B53" s="154" t="s">
        <v>2926</v>
      </c>
      <c r="C53" s="155" t="s">
        <v>2932</v>
      </c>
      <c r="D53" s="158" t="s">
        <v>2933</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2897</v>
      </c>
      <c r="B54" s="154" t="s">
        <v>2926</v>
      </c>
      <c r="C54" s="155" t="s">
        <v>2934</v>
      </c>
      <c r="D54" s="158" t="s">
        <v>2935</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2897</v>
      </c>
      <c r="B55" s="154" t="s">
        <v>2926</v>
      </c>
      <c r="C55" s="155" t="s">
        <v>2936</v>
      </c>
      <c r="D55" s="158" t="s">
        <v>2937</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2897</v>
      </c>
      <c r="B56" s="153" t="s">
        <v>1051</v>
      </c>
      <c r="C56" s="151" t="s">
        <v>2938</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2897</v>
      </c>
      <c r="B57" s="154" t="s">
        <v>1051</v>
      </c>
      <c r="C57" s="155" t="s">
        <v>2939</v>
      </c>
      <c r="D57" s="158" t="s">
        <v>2940</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2897</v>
      </c>
      <c r="B58" s="154" t="s">
        <v>1051</v>
      </c>
      <c r="C58" s="155" t="s">
        <v>2941</v>
      </c>
      <c r="D58" s="158" t="s">
        <v>2942</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2897</v>
      </c>
      <c r="B59" s="154" t="s">
        <v>1051</v>
      </c>
      <c r="C59" s="155" t="s">
        <v>2943</v>
      </c>
      <c r="D59" s="158" t="s">
        <v>2944</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2897</v>
      </c>
      <c r="B60" s="154" t="s">
        <v>1051</v>
      </c>
      <c r="C60" s="155" t="s">
        <v>2945</v>
      </c>
      <c r="D60" s="158" t="s">
        <v>2946</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2897</v>
      </c>
      <c r="B61" s="153" t="s">
        <v>2947</v>
      </c>
      <c r="C61" s="151" t="s">
        <v>2948</v>
      </c>
      <c r="D61" s="157" t="s">
        <v>2949</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2897</v>
      </c>
      <c r="B62" s="154" t="s">
        <v>2947</v>
      </c>
      <c r="C62" s="155" t="s">
        <v>2950</v>
      </c>
      <c r="D62" s="158" t="s">
        <v>2951</v>
      </c>
      <c r="E62" s="161" t="s">
        <v>2952</v>
      </c>
      <c r="F62" s="164" t="s">
        <v>2789</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2897</v>
      </c>
      <c r="B63" s="154" t="s">
        <v>2947</v>
      </c>
      <c r="C63" s="155" t="s">
        <v>2953</v>
      </c>
      <c r="D63" s="158" t="s">
        <v>2954</v>
      </c>
      <c r="E63" s="161" t="s">
        <v>2955</v>
      </c>
      <c r="F63" s="164" t="s">
        <v>2793</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2897</v>
      </c>
      <c r="B64" s="154" t="s">
        <v>2947</v>
      </c>
      <c r="C64" s="155" t="s">
        <v>2956</v>
      </c>
      <c r="D64" s="158" t="s">
        <v>2957</v>
      </c>
      <c r="E64" s="161" t="s">
        <v>2958</v>
      </c>
      <c r="F64" s="164" t="s">
        <v>2789</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2897</v>
      </c>
      <c r="B65" s="154" t="s">
        <v>2947</v>
      </c>
      <c r="C65" s="155" t="s">
        <v>2959</v>
      </c>
      <c r="D65" s="158" t="s">
        <v>2960</v>
      </c>
      <c r="E65" s="161" t="s">
        <v>2961</v>
      </c>
      <c r="F65" s="164" t="s">
        <v>2789</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2897</v>
      </c>
      <c r="B66" s="153" t="s">
        <v>2555</v>
      </c>
      <c r="C66" s="151" t="s">
        <v>2962</v>
      </c>
      <c r="D66" s="157" t="s">
        <v>2963</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2897</v>
      </c>
      <c r="B67" s="154" t="s">
        <v>2555</v>
      </c>
      <c r="C67" s="155" t="s">
        <v>2964</v>
      </c>
      <c r="D67" s="158" t="s">
        <v>2965</v>
      </c>
      <c r="E67" s="161" t="s">
        <v>2966</v>
      </c>
      <c r="F67" s="164" t="s">
        <v>2789</v>
      </c>
      <c r="G67" s="167">
        <f>IF(COUNTIF(H67:AU67,"&lt;&gt;")=0,"",SUMPRODUCT(((Recommendations[ImplStatus]="Implemented")+(Recommendations[ImplStatus]="Compensated"))*ISNUMBER(MATCH(Recommendations[Id],H67:AU67,0)))/COUNTIF(H67:AU67,"&lt;&gt;"))</f>
        <v>0</v>
      </c>
      <c r="H67" s="170" t="s">
        <v>206</v>
      </c>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2897</v>
      </c>
      <c r="B68" s="154" t="s">
        <v>2555</v>
      </c>
      <c r="C68" s="155" t="s">
        <v>2967</v>
      </c>
      <c r="D68" s="158" t="s">
        <v>2968</v>
      </c>
      <c r="E68" s="161" t="s">
        <v>2969</v>
      </c>
      <c r="F68" s="164" t="s">
        <v>2789</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2897</v>
      </c>
      <c r="B69" s="154" t="s">
        <v>2555</v>
      </c>
      <c r="C69" s="155" t="s">
        <v>2970</v>
      </c>
      <c r="D69" s="158" t="s">
        <v>2971</v>
      </c>
      <c r="E69" s="161" t="s">
        <v>2972</v>
      </c>
      <c r="F69" s="164" t="s">
        <v>2793</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2897</v>
      </c>
      <c r="B70" s="154" t="s">
        <v>2555</v>
      </c>
      <c r="C70" s="155" t="s">
        <v>2973</v>
      </c>
      <c r="D70" s="158" t="s">
        <v>2974</v>
      </c>
      <c r="E70" s="161" t="s">
        <v>2975</v>
      </c>
      <c r="F70" s="164" t="s">
        <v>2789</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2897</v>
      </c>
      <c r="B71" s="154" t="s">
        <v>2555</v>
      </c>
      <c r="C71" s="155" t="s">
        <v>2976</v>
      </c>
      <c r="D71" s="158" t="s">
        <v>2977</v>
      </c>
      <c r="E71" s="161" t="s">
        <v>2978</v>
      </c>
      <c r="F71" s="164" t="s">
        <v>2789</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2897</v>
      </c>
      <c r="B72" s="154" t="s">
        <v>2555</v>
      </c>
      <c r="C72" s="155" t="s">
        <v>2979</v>
      </c>
      <c r="D72" s="158" t="s">
        <v>2980</v>
      </c>
      <c r="E72" s="161" t="s">
        <v>2981</v>
      </c>
      <c r="F72" s="164" t="s">
        <v>2789</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2897</v>
      </c>
      <c r="B73" s="154" t="s">
        <v>2555</v>
      </c>
      <c r="C73" s="155" t="s">
        <v>2982</v>
      </c>
      <c r="D73" s="158" t="s">
        <v>2983</v>
      </c>
      <c r="E73" s="161" t="s">
        <v>2984</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2897</v>
      </c>
      <c r="B74" s="154" t="s">
        <v>2555</v>
      </c>
      <c r="C74" s="155" t="s">
        <v>2985</v>
      </c>
      <c r="D74" s="158" t="s">
        <v>2986</v>
      </c>
      <c r="E74" s="161" t="s">
        <v>2987</v>
      </c>
      <c r="F74" s="164" t="s">
        <v>2793</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2897</v>
      </c>
      <c r="B75" s="154" t="s">
        <v>2555</v>
      </c>
      <c r="C75" s="155" t="s">
        <v>2988</v>
      </c>
      <c r="D75" s="158" t="s">
        <v>2989</v>
      </c>
      <c r="E75" s="161" t="s">
        <v>2990</v>
      </c>
      <c r="F75" s="164" t="s">
        <v>2803</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2897</v>
      </c>
      <c r="B76" s="154" t="s">
        <v>2555</v>
      </c>
      <c r="C76" s="155" t="s">
        <v>2991</v>
      </c>
      <c r="D76" s="158" t="s">
        <v>2992</v>
      </c>
      <c r="E76" s="161" t="s">
        <v>2993</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2897</v>
      </c>
      <c r="B77" s="153" t="s">
        <v>2825</v>
      </c>
      <c r="C77" s="151" t="s">
        <v>2994</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2897</v>
      </c>
      <c r="B78" s="154" t="s">
        <v>2825</v>
      </c>
      <c r="C78" s="155" t="s">
        <v>2995</v>
      </c>
      <c r="D78" s="158" t="s">
        <v>2996</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2897</v>
      </c>
      <c r="B79" s="154" t="s">
        <v>2825</v>
      </c>
      <c r="C79" s="155" t="s">
        <v>2997</v>
      </c>
      <c r="D79" s="158" t="s">
        <v>2998</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2897</v>
      </c>
      <c r="B80" s="154" t="s">
        <v>2825</v>
      </c>
      <c r="C80" s="155" t="s">
        <v>2999</v>
      </c>
      <c r="D80" s="158" t="s">
        <v>3000</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2897</v>
      </c>
      <c r="B81" s="153" t="s">
        <v>2753</v>
      </c>
      <c r="C81" s="151" t="s">
        <v>3001</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2897</v>
      </c>
      <c r="B82" s="154" t="s">
        <v>2753</v>
      </c>
      <c r="C82" s="155" t="s">
        <v>3002</v>
      </c>
      <c r="D82" s="158" t="s">
        <v>3003</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2897</v>
      </c>
      <c r="B83" s="154" t="s">
        <v>2753</v>
      </c>
      <c r="C83" s="155" t="s">
        <v>3004</v>
      </c>
      <c r="D83" s="158" t="s">
        <v>3005</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2897</v>
      </c>
      <c r="B84" s="154" t="s">
        <v>2753</v>
      </c>
      <c r="C84" s="155" t="s">
        <v>3006</v>
      </c>
      <c r="D84" s="158" t="s">
        <v>3007</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2897</v>
      </c>
      <c r="B85" s="154" t="s">
        <v>2753</v>
      </c>
      <c r="C85" s="155" t="s">
        <v>3008</v>
      </c>
      <c r="D85" s="158" t="s">
        <v>3009</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2897</v>
      </c>
      <c r="B86" s="154" t="s">
        <v>2753</v>
      </c>
      <c r="C86" s="155" t="s">
        <v>3010</v>
      </c>
      <c r="D86" s="158" t="s">
        <v>3011</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3012</v>
      </c>
      <c r="B87" s="152" t="s">
        <v>21</v>
      </c>
      <c r="C87" s="150" t="s">
        <v>3013</v>
      </c>
      <c r="D87" s="156" t="s">
        <v>3014</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3012</v>
      </c>
      <c r="B88" s="153" t="s">
        <v>3015</v>
      </c>
      <c r="C88" s="151" t="s">
        <v>3016</v>
      </c>
      <c r="D88" s="157" t="s">
        <v>3017</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3012</v>
      </c>
      <c r="B89" s="154" t="s">
        <v>3015</v>
      </c>
      <c r="C89" s="155" t="s">
        <v>3018</v>
      </c>
      <c r="D89" s="158" t="s">
        <v>3019</v>
      </c>
      <c r="E89" s="161" t="s">
        <v>3020</v>
      </c>
      <c r="F89" s="164" t="s">
        <v>2789</v>
      </c>
      <c r="G89" s="167">
        <f>IF(COUNTIF(H89:AU89,"&lt;&gt;")=0,"",SUMPRODUCT(((Recommendations[ImplStatus]="Implemented")+(Recommendations[ImplStatus]="Compensated"))*ISNUMBER(MATCH(Recommendations[Id],H89:AU89,0)))/COUNTIF(H89:AU89,"&lt;&gt;"))</f>
        <v>0</v>
      </c>
      <c r="H89" s="170" t="s">
        <v>93</v>
      </c>
      <c r="I89" s="170" t="s">
        <v>108</v>
      </c>
      <c r="J89" s="170" t="s">
        <v>312</v>
      </c>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3012</v>
      </c>
      <c r="B90" s="154" t="s">
        <v>3015</v>
      </c>
      <c r="C90" s="155" t="s">
        <v>3021</v>
      </c>
      <c r="D90" s="158" t="s">
        <v>3022</v>
      </c>
      <c r="E90" s="161" t="s">
        <v>3023</v>
      </c>
      <c r="F90" s="164" t="s">
        <v>2793</v>
      </c>
      <c r="G90" s="167">
        <f>IF(COUNTIF(H90:AU90,"&lt;&gt;")=0,"",SUMPRODUCT(((Recommendations[ImplStatus]="Implemented")+(Recommendations[ImplStatus]="Compensated"))*ISNUMBER(MATCH(Recommendations[Id],H90:AU90,0)))/COUNTIF(H90:AU90,"&lt;&gt;"))</f>
        <v>0</v>
      </c>
      <c r="H90" s="170" t="s">
        <v>98</v>
      </c>
      <c r="I90" s="170" t="s">
        <v>103</v>
      </c>
      <c r="J90" s="170" t="s">
        <v>320</v>
      </c>
      <c r="K90" s="170" t="s">
        <v>698</v>
      </c>
      <c r="L90" s="170" t="s">
        <v>885</v>
      </c>
      <c r="M90" s="170" t="s">
        <v>890</v>
      </c>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3012</v>
      </c>
      <c r="B91" s="154" t="s">
        <v>3015</v>
      </c>
      <c r="C91" s="155" t="s">
        <v>3024</v>
      </c>
      <c r="D91" s="158" t="s">
        <v>3025</v>
      </c>
      <c r="E91" s="161" t="s">
        <v>3026</v>
      </c>
      <c r="F91" s="164" t="s">
        <v>2789</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3012</v>
      </c>
      <c r="B92" s="154" t="s">
        <v>3015</v>
      </c>
      <c r="C92" s="155" t="s">
        <v>3027</v>
      </c>
      <c r="D92" s="158" t="s">
        <v>3028</v>
      </c>
      <c r="E92" s="161" t="s">
        <v>3029</v>
      </c>
      <c r="F92" s="164" t="s">
        <v>2789</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3012</v>
      </c>
      <c r="B93" s="154" t="s">
        <v>3015</v>
      </c>
      <c r="C93" s="155" t="s">
        <v>3030</v>
      </c>
      <c r="D93" s="158" t="s">
        <v>3031</v>
      </c>
      <c r="E93" s="161" t="s">
        <v>3032</v>
      </c>
      <c r="F93" s="164" t="s">
        <v>2789</v>
      </c>
      <c r="G93" s="167">
        <f>IF(COUNTIF(H93:AU93,"&lt;&gt;")=0,"",SUMPRODUCT(((Recommendations[ImplStatus]="Implemented")+(Recommendations[ImplStatus]="Compensated"))*ISNUMBER(MATCH(Recommendations[Id],H93:AU93,0)))/COUNTIF(H93:AU93,"&lt;&gt;"))</f>
        <v>0</v>
      </c>
      <c r="H93" s="170" t="s">
        <v>161</v>
      </c>
      <c r="I93" s="170" t="s">
        <v>201</v>
      </c>
      <c r="J93" s="170" t="s">
        <v>216</v>
      </c>
      <c r="K93" s="170" t="s">
        <v>236</v>
      </c>
      <c r="L93" s="170" t="s">
        <v>330</v>
      </c>
      <c r="M93" s="170" t="s">
        <v>335</v>
      </c>
      <c r="N93" s="170" t="s">
        <v>340</v>
      </c>
      <c r="O93" s="170" t="s">
        <v>345</v>
      </c>
      <c r="P93" s="170" t="s">
        <v>354</v>
      </c>
      <c r="Q93" s="170" t="s">
        <v>359</v>
      </c>
      <c r="R93" s="170" t="s">
        <v>369</v>
      </c>
      <c r="S93" s="170" t="s">
        <v>374</v>
      </c>
      <c r="T93" s="170" t="s">
        <v>379</v>
      </c>
      <c r="U93" s="170" t="s">
        <v>384</v>
      </c>
      <c r="V93" s="170" t="s">
        <v>389</v>
      </c>
      <c r="W93" s="170" t="s">
        <v>394</v>
      </c>
      <c r="X93" s="170" t="s">
        <v>399</v>
      </c>
      <c r="Y93" s="170" t="s">
        <v>404</v>
      </c>
      <c r="Z93" s="170" t="s">
        <v>409</v>
      </c>
      <c r="AA93" s="170" t="s">
        <v>414</v>
      </c>
      <c r="AB93" s="170" t="s">
        <v>419</v>
      </c>
      <c r="AC93" s="170" t="s">
        <v>424</v>
      </c>
      <c r="AD93" s="170" t="s">
        <v>429</v>
      </c>
      <c r="AE93" s="170" t="s">
        <v>434</v>
      </c>
      <c r="AF93" s="170" t="s">
        <v>439</v>
      </c>
      <c r="AG93" s="170" t="s">
        <v>444</v>
      </c>
      <c r="AH93" s="170" t="s">
        <v>449</v>
      </c>
      <c r="AI93" s="170" t="s">
        <v>454</v>
      </c>
      <c r="AJ93" s="170" t="s">
        <v>459</v>
      </c>
      <c r="AK93" s="170" t="s">
        <v>464</v>
      </c>
      <c r="AL93" s="170" t="s">
        <v>469</v>
      </c>
      <c r="AM93" s="170" t="s">
        <v>474</v>
      </c>
      <c r="AN93" s="170" t="s">
        <v>479</v>
      </c>
      <c r="AO93" s="170" t="s">
        <v>484</v>
      </c>
      <c r="AP93" s="170" t="s">
        <v>489</v>
      </c>
      <c r="AQ93" s="170" t="s">
        <v>494</v>
      </c>
      <c r="AR93" s="170" t="s">
        <v>499</v>
      </c>
      <c r="AS93" s="170" t="s">
        <v>504</v>
      </c>
      <c r="AT93" s="170" t="s">
        <v>509</v>
      </c>
      <c r="AU93" s="184" t="s">
        <v>514</v>
      </c>
    </row>
    <row r="94" spans="1:47" ht="60" customHeight="1" x14ac:dyDescent="0.35">
      <c r="A94" s="180" t="s">
        <v>3012</v>
      </c>
      <c r="B94" s="154" t="s">
        <v>3015</v>
      </c>
      <c r="C94" s="155" t="s">
        <v>3033</v>
      </c>
      <c r="D94" s="158" t="s">
        <v>3034</v>
      </c>
      <c r="E94" s="161" t="s">
        <v>3035</v>
      </c>
      <c r="F94" s="164" t="s">
        <v>2793</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3012</v>
      </c>
      <c r="B95" s="153" t="s">
        <v>3036</v>
      </c>
      <c r="C95" s="151" t="s">
        <v>3037</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3012</v>
      </c>
      <c r="B96" s="154" t="s">
        <v>3036</v>
      </c>
      <c r="C96" s="155" t="s">
        <v>3038</v>
      </c>
      <c r="D96" s="158" t="s">
        <v>3039</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3012</v>
      </c>
      <c r="B97" s="154" t="s">
        <v>3036</v>
      </c>
      <c r="C97" s="155" t="s">
        <v>3040</v>
      </c>
      <c r="D97" s="158" t="s">
        <v>3041</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3012</v>
      </c>
      <c r="B98" s="154" t="s">
        <v>3036</v>
      </c>
      <c r="C98" s="155" t="s">
        <v>3042</v>
      </c>
      <c r="D98" s="158" t="s">
        <v>3043</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3012</v>
      </c>
      <c r="B99" s="154" t="s">
        <v>3036</v>
      </c>
      <c r="C99" s="155" t="s">
        <v>3044</v>
      </c>
      <c r="D99" s="158" t="s">
        <v>3045</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3012</v>
      </c>
      <c r="B100" s="154" t="s">
        <v>3036</v>
      </c>
      <c r="C100" s="155" t="s">
        <v>3046</v>
      </c>
      <c r="D100" s="158" t="s">
        <v>3047</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3012</v>
      </c>
      <c r="B101" s="154" t="s">
        <v>3036</v>
      </c>
      <c r="C101" s="155" t="s">
        <v>3048</v>
      </c>
      <c r="D101" s="158" t="s">
        <v>3049</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3012</v>
      </c>
      <c r="B102" s="154" t="s">
        <v>3036</v>
      </c>
      <c r="C102" s="155" t="s">
        <v>3050</v>
      </c>
      <c r="D102" s="158" t="s">
        <v>3051</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3012</v>
      </c>
      <c r="B103" s="153" t="s">
        <v>2196</v>
      </c>
      <c r="C103" s="151" t="s">
        <v>3052</v>
      </c>
      <c r="D103" s="157" t="s">
        <v>3053</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3012</v>
      </c>
      <c r="B104" s="154" t="s">
        <v>2196</v>
      </c>
      <c r="C104" s="155" t="s">
        <v>3054</v>
      </c>
      <c r="D104" s="158" t="s">
        <v>3055</v>
      </c>
      <c r="E104" s="161" t="s">
        <v>3056</v>
      </c>
      <c r="F104" s="164" t="s">
        <v>2789</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3012</v>
      </c>
      <c r="B105" s="154" t="s">
        <v>2196</v>
      </c>
      <c r="C105" s="155" t="s">
        <v>3057</v>
      </c>
      <c r="D105" s="158" t="s">
        <v>3058</v>
      </c>
      <c r="E105" s="161" t="s">
        <v>3059</v>
      </c>
      <c r="F105" s="164" t="s">
        <v>2793</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3012</v>
      </c>
      <c r="B106" s="154" t="s">
        <v>2196</v>
      </c>
      <c r="C106" s="155" t="s">
        <v>3060</v>
      </c>
      <c r="D106" s="158" t="s">
        <v>3061</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3012</v>
      </c>
      <c r="B107" s="154" t="s">
        <v>2196</v>
      </c>
      <c r="C107" s="155" t="s">
        <v>3062</v>
      </c>
      <c r="D107" s="158" t="s">
        <v>3063</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3012</v>
      </c>
      <c r="B108" s="154" t="s">
        <v>2196</v>
      </c>
      <c r="C108" s="155" t="s">
        <v>3064</v>
      </c>
      <c r="D108" s="158" t="s">
        <v>3065</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3012</v>
      </c>
      <c r="B109" s="153" t="s">
        <v>3066</v>
      </c>
      <c r="C109" s="151" t="s">
        <v>3067</v>
      </c>
      <c r="D109" s="157" t="s">
        <v>3068</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3012</v>
      </c>
      <c r="B110" s="154" t="s">
        <v>3066</v>
      </c>
      <c r="C110" s="155" t="s">
        <v>3069</v>
      </c>
      <c r="D110" s="158" t="s">
        <v>3070</v>
      </c>
      <c r="E110" s="161" t="s">
        <v>3071</v>
      </c>
      <c r="F110" s="164" t="s">
        <v>2789</v>
      </c>
      <c r="G110" s="167">
        <f>IF(COUNTIF(H110:AU110,"&lt;&gt;")=0,"",SUMPRODUCT(((Recommendations[ImplStatus]="Implemented")+(Recommendations[ImplStatus]="Compensated"))*ISNUMBER(MATCH(Recommendations[Id],H110:AU110,0)))/COUNTIF(H110:AU110,"&lt;&gt;"))</f>
        <v>0</v>
      </c>
      <c r="H110" s="170" t="s">
        <v>52</v>
      </c>
      <c r="I110" s="170" t="s">
        <v>63</v>
      </c>
      <c r="J110" s="170" t="s">
        <v>68</v>
      </c>
      <c r="K110" s="170" t="s">
        <v>73</v>
      </c>
      <c r="L110" s="170" t="s">
        <v>78</v>
      </c>
      <c r="M110" s="170" t="s">
        <v>83</v>
      </c>
      <c r="N110" s="170" t="s">
        <v>122</v>
      </c>
      <c r="O110" s="170" t="s">
        <v>221</v>
      </c>
      <c r="P110" s="170" t="s">
        <v>241</v>
      </c>
      <c r="Q110" s="170" t="s">
        <v>246</v>
      </c>
      <c r="R110" s="170" t="s">
        <v>251</v>
      </c>
      <c r="S110" s="170" t="s">
        <v>256</v>
      </c>
      <c r="T110" s="170" t="s">
        <v>771</v>
      </c>
      <c r="U110" s="170" t="s">
        <v>801</v>
      </c>
      <c r="V110" s="170" t="s">
        <v>806</v>
      </c>
      <c r="W110" s="170" t="s">
        <v>826</v>
      </c>
      <c r="X110" s="170" t="s">
        <v>870</v>
      </c>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3012</v>
      </c>
      <c r="B111" s="154" t="s">
        <v>3066</v>
      </c>
      <c r="C111" s="155" t="s">
        <v>3072</v>
      </c>
      <c r="D111" s="158" t="s">
        <v>3073</v>
      </c>
      <c r="E111" s="161" t="s">
        <v>3074</v>
      </c>
      <c r="F111" s="164" t="s">
        <v>2789</v>
      </c>
      <c r="G111" s="167">
        <f>IF(COUNTIF(H111:AU111,"&lt;&gt;")=0,"",SUMPRODUCT(((Recommendations[ImplStatus]="Implemented")+(Recommendations[ImplStatus]="Compensated"))*ISNUMBER(MATCH(Recommendations[Id],H111:AU111,0)))/COUNTIF(H111:AU111,"&lt;&gt;"))</f>
        <v>0</v>
      </c>
      <c r="H111" s="170" t="s">
        <v>30</v>
      </c>
      <c r="I111" s="170"/>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3012</v>
      </c>
      <c r="B112" s="154" t="s">
        <v>3066</v>
      </c>
      <c r="C112" s="155" t="s">
        <v>3075</v>
      </c>
      <c r="D112" s="158" t="s">
        <v>3076</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3012</v>
      </c>
      <c r="B113" s="154" t="s">
        <v>3066</v>
      </c>
      <c r="C113" s="155" t="s">
        <v>3077</v>
      </c>
      <c r="D113" s="158" t="s">
        <v>3078</v>
      </c>
      <c r="E113" s="161"/>
      <c r="F113" s="164" t="s">
        <v>21</v>
      </c>
      <c r="G113" s="167">
        <f>IF(COUNTIF(H113:AU113,"&lt;&gt;")=0,"",SUMPRODUCT(((Recommendations[ImplStatus]="Implemented")+(Recommendations[ImplStatus]="Compensated"))*ISNUMBER(MATCH(Recommendations[Id],H113:AU113,0)))/COUNTIF(H113:AU113,"&lt;&gt;"))</f>
        <v>0</v>
      </c>
      <c r="H113" s="170" t="s">
        <v>112</v>
      </c>
      <c r="I113" s="170" t="s">
        <v>117</v>
      </c>
      <c r="J113" s="170" t="s">
        <v>137</v>
      </c>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3012</v>
      </c>
      <c r="B114" s="154" t="s">
        <v>3066</v>
      </c>
      <c r="C114" s="155" t="s">
        <v>3079</v>
      </c>
      <c r="D114" s="158" t="s">
        <v>3080</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3012</v>
      </c>
      <c r="B115" s="154" t="s">
        <v>3066</v>
      </c>
      <c r="C115" s="155" t="s">
        <v>3081</v>
      </c>
      <c r="D115" s="158" t="s">
        <v>3082</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3012</v>
      </c>
      <c r="B116" s="154" t="s">
        <v>3066</v>
      </c>
      <c r="C116" s="155" t="s">
        <v>3083</v>
      </c>
      <c r="D116" s="158" t="s">
        <v>3084</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3012</v>
      </c>
      <c r="B117" s="154" t="s">
        <v>3066</v>
      </c>
      <c r="C117" s="155" t="s">
        <v>3085</v>
      </c>
      <c r="D117" s="158" t="s">
        <v>3086</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3012</v>
      </c>
      <c r="B118" s="154" t="s">
        <v>3066</v>
      </c>
      <c r="C118" s="155" t="s">
        <v>3087</v>
      </c>
      <c r="D118" s="158" t="s">
        <v>3088</v>
      </c>
      <c r="E118" s="161" t="s">
        <v>3089</v>
      </c>
      <c r="F118" s="164" t="s">
        <v>2789</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3012</v>
      </c>
      <c r="B119" s="154" t="s">
        <v>3066</v>
      </c>
      <c r="C119" s="155" t="s">
        <v>3090</v>
      </c>
      <c r="D119" s="158" t="s">
        <v>3091</v>
      </c>
      <c r="E119" s="161" t="s">
        <v>3092</v>
      </c>
      <c r="F119" s="164" t="s">
        <v>2789</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3012</v>
      </c>
      <c r="B120" s="153" t="s">
        <v>3093</v>
      </c>
      <c r="C120" s="151" t="s">
        <v>3094</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3012</v>
      </c>
      <c r="B121" s="154" t="s">
        <v>3093</v>
      </c>
      <c r="C121" s="155" t="s">
        <v>3095</v>
      </c>
      <c r="D121" s="158" t="s">
        <v>3096</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3012</v>
      </c>
      <c r="B122" s="154" t="s">
        <v>3093</v>
      </c>
      <c r="C122" s="155" t="s">
        <v>3097</v>
      </c>
      <c r="D122" s="158" t="s">
        <v>3098</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3012</v>
      </c>
      <c r="B123" s="154" t="s">
        <v>3093</v>
      </c>
      <c r="C123" s="155" t="s">
        <v>3099</v>
      </c>
      <c r="D123" s="158" t="s">
        <v>3100</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3012</v>
      </c>
      <c r="B124" s="154" t="s">
        <v>3093</v>
      </c>
      <c r="C124" s="155" t="s">
        <v>3101</v>
      </c>
      <c r="D124" s="158" t="s">
        <v>3102</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3012</v>
      </c>
      <c r="B125" s="154" t="s">
        <v>3093</v>
      </c>
      <c r="C125" s="155" t="s">
        <v>3103</v>
      </c>
      <c r="D125" s="158" t="s">
        <v>3104</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3012</v>
      </c>
      <c r="B126" s="154" t="s">
        <v>3093</v>
      </c>
      <c r="C126" s="155" t="s">
        <v>3105</v>
      </c>
      <c r="D126" s="158" t="s">
        <v>3106</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3012</v>
      </c>
      <c r="B127" s="154" t="s">
        <v>3093</v>
      </c>
      <c r="C127" s="155" t="s">
        <v>3107</v>
      </c>
      <c r="D127" s="158" t="s">
        <v>3108</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3012</v>
      </c>
      <c r="B128" s="154" t="s">
        <v>3093</v>
      </c>
      <c r="C128" s="155" t="s">
        <v>3109</v>
      </c>
      <c r="D128" s="158" t="s">
        <v>3110</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3012</v>
      </c>
      <c r="B129" s="154" t="s">
        <v>3093</v>
      </c>
      <c r="C129" s="155" t="s">
        <v>3111</v>
      </c>
      <c r="D129" s="158" t="s">
        <v>3112</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3012</v>
      </c>
      <c r="B130" s="154" t="s">
        <v>3093</v>
      </c>
      <c r="C130" s="155" t="s">
        <v>3113</v>
      </c>
      <c r="D130" s="158" t="s">
        <v>3114</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3012</v>
      </c>
      <c r="B131" s="154" t="s">
        <v>3093</v>
      </c>
      <c r="C131" s="155" t="s">
        <v>3115</v>
      </c>
      <c r="D131" s="158" t="s">
        <v>3116</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3012</v>
      </c>
      <c r="B132" s="154" t="s">
        <v>3093</v>
      </c>
      <c r="C132" s="155" t="s">
        <v>3117</v>
      </c>
      <c r="D132" s="158" t="s">
        <v>3118</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3012</v>
      </c>
      <c r="B133" s="153" t="s">
        <v>3119</v>
      </c>
      <c r="C133" s="151" t="s">
        <v>3120</v>
      </c>
      <c r="D133" s="157" t="s">
        <v>3121</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3012</v>
      </c>
      <c r="B134" s="154" t="s">
        <v>3119</v>
      </c>
      <c r="C134" s="155" t="s">
        <v>3122</v>
      </c>
      <c r="D134" s="158" t="s">
        <v>3123</v>
      </c>
      <c r="E134" s="161" t="s">
        <v>3124</v>
      </c>
      <c r="F134" s="164" t="s">
        <v>2793</v>
      </c>
      <c r="G134" s="167">
        <f>IF(COUNTIF(H134:AU134,"&lt;&gt;")=0,"",SUMPRODUCT(((Recommendations[ImplStatus]="Implemented")+(Recommendations[ImplStatus]="Compensated"))*ISNUMBER(MATCH(Recommendations[Id],H134:AU134,0)))/COUNTIF(H134:AU134,"&lt;&gt;"))</f>
        <v>0</v>
      </c>
      <c r="H134" s="170" t="s">
        <v>36</v>
      </c>
      <c r="I134" s="170" t="s">
        <v>811</v>
      </c>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3012</v>
      </c>
      <c r="B135" s="154" t="s">
        <v>3119</v>
      </c>
      <c r="C135" s="155" t="s">
        <v>3125</v>
      </c>
      <c r="D135" s="158" t="s">
        <v>3126</v>
      </c>
      <c r="E135" s="161" t="s">
        <v>3127</v>
      </c>
      <c r="F135" s="164" t="s">
        <v>2793</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3012</v>
      </c>
      <c r="B136" s="154" t="s">
        <v>3119</v>
      </c>
      <c r="C136" s="155" t="s">
        <v>3128</v>
      </c>
      <c r="D136" s="158" t="s">
        <v>3129</v>
      </c>
      <c r="E136" s="161" t="s">
        <v>3130</v>
      </c>
      <c r="F136" s="164" t="s">
        <v>2789</v>
      </c>
      <c r="G136" s="167">
        <f>IF(COUNTIF(H136:AU136,"&lt;&gt;")=0,"",SUMPRODUCT(((Recommendations[ImplStatus]="Implemented")+(Recommendations[ImplStatus]="Compensated"))*ISNUMBER(MATCH(Recommendations[Id],H136:AU136,0)))/COUNTIF(H136:AU136,"&lt;&gt;"))</f>
        <v>0</v>
      </c>
      <c r="H136" s="170" t="s">
        <v>47</v>
      </c>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3012</v>
      </c>
      <c r="B137" s="154" t="s">
        <v>3119</v>
      </c>
      <c r="C137" s="155" t="s">
        <v>3131</v>
      </c>
      <c r="D137" s="158" t="s">
        <v>3132</v>
      </c>
      <c r="E137" s="161" t="s">
        <v>3133</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3012</v>
      </c>
      <c r="B138" s="153" t="s">
        <v>2429</v>
      </c>
      <c r="C138" s="151" t="s">
        <v>3134</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3012</v>
      </c>
      <c r="B139" s="154" t="s">
        <v>2429</v>
      </c>
      <c r="C139" s="155" t="s">
        <v>3135</v>
      </c>
      <c r="D139" s="158" t="s">
        <v>3136</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3012</v>
      </c>
      <c r="B140" s="154" t="s">
        <v>2429</v>
      </c>
      <c r="C140" s="155" t="s">
        <v>3137</v>
      </c>
      <c r="D140" s="158" t="s">
        <v>3138</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3012</v>
      </c>
      <c r="B141" s="153" t="s">
        <v>3139</v>
      </c>
      <c r="C141" s="151" t="s">
        <v>3140</v>
      </c>
      <c r="D141" s="157" t="s">
        <v>3141</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3012</v>
      </c>
      <c r="B142" s="154" t="s">
        <v>3139</v>
      </c>
      <c r="C142" s="155" t="s">
        <v>3142</v>
      </c>
      <c r="D142" s="158" t="s">
        <v>3143</v>
      </c>
      <c r="E142" s="161" t="s">
        <v>3144</v>
      </c>
      <c r="F142" s="164" t="s">
        <v>2789</v>
      </c>
      <c r="G142" s="167">
        <f>IF(COUNTIF(H142:AU142,"&lt;&gt;")=0,"",SUMPRODUCT(((Recommendations[ImplStatus]="Implemented")+(Recommendations[ImplStatus]="Compensated"))*ISNUMBER(MATCH(Recommendations[Id],H142:AU142,0)))/COUNTIF(H142:AU142,"&lt;&gt;"))</f>
        <v>0</v>
      </c>
      <c r="H142" s="170" t="s">
        <v>146</v>
      </c>
      <c r="I142" s="170" t="s">
        <v>151</v>
      </c>
      <c r="J142" s="170" t="s">
        <v>156</v>
      </c>
      <c r="K142" s="170" t="s">
        <v>166</v>
      </c>
      <c r="L142" s="170" t="s">
        <v>171</v>
      </c>
      <c r="M142" s="170" t="s">
        <v>176</v>
      </c>
      <c r="N142" s="170" t="s">
        <v>181</v>
      </c>
      <c r="O142" s="170" t="s">
        <v>186</v>
      </c>
      <c r="P142" s="170" t="s">
        <v>191</v>
      </c>
      <c r="Q142" s="170" t="s">
        <v>196</v>
      </c>
      <c r="R142" s="170" t="s">
        <v>211</v>
      </c>
      <c r="S142" s="170" t="s">
        <v>766</v>
      </c>
      <c r="T142" s="170" t="s">
        <v>861</v>
      </c>
      <c r="U142" s="170" t="s">
        <v>866</v>
      </c>
      <c r="V142" s="170" t="s">
        <v>875</v>
      </c>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3012</v>
      </c>
      <c r="B143" s="154" t="s">
        <v>3139</v>
      </c>
      <c r="C143" s="155" t="s">
        <v>3145</v>
      </c>
      <c r="D143" s="158" t="s">
        <v>3146</v>
      </c>
      <c r="E143" s="161" t="s">
        <v>3147</v>
      </c>
      <c r="F143" s="164" t="s">
        <v>2789</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3012</v>
      </c>
      <c r="B144" s="154" t="s">
        <v>3139</v>
      </c>
      <c r="C144" s="155" t="s">
        <v>3148</v>
      </c>
      <c r="D144" s="158" t="s">
        <v>3149</v>
      </c>
      <c r="E144" s="161" t="s">
        <v>3150</v>
      </c>
      <c r="F144" s="164" t="s">
        <v>2793</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3012</v>
      </c>
      <c r="B145" s="154" t="s">
        <v>3139</v>
      </c>
      <c r="C145" s="155" t="s">
        <v>3151</v>
      </c>
      <c r="D145" s="158" t="s">
        <v>3152</v>
      </c>
      <c r="E145" s="161" t="s">
        <v>3153</v>
      </c>
      <c r="F145" s="164" t="s">
        <v>2789</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3012</v>
      </c>
      <c r="B146" s="154" t="s">
        <v>3139</v>
      </c>
      <c r="C146" s="155" t="s">
        <v>3154</v>
      </c>
      <c r="D146" s="158" t="s">
        <v>3155</v>
      </c>
      <c r="E146" s="161" t="s">
        <v>3156</v>
      </c>
      <c r="F146" s="164" t="s">
        <v>2789</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3012</v>
      </c>
      <c r="B147" s="154" t="s">
        <v>3139</v>
      </c>
      <c r="C147" s="155" t="s">
        <v>3157</v>
      </c>
      <c r="D147" s="158" t="s">
        <v>3158</v>
      </c>
      <c r="E147" s="161" t="s">
        <v>3159</v>
      </c>
      <c r="F147" s="164" t="s">
        <v>2789</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3012</v>
      </c>
      <c r="B148" s="153" t="s">
        <v>3160</v>
      </c>
      <c r="C148" s="151" t="s">
        <v>3161</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3012</v>
      </c>
      <c r="B149" s="154" t="s">
        <v>3160</v>
      </c>
      <c r="C149" s="155" t="s">
        <v>3162</v>
      </c>
      <c r="D149" s="158" t="s">
        <v>3163</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3012</v>
      </c>
      <c r="B150" s="154" t="s">
        <v>3160</v>
      </c>
      <c r="C150" s="155" t="s">
        <v>3164</v>
      </c>
      <c r="D150" s="158" t="s">
        <v>3165</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3012</v>
      </c>
      <c r="B151" s="154" t="s">
        <v>3160</v>
      </c>
      <c r="C151" s="155" t="s">
        <v>3166</v>
      </c>
      <c r="D151" s="158" t="s">
        <v>3167</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3012</v>
      </c>
      <c r="B152" s="154" t="s">
        <v>3160</v>
      </c>
      <c r="C152" s="155" t="s">
        <v>3168</v>
      </c>
      <c r="D152" s="158" t="s">
        <v>3169</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3012</v>
      </c>
      <c r="B153" s="154" t="s">
        <v>3160</v>
      </c>
      <c r="C153" s="155" t="s">
        <v>3170</v>
      </c>
      <c r="D153" s="158" t="s">
        <v>3171</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3172</v>
      </c>
      <c r="B154" s="152" t="s">
        <v>21</v>
      </c>
      <c r="C154" s="150" t="s">
        <v>3173</v>
      </c>
      <c r="D154" s="156" t="s">
        <v>3174</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3172</v>
      </c>
      <c r="B155" s="153" t="s">
        <v>3175</v>
      </c>
      <c r="C155" s="151" t="s">
        <v>3176</v>
      </c>
      <c r="D155" s="157" t="s">
        <v>3177</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3172</v>
      </c>
      <c r="B156" s="154" t="s">
        <v>3175</v>
      </c>
      <c r="C156" s="155" t="s">
        <v>3178</v>
      </c>
      <c r="D156" s="158" t="s">
        <v>3179</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3172</v>
      </c>
      <c r="B157" s="154" t="s">
        <v>3175</v>
      </c>
      <c r="C157" s="155" t="s">
        <v>3180</v>
      </c>
      <c r="D157" s="158" t="s">
        <v>3181</v>
      </c>
      <c r="E157" s="161" t="s">
        <v>3182</v>
      </c>
      <c r="F157" s="164" t="s">
        <v>2789</v>
      </c>
      <c r="G157" s="167">
        <f>IF(COUNTIF(H157:AU157,"&lt;&gt;")=0,"",SUMPRODUCT(((Recommendations[ImplStatus]="Implemented")+(Recommendations[ImplStatus]="Compensated"))*ISNUMBER(MATCH(Recommendations[Id],H157:AU157,0)))/COUNTIF(H157:AU157,"&lt;&gt;"))</f>
        <v>0</v>
      </c>
      <c r="H157" s="170" t="s">
        <v>25</v>
      </c>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3172</v>
      </c>
      <c r="B158" s="154" t="s">
        <v>3175</v>
      </c>
      <c r="C158" s="155" t="s">
        <v>3183</v>
      </c>
      <c r="D158" s="158" t="s">
        <v>3184</v>
      </c>
      <c r="E158" s="161" t="s">
        <v>3185</v>
      </c>
      <c r="F158" s="164" t="s">
        <v>2789</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3172</v>
      </c>
      <c r="B159" s="154" t="s">
        <v>3175</v>
      </c>
      <c r="C159" s="155" t="s">
        <v>3186</v>
      </c>
      <c r="D159" s="158" t="s">
        <v>3187</v>
      </c>
      <c r="E159" s="161" t="s">
        <v>3188</v>
      </c>
      <c r="F159" s="164" t="s">
        <v>2789</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3172</v>
      </c>
      <c r="B160" s="154" t="s">
        <v>3175</v>
      </c>
      <c r="C160" s="155" t="s">
        <v>3189</v>
      </c>
      <c r="D160" s="158" t="s">
        <v>3190</v>
      </c>
      <c r="E160" s="161"/>
      <c r="F160" s="164" t="s">
        <v>21</v>
      </c>
      <c r="G160" s="167">
        <f>IF(COUNTIF(H160:AU160,"&lt;&gt;")=0,"",SUMPRODUCT(((Recommendations[ImplStatus]="Implemented")+(Recommendations[ImplStatus]="Compensated"))*ISNUMBER(MATCH(Recommendations[Id],H160:AU160,0)))/COUNTIF(H160:AU160,"&lt;&gt;"))</f>
        <v>0</v>
      </c>
      <c r="H160" s="170" t="s">
        <v>14</v>
      </c>
      <c r="I160" s="170" t="s">
        <v>266</v>
      </c>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3172</v>
      </c>
      <c r="B161" s="154" t="s">
        <v>3175</v>
      </c>
      <c r="C161" s="155" t="s">
        <v>3191</v>
      </c>
      <c r="D161" s="158" t="s">
        <v>3192</v>
      </c>
      <c r="E161" s="161" t="s">
        <v>3193</v>
      </c>
      <c r="F161" s="164" t="s">
        <v>2789</v>
      </c>
      <c r="G161" s="167">
        <f>IF(COUNTIF(H161:AU161,"&lt;&gt;")=0,"",SUMPRODUCT(((Recommendations[ImplStatus]="Implemented")+(Recommendations[ImplStatus]="Compensated"))*ISNUMBER(MATCH(Recommendations[Id],H161:AU161,0)))/COUNTIF(H161:AU161,"&lt;&gt;"))</f>
        <v>0</v>
      </c>
      <c r="H161" s="170" t="s">
        <v>689</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3172</v>
      </c>
      <c r="B162" s="154" t="s">
        <v>3175</v>
      </c>
      <c r="C162" s="155" t="s">
        <v>3194</v>
      </c>
      <c r="D162" s="158" t="s">
        <v>3195</v>
      </c>
      <c r="E162" s="161" t="s">
        <v>3196</v>
      </c>
      <c r="F162" s="164" t="s">
        <v>2789</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3172</v>
      </c>
      <c r="B163" s="154" t="s">
        <v>3175</v>
      </c>
      <c r="C163" s="155" t="s">
        <v>3197</v>
      </c>
      <c r="D163" s="158" t="s">
        <v>3198</v>
      </c>
      <c r="E163" s="161" t="s">
        <v>3199</v>
      </c>
      <c r="F163" s="164" t="s">
        <v>2789</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3172</v>
      </c>
      <c r="B164" s="153" t="s">
        <v>2593</v>
      </c>
      <c r="C164" s="151" t="s">
        <v>3200</v>
      </c>
      <c r="D164" s="157" t="s">
        <v>3201</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3172</v>
      </c>
      <c r="B165" s="154" t="s">
        <v>2593</v>
      </c>
      <c r="C165" s="155" t="s">
        <v>3202</v>
      </c>
      <c r="D165" s="158" t="s">
        <v>3203</v>
      </c>
      <c r="E165" s="161" t="s">
        <v>3204</v>
      </c>
      <c r="F165" s="164" t="s">
        <v>2789</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3172</v>
      </c>
      <c r="B166" s="154" t="s">
        <v>2593</v>
      </c>
      <c r="C166" s="155" t="s">
        <v>3205</v>
      </c>
      <c r="D166" s="158" t="s">
        <v>3206</v>
      </c>
      <c r="E166" s="161" t="s">
        <v>3207</v>
      </c>
      <c r="F166" s="164" t="s">
        <v>2789</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3172</v>
      </c>
      <c r="B167" s="154" t="s">
        <v>2593</v>
      </c>
      <c r="C167" s="155" t="s">
        <v>3208</v>
      </c>
      <c r="D167" s="158" t="s">
        <v>3209</v>
      </c>
      <c r="E167" s="161" t="s">
        <v>3210</v>
      </c>
      <c r="F167" s="164" t="s">
        <v>2789</v>
      </c>
      <c r="G167" s="167">
        <f>IF(COUNTIF(H167:AU167,"&lt;&gt;")=0,"",SUMPRODUCT(((Recommendations[ImplStatus]="Implemented")+(Recommendations[ImplStatus]="Compensated"))*ISNUMBER(MATCH(Recommendations[Id],H167:AU167,0)))/COUNTIF(H167:AU167,"&lt;&gt;"))</f>
        <v>0</v>
      </c>
      <c r="H167" s="170" t="s">
        <v>231</v>
      </c>
      <c r="I167" s="170" t="s">
        <v>261</v>
      </c>
      <c r="J167" s="170" t="s">
        <v>317</v>
      </c>
      <c r="K167" s="170" t="s">
        <v>350</v>
      </c>
      <c r="L167" s="170" t="s">
        <v>692</v>
      </c>
      <c r="M167" s="170" t="s">
        <v>695</v>
      </c>
      <c r="N167" s="170" t="s">
        <v>743</v>
      </c>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3172</v>
      </c>
      <c r="B168" s="154" t="s">
        <v>2593</v>
      </c>
      <c r="C168" s="155" t="s">
        <v>3211</v>
      </c>
      <c r="D168" s="158" t="s">
        <v>3212</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3172</v>
      </c>
      <c r="B169" s="154" t="s">
        <v>2593</v>
      </c>
      <c r="C169" s="155" t="s">
        <v>3213</v>
      </c>
      <c r="D169" s="158" t="s">
        <v>3214</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3172</v>
      </c>
      <c r="B170" s="154" t="s">
        <v>2593</v>
      </c>
      <c r="C170" s="155" t="s">
        <v>3215</v>
      </c>
      <c r="D170" s="158" t="s">
        <v>3216</v>
      </c>
      <c r="E170" s="161" t="s">
        <v>3217</v>
      </c>
      <c r="F170" s="164" t="s">
        <v>2803</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3172</v>
      </c>
      <c r="B171" s="154" t="s">
        <v>2593</v>
      </c>
      <c r="C171" s="155" t="s">
        <v>3218</v>
      </c>
      <c r="D171" s="158" t="s">
        <v>3219</v>
      </c>
      <c r="E171" s="161"/>
      <c r="F171" s="164" t="s">
        <v>21</v>
      </c>
      <c r="G171" s="167">
        <f>IF(COUNTIF(H171:AU171,"&lt;&gt;")=0,"",SUMPRODUCT(((Recommendations[ImplStatus]="Implemented")+(Recommendations[ImplStatus]="Compensated"))*ISNUMBER(MATCH(Recommendations[Id],H171:AU171,0)))/COUNTIF(H171:AU171,"&lt;&gt;"))</f>
        <v>0</v>
      </c>
      <c r="H171" s="170" t="s">
        <v>226</v>
      </c>
      <c r="I171" s="170" t="s">
        <v>738</v>
      </c>
      <c r="J171" s="170" t="s">
        <v>746</v>
      </c>
      <c r="K171" s="170" t="s">
        <v>751</v>
      </c>
      <c r="L171" s="170" t="s">
        <v>756</v>
      </c>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3172</v>
      </c>
      <c r="B172" s="154" t="s">
        <v>2593</v>
      </c>
      <c r="C172" s="155" t="s">
        <v>3220</v>
      </c>
      <c r="D172" s="158" t="s">
        <v>3221</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3172</v>
      </c>
      <c r="B173" s="154" t="s">
        <v>2593</v>
      </c>
      <c r="C173" s="155" t="s">
        <v>3222</v>
      </c>
      <c r="D173" s="158" t="s">
        <v>3223</v>
      </c>
      <c r="E173" s="161" t="s">
        <v>3224</v>
      </c>
      <c r="F173" s="164" t="s">
        <v>2789</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3172</v>
      </c>
      <c r="B174" s="153" t="s">
        <v>3225</v>
      </c>
      <c r="C174" s="151" t="s">
        <v>3226</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3172</v>
      </c>
      <c r="B175" s="154" t="s">
        <v>3225</v>
      </c>
      <c r="C175" s="155" t="s">
        <v>3227</v>
      </c>
      <c r="D175" s="158" t="s">
        <v>3228</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3172</v>
      </c>
      <c r="B176" s="154" t="s">
        <v>3225</v>
      </c>
      <c r="C176" s="155" t="s">
        <v>3229</v>
      </c>
      <c r="D176" s="158" t="s">
        <v>3230</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3172</v>
      </c>
      <c r="B177" s="154" t="s">
        <v>3225</v>
      </c>
      <c r="C177" s="155" t="s">
        <v>3231</v>
      </c>
      <c r="D177" s="158" t="s">
        <v>3232</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3172</v>
      </c>
      <c r="B178" s="154" t="s">
        <v>3225</v>
      </c>
      <c r="C178" s="155" t="s">
        <v>3233</v>
      </c>
      <c r="D178" s="158" t="s">
        <v>3234</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3172</v>
      </c>
      <c r="B179" s="154" t="s">
        <v>3225</v>
      </c>
      <c r="C179" s="155" t="s">
        <v>3235</v>
      </c>
      <c r="D179" s="158" t="s">
        <v>3236</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3237</v>
      </c>
      <c r="B180" s="152" t="s">
        <v>21</v>
      </c>
      <c r="C180" s="150" t="s">
        <v>3238</v>
      </c>
      <c r="D180" s="156" t="s">
        <v>3239</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3237</v>
      </c>
      <c r="B181" s="153" t="s">
        <v>3240</v>
      </c>
      <c r="C181" s="151" t="s">
        <v>3241</v>
      </c>
      <c r="D181" s="157" t="s">
        <v>3242</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3237</v>
      </c>
      <c r="B182" s="154" t="s">
        <v>3240</v>
      </c>
      <c r="C182" s="155" t="s">
        <v>3243</v>
      </c>
      <c r="D182" s="158" t="s">
        <v>3244</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3237</v>
      </c>
      <c r="B183" s="154" t="s">
        <v>3240</v>
      </c>
      <c r="C183" s="155" t="s">
        <v>3245</v>
      </c>
      <c r="D183" s="158" t="s">
        <v>3246</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3237</v>
      </c>
      <c r="B184" s="154" t="s">
        <v>3240</v>
      </c>
      <c r="C184" s="155" t="s">
        <v>3247</v>
      </c>
      <c r="D184" s="158" t="s">
        <v>3248</v>
      </c>
      <c r="E184" s="161" t="s">
        <v>3249</v>
      </c>
      <c r="F184" s="164" t="s">
        <v>2789</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3237</v>
      </c>
      <c r="B185" s="154" t="s">
        <v>3240</v>
      </c>
      <c r="C185" s="155" t="s">
        <v>3250</v>
      </c>
      <c r="D185" s="158" t="s">
        <v>3251</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3237</v>
      </c>
      <c r="B186" s="154" t="s">
        <v>3240</v>
      </c>
      <c r="C186" s="155" t="s">
        <v>3252</v>
      </c>
      <c r="D186" s="158" t="s">
        <v>3253</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3237</v>
      </c>
      <c r="B187" s="154" t="s">
        <v>3240</v>
      </c>
      <c r="C187" s="155" t="s">
        <v>3254</v>
      </c>
      <c r="D187" s="158" t="s">
        <v>3255</v>
      </c>
      <c r="E187" s="161" t="s">
        <v>3256</v>
      </c>
      <c r="F187" s="164" t="s">
        <v>2789</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3237</v>
      </c>
      <c r="B188" s="154" t="s">
        <v>3240</v>
      </c>
      <c r="C188" s="155" t="s">
        <v>3257</v>
      </c>
      <c r="D188" s="158" t="s">
        <v>3258</v>
      </c>
      <c r="E188" s="161" t="s">
        <v>3259</v>
      </c>
      <c r="F188" s="164" t="s">
        <v>2789</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3237</v>
      </c>
      <c r="B189" s="154" t="s">
        <v>3240</v>
      </c>
      <c r="C189" s="155" t="s">
        <v>3260</v>
      </c>
      <c r="D189" s="158" t="s">
        <v>3261</v>
      </c>
      <c r="E189" s="161" t="s">
        <v>3262</v>
      </c>
      <c r="F189" s="164" t="s">
        <v>2789</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3237</v>
      </c>
      <c r="B190" s="153" t="s">
        <v>3263</v>
      </c>
      <c r="C190" s="151" t="s">
        <v>3264</v>
      </c>
      <c r="D190" s="157" t="s">
        <v>3265</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3237</v>
      </c>
      <c r="B191" s="154" t="s">
        <v>3263</v>
      </c>
      <c r="C191" s="155" t="s">
        <v>3266</v>
      </c>
      <c r="D191" s="158" t="s">
        <v>3267</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3237</v>
      </c>
      <c r="B192" s="154" t="s">
        <v>3263</v>
      </c>
      <c r="C192" s="155" t="s">
        <v>3268</v>
      </c>
      <c r="D192" s="158" t="s">
        <v>3269</v>
      </c>
      <c r="E192" s="161" t="s">
        <v>3270</v>
      </c>
      <c r="F192" s="164" t="s">
        <v>2793</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3237</v>
      </c>
      <c r="B193" s="154" t="s">
        <v>3263</v>
      </c>
      <c r="C193" s="155" t="s">
        <v>3271</v>
      </c>
      <c r="D193" s="158" t="s">
        <v>3272</v>
      </c>
      <c r="E193" s="161" t="s">
        <v>3273</v>
      </c>
      <c r="F193" s="164" t="s">
        <v>2793</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3237</v>
      </c>
      <c r="B194" s="154" t="s">
        <v>3263</v>
      </c>
      <c r="C194" s="155" t="s">
        <v>3274</v>
      </c>
      <c r="D194" s="158" t="s">
        <v>3275</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3237</v>
      </c>
      <c r="B195" s="154" t="s">
        <v>3263</v>
      </c>
      <c r="C195" s="155" t="s">
        <v>3276</v>
      </c>
      <c r="D195" s="158" t="s">
        <v>3277</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3237</v>
      </c>
      <c r="B196" s="153" t="s">
        <v>3278</v>
      </c>
      <c r="C196" s="151" t="s">
        <v>3279</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3237</v>
      </c>
      <c r="B197" s="154" t="s">
        <v>3278</v>
      </c>
      <c r="C197" s="155" t="s">
        <v>3280</v>
      </c>
      <c r="D197" s="158" t="s">
        <v>3281</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3237</v>
      </c>
      <c r="B198" s="154" t="s">
        <v>3278</v>
      </c>
      <c r="C198" s="155" t="s">
        <v>3282</v>
      </c>
      <c r="D198" s="158" t="s">
        <v>3283</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3237</v>
      </c>
      <c r="B199" s="153" t="s">
        <v>3284</v>
      </c>
      <c r="C199" s="151" t="s">
        <v>3285</v>
      </c>
      <c r="D199" s="157" t="s">
        <v>3286</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3237</v>
      </c>
      <c r="B200" s="154" t="s">
        <v>3284</v>
      </c>
      <c r="C200" s="155" t="s">
        <v>3287</v>
      </c>
      <c r="D200" s="158" t="s">
        <v>3288</v>
      </c>
      <c r="E200" s="161" t="s">
        <v>3289</v>
      </c>
      <c r="F200" s="164" t="s">
        <v>2803</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3237</v>
      </c>
      <c r="B201" s="154" t="s">
        <v>3284</v>
      </c>
      <c r="C201" s="155" t="s">
        <v>3290</v>
      </c>
      <c r="D201" s="158" t="s">
        <v>3291</v>
      </c>
      <c r="E201" s="161" t="s">
        <v>3292</v>
      </c>
      <c r="F201" s="164" t="s">
        <v>2789</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3237</v>
      </c>
      <c r="B202" s="154" t="s">
        <v>3284</v>
      </c>
      <c r="C202" s="155" t="s">
        <v>3293</v>
      </c>
      <c r="D202" s="158" t="s">
        <v>3294</v>
      </c>
      <c r="E202" s="161" t="s">
        <v>3295</v>
      </c>
      <c r="F202" s="164" t="s">
        <v>2789</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3237</v>
      </c>
      <c r="B203" s="154" t="s">
        <v>3284</v>
      </c>
      <c r="C203" s="155" t="s">
        <v>3296</v>
      </c>
      <c r="D203" s="158" t="s">
        <v>3297</v>
      </c>
      <c r="E203" s="161" t="s">
        <v>3298</v>
      </c>
      <c r="F203" s="164" t="s">
        <v>2789</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3237</v>
      </c>
      <c r="B204" s="154" t="s">
        <v>3284</v>
      </c>
      <c r="C204" s="155" t="s">
        <v>3299</v>
      </c>
      <c r="D204" s="158" t="s">
        <v>3300</v>
      </c>
      <c r="E204" s="161" t="s">
        <v>3301</v>
      </c>
      <c r="F204" s="164" t="s">
        <v>2789</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3237</v>
      </c>
      <c r="B205" s="153" t="s">
        <v>3302</v>
      </c>
      <c r="C205" s="151" t="s">
        <v>3303</v>
      </c>
      <c r="D205" s="157" t="s">
        <v>3304</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3237</v>
      </c>
      <c r="B206" s="154" t="s">
        <v>3302</v>
      </c>
      <c r="C206" s="155" t="s">
        <v>3305</v>
      </c>
      <c r="D206" s="158" t="s">
        <v>3306</v>
      </c>
      <c r="E206" s="161" t="s">
        <v>3307</v>
      </c>
      <c r="F206" s="164" t="s">
        <v>2793</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3237</v>
      </c>
      <c r="B207" s="154" t="s">
        <v>3302</v>
      </c>
      <c r="C207" s="155" t="s">
        <v>3308</v>
      </c>
      <c r="D207" s="158" t="s">
        <v>3309</v>
      </c>
      <c r="E207" s="161" t="s">
        <v>3310</v>
      </c>
      <c r="F207" s="164" t="s">
        <v>2793</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3237</v>
      </c>
      <c r="B208" s="154" t="s">
        <v>3302</v>
      </c>
      <c r="C208" s="155" t="s">
        <v>3311</v>
      </c>
      <c r="D208" s="158" t="s">
        <v>3312</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3237</v>
      </c>
      <c r="B209" s="153" t="s">
        <v>3313</v>
      </c>
      <c r="C209" s="151" t="s">
        <v>3314</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3237</v>
      </c>
      <c r="B210" s="154" t="s">
        <v>3313</v>
      </c>
      <c r="C210" s="155" t="s">
        <v>3315</v>
      </c>
      <c r="D210" s="158" t="s">
        <v>3316</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3317</v>
      </c>
      <c r="B211" s="152" t="s">
        <v>21</v>
      </c>
      <c r="C211" s="150" t="s">
        <v>3318</v>
      </c>
      <c r="D211" s="156" t="s">
        <v>3319</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3317</v>
      </c>
      <c r="B212" s="153" t="s">
        <v>3320</v>
      </c>
      <c r="C212" s="151" t="s">
        <v>3321</v>
      </c>
      <c r="D212" s="157" t="s">
        <v>3322</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3317</v>
      </c>
      <c r="B213" s="154" t="s">
        <v>3320</v>
      </c>
      <c r="C213" s="155" t="s">
        <v>3323</v>
      </c>
      <c r="D213" s="158" t="s">
        <v>3324</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3317</v>
      </c>
      <c r="B214" s="154" t="s">
        <v>3320</v>
      </c>
      <c r="C214" s="155" t="s">
        <v>3325</v>
      </c>
      <c r="D214" s="158" t="s">
        <v>3326</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3317</v>
      </c>
      <c r="B215" s="154" t="s">
        <v>3320</v>
      </c>
      <c r="C215" s="155" t="s">
        <v>3327</v>
      </c>
      <c r="D215" s="158" t="s">
        <v>3328</v>
      </c>
      <c r="E215" s="161" t="s">
        <v>3329</v>
      </c>
      <c r="F215" s="164" t="s">
        <v>2793</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3317</v>
      </c>
      <c r="B216" s="154" t="s">
        <v>3320</v>
      </c>
      <c r="C216" s="155" t="s">
        <v>3330</v>
      </c>
      <c r="D216" s="158" t="s">
        <v>3331</v>
      </c>
      <c r="E216" s="161" t="s">
        <v>3332</v>
      </c>
      <c r="F216" s="164" t="s">
        <v>2789</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3317</v>
      </c>
      <c r="B217" s="153" t="s">
        <v>3278</v>
      </c>
      <c r="C217" s="151" t="s">
        <v>3333</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3317</v>
      </c>
      <c r="B218" s="154" t="s">
        <v>3278</v>
      </c>
      <c r="C218" s="155" t="s">
        <v>3334</v>
      </c>
      <c r="D218" s="158" t="s">
        <v>3335</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3317</v>
      </c>
      <c r="B219" s="154" t="s">
        <v>3278</v>
      </c>
      <c r="C219" s="155" t="s">
        <v>3336</v>
      </c>
      <c r="D219" s="158" t="s">
        <v>3337</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3317</v>
      </c>
      <c r="B220" s="153" t="s">
        <v>3338</v>
      </c>
      <c r="C220" s="151" t="s">
        <v>3339</v>
      </c>
      <c r="D220" s="157" t="s">
        <v>3340</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3317</v>
      </c>
      <c r="B221" s="154" t="s">
        <v>3338</v>
      </c>
      <c r="C221" s="155" t="s">
        <v>3341</v>
      </c>
      <c r="D221" s="158" t="s">
        <v>3342</v>
      </c>
      <c r="E221" s="161" t="s">
        <v>3343</v>
      </c>
      <c r="F221" s="164" t="s">
        <v>2789</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3317</v>
      </c>
      <c r="B222" s="154" t="s">
        <v>3338</v>
      </c>
      <c r="C222" s="155" t="s">
        <v>3344</v>
      </c>
      <c r="D222" s="158" t="s">
        <v>3345</v>
      </c>
      <c r="E222" s="161" t="s">
        <v>3346</v>
      </c>
      <c r="F222" s="164" t="s">
        <v>2789</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3317</v>
      </c>
      <c r="B223" s="154" t="s">
        <v>3338</v>
      </c>
      <c r="C223" s="155" t="s">
        <v>3347</v>
      </c>
      <c r="D223" s="158" t="s">
        <v>3348</v>
      </c>
      <c r="E223" s="161" t="s">
        <v>3349</v>
      </c>
      <c r="F223" s="164" t="s">
        <v>2789</v>
      </c>
      <c r="G223" s="167">
        <f>IF(COUNTIF(H223:AU223,"&lt;&gt;")=0,"",SUMPRODUCT(((Recommendations[ImplStatus]="Implemented")+(Recommendations[ImplStatus]="Compensated"))*ISNUMBER(MATCH(Recommendations[Id],H223:AU223,0)))/COUNTIF(H223:AU223,"&lt;&gt;"))</f>
        <v>0</v>
      </c>
      <c r="H223" s="170" t="s">
        <v>127</v>
      </c>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3317</v>
      </c>
      <c r="B224" s="154" t="s">
        <v>3338</v>
      </c>
      <c r="C224" s="155" t="s">
        <v>3350</v>
      </c>
      <c r="D224" s="158" t="s">
        <v>3351</v>
      </c>
      <c r="E224" s="161" t="s">
        <v>3352</v>
      </c>
      <c r="F224" s="164" t="s">
        <v>2789</v>
      </c>
      <c r="G224" s="167">
        <f>IF(COUNTIF(H224:AU224,"&lt;&gt;")=0,"",SUMPRODUCT(((Recommendations[ImplStatus]="Implemented")+(Recommendations[ImplStatus]="Compensated"))*ISNUMBER(MATCH(Recommendations[Id],H224:AU224,0)))/COUNTIF(H224:AU224,"&lt;&gt;"))</f>
        <v>0</v>
      </c>
      <c r="H224" s="170" t="s">
        <v>141</v>
      </c>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3317</v>
      </c>
      <c r="B225" s="154" t="s">
        <v>3338</v>
      </c>
      <c r="C225" s="155" t="s">
        <v>3353</v>
      </c>
      <c r="D225" s="158" t="s">
        <v>3354</v>
      </c>
      <c r="E225" s="161" t="s">
        <v>3355</v>
      </c>
      <c r="F225" s="164" t="s">
        <v>2789</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3317</v>
      </c>
      <c r="B226" s="171" t="s">
        <v>3338</v>
      </c>
      <c r="C226" s="172" t="s">
        <v>3356</v>
      </c>
      <c r="D226" s="173" t="s">
        <v>3357</v>
      </c>
      <c r="E226" s="174" t="s">
        <v>3358</v>
      </c>
      <c r="F226" s="175" t="s">
        <v>2789</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895</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IFERROR(INDEX('Recommendations'!$H$2:$H$182, MATCH(H2,'Recommendations'!$A$2:$A$182,0))="Implemented", FALSE))</xm:f>
            <x14:dxf>
              <font>
                <color rgb="FF000000"/>
              </font>
              <fill>
                <patternFill>
                  <bgColor rgb="FF3C7D22"/>
                </patternFill>
              </fill>
            </x14:dxf>
          </x14:cfRule>
          <x14:cfRule type="expression" priority="2" id="{00000000-000E-0000-0700-000002000000}">
            <xm:f>AND(H2&lt;&gt;"", IFERROR(INDEX('Recommendations'!$H$2:$H$182, MATCH(H2,'Recommendations'!$A$2:$A$182,0))="Compensated", FALSE))</xm:f>
            <x14:dxf>
              <font>
                <color rgb="FF000000"/>
              </font>
              <fill>
                <patternFill>
                  <bgColor rgb="FFC6E0B4"/>
                </patternFill>
              </fill>
            </x14:dxf>
          </x14:cfRule>
          <x14:cfRule type="expression" priority="3" id="{00000000-000E-0000-0700-000003000000}">
            <xm:f>AND(H2&lt;&gt;"", IFERROR(INDEX('Recommendations'!$H$2:$H$182, MATCH(H2,'Recommendations'!$A$2:$A$182,0))="Testing", FALSE))</xm:f>
            <x14:dxf>
              <font>
                <color rgb="FF000000"/>
              </font>
              <fill>
                <patternFill>
                  <bgColor rgb="FFFFC000"/>
                </patternFill>
              </fill>
            </x14:dxf>
          </x14:cfRule>
          <x14:cfRule type="expression" priority="4" id="{00000000-000E-0000-0700-000004000000}">
            <xm:f>AND(H2&lt;&gt;"", IFERROR(INDEX('Recommendations'!$H$2:$H$182, MATCH(H2,'Recommendations'!$A$2:$A$182,0))="Failed", FALSE))</xm:f>
            <x14:dxf>
              <font>
                <color rgb="FF000000"/>
              </font>
              <fill>
                <patternFill>
                  <bgColor rgb="FFD82891"/>
                </patternFill>
              </fill>
            </x14:dxf>
          </x14:cfRule>
          <x14:cfRule type="expression" priority="5" id="{00000000-000E-0000-0700-000005000000}">
            <xm:f>AND(H2&lt;&gt;"", IFERROR(INDEX('Recommendations'!$H$2:$H$182, MATCH(H2,'Recommendations'!$A$2:$A$182,0))="Risk Accepted", FALSE))</xm:f>
            <x14:dxf>
              <font>
                <color rgb="FF000000"/>
              </font>
              <fill>
                <patternFill>
                  <bgColor rgb="FFD9D9D9"/>
                </patternFill>
              </fill>
            </x14:dxf>
          </x14:cfRule>
          <x14:cfRule type="expression" priority="6" id="{00000000-000E-0000-0700-000006000000}">
            <xm:f>AND(H2&lt;&gt;"", IFERROR(INDEX('Recommendations'!$H$2:$H$182, MATCH(H2,'Recommendations'!$A$2:$A$182,0))="N/A",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2776</v>
      </c>
      <c r="B1" s="210" t="s">
        <v>3359</v>
      </c>
      <c r="C1" s="210" t="s">
        <v>3360</v>
      </c>
      <c r="D1" s="210" t="s">
        <v>3361</v>
      </c>
      <c r="E1" s="210" t="s">
        <v>2085</v>
      </c>
      <c r="F1" s="210" t="s">
        <v>1144</v>
      </c>
      <c r="G1" s="210" t="s">
        <v>1145</v>
      </c>
      <c r="H1" s="210" t="s">
        <v>1146</v>
      </c>
      <c r="I1" s="210" t="s">
        <v>1147</v>
      </c>
      <c r="J1" s="210" t="s">
        <v>1148</v>
      </c>
      <c r="K1" s="210" t="s">
        <v>1149</v>
      </c>
      <c r="L1" s="210" t="s">
        <v>1150</v>
      </c>
      <c r="M1" s="210" t="s">
        <v>1151</v>
      </c>
      <c r="N1" s="210" t="s">
        <v>1152</v>
      </c>
      <c r="O1" s="210" t="s">
        <v>1153</v>
      </c>
      <c r="P1" s="210" t="s">
        <v>1154</v>
      </c>
      <c r="Q1" s="210" t="s">
        <v>1155</v>
      </c>
      <c r="R1" s="210" t="s">
        <v>1156</v>
      </c>
      <c r="S1" s="210" t="s">
        <v>1157</v>
      </c>
      <c r="T1" s="210" t="s">
        <v>1158</v>
      </c>
      <c r="U1" s="210" t="s">
        <v>1159</v>
      </c>
      <c r="V1" s="210" t="s">
        <v>1160</v>
      </c>
      <c r="W1" s="210" t="s">
        <v>1161</v>
      </c>
      <c r="X1" s="210" t="s">
        <v>1162</v>
      </c>
      <c r="Y1" s="210" t="s">
        <v>1163</v>
      </c>
      <c r="Z1" s="210" t="s">
        <v>1164</v>
      </c>
      <c r="AA1" s="210" t="s">
        <v>1165</v>
      </c>
      <c r="AB1" s="210" t="s">
        <v>1166</v>
      </c>
      <c r="AC1" s="210" t="s">
        <v>1167</v>
      </c>
      <c r="AD1" s="210" t="s">
        <v>1168</v>
      </c>
      <c r="AE1" s="210" t="s">
        <v>1169</v>
      </c>
      <c r="AF1" s="210" t="s">
        <v>1170</v>
      </c>
      <c r="AG1" s="210" t="s">
        <v>1171</v>
      </c>
      <c r="AH1" s="210" t="s">
        <v>1172</v>
      </c>
      <c r="AI1" s="210" t="s">
        <v>1173</v>
      </c>
      <c r="AJ1" s="210" t="s">
        <v>1174</v>
      </c>
      <c r="AK1" s="210" t="s">
        <v>1175</v>
      </c>
      <c r="AL1" s="210" t="s">
        <v>1176</v>
      </c>
      <c r="AM1" s="210" t="s">
        <v>1177</v>
      </c>
      <c r="AN1" s="210" t="s">
        <v>1178</v>
      </c>
      <c r="AO1" s="210" t="s">
        <v>1179</v>
      </c>
      <c r="AP1" s="210" t="s">
        <v>1180</v>
      </c>
      <c r="AQ1" s="210" t="s">
        <v>1181</v>
      </c>
      <c r="AR1" s="210" t="s">
        <v>1182</v>
      </c>
      <c r="AS1" s="210" t="s">
        <v>1183</v>
      </c>
      <c r="AT1" s="211" t="s">
        <v>1184</v>
      </c>
    </row>
    <row r="2" spans="1:46" ht="60" customHeight="1" outlineLevel="1" x14ac:dyDescent="0.35">
      <c r="A2" s="203" t="s">
        <v>985</v>
      </c>
      <c r="B2" s="189" t="s">
        <v>3362</v>
      </c>
      <c r="C2" s="189"/>
      <c r="D2" s="192" t="s">
        <v>3363</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985</v>
      </c>
      <c r="B3" s="190" t="s">
        <v>3362</v>
      </c>
      <c r="C3" s="191" t="s">
        <v>3364</v>
      </c>
      <c r="D3" s="193" t="s">
        <v>3365</v>
      </c>
      <c r="E3" s="193" t="s">
        <v>3366</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985</v>
      </c>
      <c r="B4" s="190" t="s">
        <v>3362</v>
      </c>
      <c r="C4" s="191" t="s">
        <v>3367</v>
      </c>
      <c r="D4" s="193" t="s">
        <v>3368</v>
      </c>
      <c r="E4" s="193" t="s">
        <v>3369</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985</v>
      </c>
      <c r="B5" s="190" t="s">
        <v>3362</v>
      </c>
      <c r="C5" s="191" t="s">
        <v>3370</v>
      </c>
      <c r="D5" s="193" t="s">
        <v>3371</v>
      </c>
      <c r="E5" s="193" t="s">
        <v>3372</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985</v>
      </c>
      <c r="B6" s="190" t="s">
        <v>3362</v>
      </c>
      <c r="C6" s="191" t="s">
        <v>3373</v>
      </c>
      <c r="D6" s="193" t="s">
        <v>3374</v>
      </c>
      <c r="E6" s="193" t="s">
        <v>3375</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985</v>
      </c>
      <c r="B7" s="190" t="s">
        <v>3362</v>
      </c>
      <c r="C7" s="191" t="s">
        <v>3376</v>
      </c>
      <c r="D7" s="193" t="s">
        <v>3377</v>
      </c>
      <c r="E7" s="193" t="s">
        <v>3378</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985</v>
      </c>
      <c r="B8" s="190" t="s">
        <v>3362</v>
      </c>
      <c r="C8" s="191" t="s">
        <v>3379</v>
      </c>
      <c r="D8" s="193" t="s">
        <v>3380</v>
      </c>
      <c r="E8" s="193" t="s">
        <v>3381</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985</v>
      </c>
      <c r="B9" s="190" t="s">
        <v>3362</v>
      </c>
      <c r="C9" s="191" t="s">
        <v>3382</v>
      </c>
      <c r="D9" s="193" t="s">
        <v>3383</v>
      </c>
      <c r="E9" s="193" t="s">
        <v>3384</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985</v>
      </c>
      <c r="B10" s="190" t="s">
        <v>3362</v>
      </c>
      <c r="C10" s="191" t="s">
        <v>3385</v>
      </c>
      <c r="D10" s="193" t="s">
        <v>3386</v>
      </c>
      <c r="E10" s="193" t="s">
        <v>3387</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985</v>
      </c>
      <c r="B11" s="190" t="s">
        <v>3362</v>
      </c>
      <c r="C11" s="191" t="s">
        <v>3388</v>
      </c>
      <c r="D11" s="193" t="s">
        <v>3389</v>
      </c>
      <c r="E11" s="193" t="s">
        <v>3390</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985</v>
      </c>
      <c r="B12" s="190" t="s">
        <v>3362</v>
      </c>
      <c r="C12" s="191" t="s">
        <v>3391</v>
      </c>
      <c r="D12" s="193" t="s">
        <v>3392</v>
      </c>
      <c r="E12" s="193" t="s">
        <v>3393</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985</v>
      </c>
      <c r="B13" s="190" t="s">
        <v>3362</v>
      </c>
      <c r="C13" s="191" t="s">
        <v>3394</v>
      </c>
      <c r="D13" s="193" t="s">
        <v>3395</v>
      </c>
      <c r="E13" s="193" t="s">
        <v>3396</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985</v>
      </c>
      <c r="B14" s="190" t="s">
        <v>3362</v>
      </c>
      <c r="C14" s="191" t="s">
        <v>3397</v>
      </c>
      <c r="D14" s="193" t="s">
        <v>3398</v>
      </c>
      <c r="E14" s="193" t="s">
        <v>3399</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985</v>
      </c>
      <c r="B15" s="190" t="s">
        <v>3362</v>
      </c>
      <c r="C15" s="191" t="s">
        <v>3400</v>
      </c>
      <c r="D15" s="193" t="s">
        <v>3401</v>
      </c>
      <c r="E15" s="193" t="s">
        <v>3402</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985</v>
      </c>
      <c r="B16" s="190" t="s">
        <v>3362</v>
      </c>
      <c r="C16" s="191" t="s">
        <v>3403</v>
      </c>
      <c r="D16" s="193" t="s">
        <v>3404</v>
      </c>
      <c r="E16" s="193" t="s">
        <v>3405</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985</v>
      </c>
      <c r="B17" s="190" t="s">
        <v>3362</v>
      </c>
      <c r="C17" s="191" t="s">
        <v>3406</v>
      </c>
      <c r="D17" s="193" t="s">
        <v>3407</v>
      </c>
      <c r="E17" s="193" t="s">
        <v>3408</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985</v>
      </c>
      <c r="B18" s="190" t="s">
        <v>3362</v>
      </c>
      <c r="C18" s="191" t="s">
        <v>3409</v>
      </c>
      <c r="D18" s="193" t="s">
        <v>3410</v>
      </c>
      <c r="E18" s="193" t="s">
        <v>3411</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985</v>
      </c>
      <c r="B19" s="189" t="s">
        <v>3412</v>
      </c>
      <c r="C19" s="189"/>
      <c r="D19" s="192" t="s">
        <v>3413</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985</v>
      </c>
      <c r="B20" s="190" t="s">
        <v>3412</v>
      </c>
      <c r="C20" s="191" t="s">
        <v>3414</v>
      </c>
      <c r="D20" s="193" t="s">
        <v>3415</v>
      </c>
      <c r="E20" s="193" t="s">
        <v>3416</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985</v>
      </c>
      <c r="B21" s="190" t="s">
        <v>3412</v>
      </c>
      <c r="C21" s="191" t="s">
        <v>3417</v>
      </c>
      <c r="D21" s="193" t="s">
        <v>3418</v>
      </c>
      <c r="E21" s="193" t="s">
        <v>3419</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985</v>
      </c>
      <c r="B22" s="190" t="s">
        <v>3412</v>
      </c>
      <c r="C22" s="191" t="s">
        <v>3420</v>
      </c>
      <c r="D22" s="193" t="s">
        <v>3421</v>
      </c>
      <c r="E22" s="193" t="s">
        <v>3422</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985</v>
      </c>
      <c r="B23" s="190" t="s">
        <v>3412</v>
      </c>
      <c r="C23" s="191" t="s">
        <v>3423</v>
      </c>
      <c r="D23" s="193" t="s">
        <v>3424</v>
      </c>
      <c r="E23" s="193" t="s">
        <v>3425</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985</v>
      </c>
      <c r="B24" s="190" t="s">
        <v>3412</v>
      </c>
      <c r="C24" s="191" t="s">
        <v>3426</v>
      </c>
      <c r="D24" s="193" t="s">
        <v>3427</v>
      </c>
      <c r="E24" s="193" t="s">
        <v>3428</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985</v>
      </c>
      <c r="B25" s="190" t="s">
        <v>3412</v>
      </c>
      <c r="C25" s="191" t="s">
        <v>3429</v>
      </c>
      <c r="D25" s="193" t="s">
        <v>3430</v>
      </c>
      <c r="E25" s="193" t="s">
        <v>3431</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985</v>
      </c>
      <c r="B26" s="190" t="s">
        <v>3412</v>
      </c>
      <c r="C26" s="191" t="s">
        <v>3432</v>
      </c>
      <c r="D26" s="193" t="s">
        <v>3433</v>
      </c>
      <c r="E26" s="193" t="s">
        <v>3434</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985</v>
      </c>
      <c r="B27" s="190" t="s">
        <v>3412</v>
      </c>
      <c r="C27" s="191" t="s">
        <v>3435</v>
      </c>
      <c r="D27" s="193" t="s">
        <v>3436</v>
      </c>
      <c r="E27" s="193" t="s">
        <v>3437</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985</v>
      </c>
      <c r="B28" s="190" t="s">
        <v>3412</v>
      </c>
      <c r="C28" s="191" t="s">
        <v>3438</v>
      </c>
      <c r="D28" s="193" t="s">
        <v>3439</v>
      </c>
      <c r="E28" s="193" t="s">
        <v>3440</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985</v>
      </c>
      <c r="B29" s="190" t="s">
        <v>3412</v>
      </c>
      <c r="C29" s="191" t="s">
        <v>3441</v>
      </c>
      <c r="D29" s="193" t="s">
        <v>3442</v>
      </c>
      <c r="E29" s="193" t="s">
        <v>3443</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985</v>
      </c>
      <c r="B30" s="190" t="s">
        <v>3412</v>
      </c>
      <c r="C30" s="191" t="s">
        <v>3444</v>
      </c>
      <c r="D30" s="193" t="s">
        <v>3445</v>
      </c>
      <c r="E30" s="193" t="s">
        <v>3446</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985</v>
      </c>
      <c r="B31" s="190" t="s">
        <v>3412</v>
      </c>
      <c r="C31" s="191" t="s">
        <v>3447</v>
      </c>
      <c r="D31" s="193" t="s">
        <v>3448</v>
      </c>
      <c r="E31" s="193" t="s">
        <v>3449</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3450</v>
      </c>
      <c r="B32" s="189"/>
      <c r="C32" s="189"/>
      <c r="D32" s="192" t="s">
        <v>3451</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3450</v>
      </c>
      <c r="B33" s="190"/>
      <c r="C33" s="191" t="s">
        <v>3452</v>
      </c>
      <c r="D33" s="193" t="s">
        <v>3453</v>
      </c>
      <c r="E33" s="193" t="s">
        <v>3454</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3450</v>
      </c>
      <c r="B34" s="190"/>
      <c r="C34" s="191" t="s">
        <v>3455</v>
      </c>
      <c r="D34" s="193" t="s">
        <v>3456</v>
      </c>
      <c r="E34" s="193" t="s">
        <v>3457</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3450</v>
      </c>
      <c r="B35" s="190"/>
      <c r="C35" s="191" t="s">
        <v>3458</v>
      </c>
      <c r="D35" s="193" t="s">
        <v>3459</v>
      </c>
      <c r="E35" s="193" t="s">
        <v>3460</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3450</v>
      </c>
      <c r="B36" s="189" t="s">
        <v>3461</v>
      </c>
      <c r="C36" s="189"/>
      <c r="D36" s="192" t="s">
        <v>3462</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3450</v>
      </c>
      <c r="B37" s="190" t="s">
        <v>3461</v>
      </c>
      <c r="C37" s="191" t="s">
        <v>3463</v>
      </c>
      <c r="D37" s="193" t="s">
        <v>3464</v>
      </c>
      <c r="E37" s="193" t="s">
        <v>3465</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3450</v>
      </c>
      <c r="B38" s="190" t="s">
        <v>3461</v>
      </c>
      <c r="C38" s="191" t="s">
        <v>3466</v>
      </c>
      <c r="D38" s="193" t="s">
        <v>3467</v>
      </c>
      <c r="E38" s="193" t="s">
        <v>3468</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3450</v>
      </c>
      <c r="B39" s="190" t="s">
        <v>3461</v>
      </c>
      <c r="C39" s="191" t="s">
        <v>3469</v>
      </c>
      <c r="D39" s="193" t="s">
        <v>3470</v>
      </c>
      <c r="E39" s="193" t="s">
        <v>3471</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3450</v>
      </c>
      <c r="B40" s="190" t="s">
        <v>3461</v>
      </c>
      <c r="C40" s="191" t="s">
        <v>3472</v>
      </c>
      <c r="D40" s="193" t="s">
        <v>3473</v>
      </c>
      <c r="E40" s="193" t="s">
        <v>3474</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3450</v>
      </c>
      <c r="B41" s="190" t="s">
        <v>3461</v>
      </c>
      <c r="C41" s="191" t="s">
        <v>3475</v>
      </c>
      <c r="D41" s="193" t="s">
        <v>3476</v>
      </c>
      <c r="E41" s="193" t="s">
        <v>3477</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3450</v>
      </c>
      <c r="B42" s="190" t="s">
        <v>3461</v>
      </c>
      <c r="C42" s="191" t="s">
        <v>3478</v>
      </c>
      <c r="D42" s="193" t="s">
        <v>3479</v>
      </c>
      <c r="E42" s="193" t="s">
        <v>3480</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3450</v>
      </c>
      <c r="B43" s="190" t="s">
        <v>3461</v>
      </c>
      <c r="C43" s="191" t="s">
        <v>3481</v>
      </c>
      <c r="D43" s="193" t="s">
        <v>3482</v>
      </c>
      <c r="E43" s="193" t="s">
        <v>3483</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3450</v>
      </c>
      <c r="B44" s="190" t="s">
        <v>3461</v>
      </c>
      <c r="C44" s="191" t="s">
        <v>3484</v>
      </c>
      <c r="D44" s="193" t="s">
        <v>3485</v>
      </c>
      <c r="E44" s="193" t="s">
        <v>3486</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3450</v>
      </c>
      <c r="B45" s="190" t="s">
        <v>3461</v>
      </c>
      <c r="C45" s="191" t="s">
        <v>3487</v>
      </c>
      <c r="D45" s="193" t="s">
        <v>3488</v>
      </c>
      <c r="E45" s="193" t="s">
        <v>3489</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3450</v>
      </c>
      <c r="B46" s="190" t="s">
        <v>3461</v>
      </c>
      <c r="C46" s="191" t="s">
        <v>3490</v>
      </c>
      <c r="D46" s="193" t="s">
        <v>3491</v>
      </c>
      <c r="E46" s="193" t="s">
        <v>3492</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3450</v>
      </c>
      <c r="B47" s="190" t="s">
        <v>3461</v>
      </c>
      <c r="C47" s="191" t="s">
        <v>3493</v>
      </c>
      <c r="D47" s="193" t="s">
        <v>3494</v>
      </c>
      <c r="E47" s="193" t="s">
        <v>3495</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3450</v>
      </c>
      <c r="B48" s="190" t="s">
        <v>3461</v>
      </c>
      <c r="C48" s="191" t="s">
        <v>3496</v>
      </c>
      <c r="D48" s="193" t="s">
        <v>3497</v>
      </c>
      <c r="E48" s="193" t="s">
        <v>3498</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3450</v>
      </c>
      <c r="B49" s="190" t="s">
        <v>3461</v>
      </c>
      <c r="C49" s="191" t="s">
        <v>3499</v>
      </c>
      <c r="D49" s="193" t="s">
        <v>3500</v>
      </c>
      <c r="E49" s="193" t="s">
        <v>3501</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3450</v>
      </c>
      <c r="B50" s="190" t="s">
        <v>3461</v>
      </c>
      <c r="C50" s="191" t="s">
        <v>3502</v>
      </c>
      <c r="D50" s="193" t="s">
        <v>3503</v>
      </c>
      <c r="E50" s="193" t="s">
        <v>3504</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3450</v>
      </c>
      <c r="B51" s="189" t="s">
        <v>3505</v>
      </c>
      <c r="C51" s="189"/>
      <c r="D51" s="192" t="s">
        <v>3506</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3450</v>
      </c>
      <c r="B52" s="190" t="s">
        <v>3505</v>
      </c>
      <c r="C52" s="191" t="s">
        <v>3507</v>
      </c>
      <c r="D52" s="193" t="s">
        <v>3508</v>
      </c>
      <c r="E52" s="193" t="s">
        <v>3509</v>
      </c>
      <c r="F52" s="195">
        <f>IF(COUNTIF(G52:AT52,"&lt;&gt;")=0,"",SUMPRODUCT(((Recommendations[ImplStatus]="Implemented")+(Recommendations[ImplStatus]="Compensated"))*ISNUMBER(MATCH(Recommendations[Id],G52:AT52,0)))/COUNTIF(G52:AT52,"&lt;&gt;"))</f>
        <v>0</v>
      </c>
      <c r="G52" s="197" t="s">
        <v>146</v>
      </c>
      <c r="H52" s="197" t="s">
        <v>151</v>
      </c>
      <c r="I52" s="197" t="s">
        <v>156</v>
      </c>
      <c r="J52" s="197" t="s">
        <v>166</v>
      </c>
      <c r="K52" s="197" t="s">
        <v>171</v>
      </c>
      <c r="L52" s="197" t="s">
        <v>176</v>
      </c>
      <c r="M52" s="197" t="s">
        <v>181</v>
      </c>
      <c r="N52" s="197" t="s">
        <v>186</v>
      </c>
      <c r="O52" s="197" t="s">
        <v>191</v>
      </c>
      <c r="P52" s="197" t="s">
        <v>196</v>
      </c>
      <c r="Q52" s="197" t="s">
        <v>766</v>
      </c>
      <c r="R52" s="197" t="s">
        <v>875</v>
      </c>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3450</v>
      </c>
      <c r="B53" s="190" t="s">
        <v>3505</v>
      </c>
      <c r="C53" s="191" t="s">
        <v>3510</v>
      </c>
      <c r="D53" s="193" t="s">
        <v>3511</v>
      </c>
      <c r="E53" s="193" t="s">
        <v>3512</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3450</v>
      </c>
      <c r="B54" s="190" t="s">
        <v>3505</v>
      </c>
      <c r="C54" s="191" t="s">
        <v>3513</v>
      </c>
      <c r="D54" s="193" t="s">
        <v>3514</v>
      </c>
      <c r="E54" s="193" t="s">
        <v>3515</v>
      </c>
      <c r="F54" s="195">
        <f>IF(COUNTIF(G54:AT54,"&lt;&gt;")=0,"",SUMPRODUCT(((Recommendations[ImplStatus]="Implemented")+(Recommendations[ImplStatus]="Compensated"))*ISNUMBER(MATCH(Recommendations[Id],G54:AT54,0)))/COUNTIF(G54:AT54,"&lt;&gt;"))</f>
        <v>0</v>
      </c>
      <c r="G54" s="197" t="s">
        <v>161</v>
      </c>
      <c r="H54" s="197" t="s">
        <v>325</v>
      </c>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3450</v>
      </c>
      <c r="B55" s="190" t="s">
        <v>3505</v>
      </c>
      <c r="C55" s="191" t="s">
        <v>3516</v>
      </c>
      <c r="D55" s="193" t="s">
        <v>3517</v>
      </c>
      <c r="E55" s="193" t="s">
        <v>3518</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3450</v>
      </c>
      <c r="B56" s="190" t="s">
        <v>3505</v>
      </c>
      <c r="C56" s="191" t="s">
        <v>3519</v>
      </c>
      <c r="D56" s="193" t="s">
        <v>3520</v>
      </c>
      <c r="E56" s="193" t="s">
        <v>3521</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3450</v>
      </c>
      <c r="B57" s="190" t="s">
        <v>3505</v>
      </c>
      <c r="C57" s="191" t="s">
        <v>3522</v>
      </c>
      <c r="D57" s="193" t="s">
        <v>3523</v>
      </c>
      <c r="E57" s="193" t="s">
        <v>3524</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3450</v>
      </c>
      <c r="B58" s="190" t="s">
        <v>3505</v>
      </c>
      <c r="C58" s="191" t="s">
        <v>3525</v>
      </c>
      <c r="D58" s="193" t="s">
        <v>3526</v>
      </c>
      <c r="E58" s="193" t="s">
        <v>3527</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3450</v>
      </c>
      <c r="B59" s="190" t="s">
        <v>3505</v>
      </c>
      <c r="C59" s="191" t="s">
        <v>3528</v>
      </c>
      <c r="D59" s="193" t="s">
        <v>3529</v>
      </c>
      <c r="E59" s="193" t="s">
        <v>3530</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3450</v>
      </c>
      <c r="B60" s="190" t="s">
        <v>3531</v>
      </c>
      <c r="C60" s="191" t="s">
        <v>3532</v>
      </c>
      <c r="D60" s="193" t="s">
        <v>3533</v>
      </c>
      <c r="E60" s="193" t="s">
        <v>3534</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3450</v>
      </c>
      <c r="B61" s="190" t="s">
        <v>3531</v>
      </c>
      <c r="C61" s="191" t="s">
        <v>3535</v>
      </c>
      <c r="D61" s="193" t="s">
        <v>3536</v>
      </c>
      <c r="E61" s="193" t="s">
        <v>3537</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3450</v>
      </c>
      <c r="B62" s="189" t="s">
        <v>3538</v>
      </c>
      <c r="C62" s="189"/>
      <c r="D62" s="192" t="s">
        <v>3539</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3450</v>
      </c>
      <c r="B63" s="190" t="s">
        <v>3538</v>
      </c>
      <c r="C63" s="191" t="s">
        <v>3540</v>
      </c>
      <c r="D63" s="193" t="s">
        <v>3541</v>
      </c>
      <c r="E63" s="193" t="s">
        <v>3542</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3450</v>
      </c>
      <c r="B64" s="190" t="s">
        <v>3538</v>
      </c>
      <c r="C64" s="191" t="s">
        <v>3543</v>
      </c>
      <c r="D64" s="193" t="s">
        <v>3544</v>
      </c>
      <c r="E64" s="193" t="s">
        <v>3545</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3450</v>
      </c>
      <c r="B65" s="190" t="s">
        <v>3538</v>
      </c>
      <c r="C65" s="191" t="s">
        <v>3546</v>
      </c>
      <c r="D65" s="193" t="s">
        <v>3547</v>
      </c>
      <c r="E65" s="193" t="s">
        <v>3548</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3450</v>
      </c>
      <c r="B66" s="190" t="s">
        <v>3538</v>
      </c>
      <c r="C66" s="191" t="s">
        <v>3549</v>
      </c>
      <c r="D66" s="193" t="s">
        <v>3550</v>
      </c>
      <c r="E66" s="193" t="s">
        <v>3551</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3450</v>
      </c>
      <c r="B67" s="190" t="s">
        <v>3538</v>
      </c>
      <c r="C67" s="191" t="s">
        <v>3552</v>
      </c>
      <c r="D67" s="193" t="s">
        <v>3553</v>
      </c>
      <c r="E67" s="193" t="s">
        <v>3554</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3450</v>
      </c>
      <c r="B68" s="190" t="s">
        <v>3538</v>
      </c>
      <c r="C68" s="191" t="s">
        <v>3555</v>
      </c>
      <c r="D68" s="193" t="s">
        <v>3556</v>
      </c>
      <c r="E68" s="193" t="s">
        <v>3557</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3450</v>
      </c>
      <c r="B69" s="190" t="s">
        <v>3538</v>
      </c>
      <c r="C69" s="191" t="s">
        <v>3558</v>
      </c>
      <c r="D69" s="193" t="s">
        <v>3559</v>
      </c>
      <c r="E69" s="193" t="s">
        <v>3560</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3450</v>
      </c>
      <c r="B70" s="190" t="s">
        <v>3538</v>
      </c>
      <c r="C70" s="191" t="s">
        <v>3561</v>
      </c>
      <c r="D70" s="193" t="s">
        <v>3562</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3450</v>
      </c>
      <c r="B71" s="190" t="s">
        <v>3538</v>
      </c>
      <c r="C71" s="191" t="s">
        <v>3563</v>
      </c>
      <c r="D71" s="193" t="s">
        <v>3564</v>
      </c>
      <c r="E71" s="193" t="s">
        <v>3565</v>
      </c>
      <c r="F71" s="195">
        <f>IF(COUNTIF(G71:AT71,"&lt;&gt;")=0,"",SUMPRODUCT(((Recommendations[ImplStatus]="Implemented")+(Recommendations[ImplStatus]="Compensated"))*ISNUMBER(MATCH(Recommendations[Id],G71:AT71,0)))/COUNTIF(G71:AT71,"&lt;&gt;"))</f>
        <v>0</v>
      </c>
      <c r="G71" s="197" t="s">
        <v>206</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3450</v>
      </c>
      <c r="B72" s="190" t="s">
        <v>3538</v>
      </c>
      <c r="C72" s="191" t="s">
        <v>3566</v>
      </c>
      <c r="D72" s="193" t="s">
        <v>3567</v>
      </c>
      <c r="E72" s="193" t="s">
        <v>3568</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3450</v>
      </c>
      <c r="B73" s="190" t="s">
        <v>3538</v>
      </c>
      <c r="C73" s="191" t="s">
        <v>3569</v>
      </c>
      <c r="D73" s="193" t="s">
        <v>3570</v>
      </c>
      <c r="E73" s="193" t="s">
        <v>3571</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3450</v>
      </c>
      <c r="B74" s="190" t="s">
        <v>3538</v>
      </c>
      <c r="C74" s="191" t="s">
        <v>3572</v>
      </c>
      <c r="D74" s="193" t="s">
        <v>3573</v>
      </c>
      <c r="E74" s="193" t="s">
        <v>3574</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3450</v>
      </c>
      <c r="B75" s="190" t="s">
        <v>3538</v>
      </c>
      <c r="C75" s="191" t="s">
        <v>3575</v>
      </c>
      <c r="D75" s="193" t="s">
        <v>3576</v>
      </c>
      <c r="E75" s="193" t="s">
        <v>3577</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3450</v>
      </c>
      <c r="B76" s="190" t="s">
        <v>3538</v>
      </c>
      <c r="C76" s="191" t="s">
        <v>3578</v>
      </c>
      <c r="D76" s="193" t="s">
        <v>3579</v>
      </c>
      <c r="E76" s="193" t="s">
        <v>3580</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3450</v>
      </c>
      <c r="B77" s="190" t="s">
        <v>3538</v>
      </c>
      <c r="C77" s="191" t="s">
        <v>3581</v>
      </c>
      <c r="D77" s="193" t="s">
        <v>3582</v>
      </c>
      <c r="E77" s="193" t="s">
        <v>3583</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3450</v>
      </c>
      <c r="B78" s="190" t="s">
        <v>3538</v>
      </c>
      <c r="C78" s="191" t="s">
        <v>3584</v>
      </c>
      <c r="D78" s="193" t="s">
        <v>3585</v>
      </c>
      <c r="E78" s="193" t="s">
        <v>3586</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3450</v>
      </c>
      <c r="B79" s="189" t="s">
        <v>3538</v>
      </c>
      <c r="C79" s="189"/>
      <c r="D79" s="192" t="s">
        <v>3587</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3588</v>
      </c>
      <c r="B80" s="190"/>
      <c r="C80" s="191" t="s">
        <v>3589</v>
      </c>
      <c r="D80" s="193" t="s">
        <v>3590</v>
      </c>
      <c r="E80" s="193" t="s">
        <v>3591</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3588</v>
      </c>
      <c r="B81" s="190"/>
      <c r="C81" s="191" t="s">
        <v>3592</v>
      </c>
      <c r="D81" s="193" t="s">
        <v>3593</v>
      </c>
      <c r="E81" s="193" t="s">
        <v>3594</v>
      </c>
      <c r="F81" s="195">
        <f>IF(COUNTIF(G81:AT81,"&lt;&gt;")=0,"",SUMPRODUCT(((Recommendations[ImplStatus]="Implemented")+(Recommendations[ImplStatus]="Compensated"))*ISNUMBER(MATCH(Recommendations[Id],G81:AT81,0)))/COUNTIF(G81:AT81,"&lt;&gt;"))</f>
        <v>0</v>
      </c>
      <c r="G81" s="197" t="s">
        <v>103</v>
      </c>
      <c r="H81" s="197" t="s">
        <v>108</v>
      </c>
      <c r="I81" s="197" t="s">
        <v>320</v>
      </c>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3588</v>
      </c>
      <c r="B82" s="190"/>
      <c r="C82" s="191" t="s">
        <v>3595</v>
      </c>
      <c r="D82" s="193" t="s">
        <v>3596</v>
      </c>
      <c r="E82" s="193" t="s">
        <v>3597</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3588</v>
      </c>
      <c r="B83" s="190"/>
      <c r="C83" s="191" t="s">
        <v>3598</v>
      </c>
      <c r="D83" s="193" t="s">
        <v>3599</v>
      </c>
      <c r="E83" s="193" t="s">
        <v>3600</v>
      </c>
      <c r="F83" s="195">
        <f>IF(COUNTIF(G83:AT83,"&lt;&gt;")=0,"",SUMPRODUCT(((Recommendations[ImplStatus]="Implemented")+(Recommendations[ImplStatus]="Compensated"))*ISNUMBER(MATCH(Recommendations[Id],G83:AT83,0)))/COUNTIF(G83:AT83,"&lt;&gt;"))</f>
        <v>0</v>
      </c>
      <c r="G83" s="197" t="s">
        <v>335</v>
      </c>
      <c r="H83" s="197" t="s">
        <v>369</v>
      </c>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3588</v>
      </c>
      <c r="B84" s="189"/>
      <c r="C84" s="189"/>
      <c r="D84" s="192" t="s">
        <v>3601</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3602</v>
      </c>
      <c r="B85" s="190"/>
      <c r="C85" s="191" t="s">
        <v>3603</v>
      </c>
      <c r="D85" s="193" t="s">
        <v>3604</v>
      </c>
      <c r="E85" s="193" t="s">
        <v>3605</v>
      </c>
      <c r="F85" s="195">
        <f>IF(COUNTIF(G85:AT85,"&lt;&gt;")=0,"",SUMPRODUCT(((Recommendations[ImplStatus]="Implemented")+(Recommendations[ImplStatus]="Compensated"))*ISNUMBER(MATCH(Recommendations[Id],G85:AT85,0)))/COUNTIF(G85:AT85,"&lt;&gt;"))</f>
        <v>0</v>
      </c>
      <c r="G85" s="197" t="s">
        <v>345</v>
      </c>
      <c r="H85" s="197" t="s">
        <v>733</v>
      </c>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3602</v>
      </c>
      <c r="B86" s="190"/>
      <c r="C86" s="191" t="s">
        <v>3606</v>
      </c>
      <c r="D86" s="193" t="s">
        <v>3607</v>
      </c>
      <c r="E86" s="193" t="s">
        <v>3608</v>
      </c>
      <c r="F86" s="195">
        <f>IF(COUNTIF(G86:AT86,"&lt;&gt;")=0,"",SUMPRODUCT(((Recommendations[ImplStatus]="Implemented")+(Recommendations[ImplStatus]="Compensated"))*ISNUMBER(MATCH(Recommendations[Id],G86:AT86,0)))/COUNTIF(G86:AT86,"&lt;&gt;"))</f>
        <v>0</v>
      </c>
      <c r="G86" s="197" t="s">
        <v>354</v>
      </c>
      <c r="H86" s="197" t="s">
        <v>851</v>
      </c>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3602</v>
      </c>
      <c r="B87" s="190"/>
      <c r="C87" s="191" t="s">
        <v>3609</v>
      </c>
      <c r="D87" s="193" t="s">
        <v>3610</v>
      </c>
      <c r="E87" s="193" t="s">
        <v>3611</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3602</v>
      </c>
      <c r="B88" s="190"/>
      <c r="C88" s="191" t="s">
        <v>3612</v>
      </c>
      <c r="D88" s="193" t="s">
        <v>3613</v>
      </c>
      <c r="E88" s="193" t="s">
        <v>3614</v>
      </c>
      <c r="F88" s="195">
        <f>IF(COUNTIF(G88:AT88,"&lt;&gt;")=0,"",SUMPRODUCT(((Recommendations[ImplStatus]="Implemented")+(Recommendations[ImplStatus]="Compensated"))*ISNUMBER(MATCH(Recommendations[Id],G88:AT88,0)))/COUNTIF(G88:AT88,"&lt;&gt;"))</f>
        <v>0</v>
      </c>
      <c r="G88" s="197" t="s">
        <v>350</v>
      </c>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3602</v>
      </c>
      <c r="B89" s="190"/>
      <c r="C89" s="191" t="s">
        <v>3615</v>
      </c>
      <c r="D89" s="193" t="s">
        <v>3616</v>
      </c>
      <c r="E89" s="193" t="s">
        <v>3617</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3602</v>
      </c>
      <c r="B90" s="189" t="s">
        <v>3618</v>
      </c>
      <c r="C90" s="189"/>
      <c r="D90" s="192" t="s">
        <v>3619</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3602</v>
      </c>
      <c r="B91" s="190" t="s">
        <v>3618</v>
      </c>
      <c r="C91" s="191" t="s">
        <v>3620</v>
      </c>
      <c r="D91" s="193" t="s">
        <v>3621</v>
      </c>
      <c r="E91" s="193" t="s">
        <v>3622</v>
      </c>
      <c r="F91" s="195">
        <f>IF(COUNTIF(G91:AT91,"&lt;&gt;")=0,"",SUMPRODUCT(((Recommendations[ImplStatus]="Implemented")+(Recommendations[ImplStatus]="Compensated"))*ISNUMBER(MATCH(Recommendations[Id],G91:AT91,0)))/COUNTIF(G91:AT91,"&lt;&gt;"))</f>
        <v>0</v>
      </c>
      <c r="G91" s="197" t="s">
        <v>885</v>
      </c>
      <c r="H91" s="197" t="s">
        <v>890</v>
      </c>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3602</v>
      </c>
      <c r="B92" s="190" t="s">
        <v>3618</v>
      </c>
      <c r="C92" s="191" t="s">
        <v>3623</v>
      </c>
      <c r="D92" s="193" t="s">
        <v>3624</v>
      </c>
      <c r="E92" s="193" t="s">
        <v>3625</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3618</v>
      </c>
      <c r="C93" s="191" t="s">
        <v>3626</v>
      </c>
      <c r="D93" s="193" t="s">
        <v>3627</v>
      </c>
      <c r="E93" s="193" t="s">
        <v>3628</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3618</v>
      </c>
      <c r="C94" s="191" t="s">
        <v>3629</v>
      </c>
      <c r="D94" s="193" t="s">
        <v>3630</v>
      </c>
      <c r="E94" s="193" t="s">
        <v>3631</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3618</v>
      </c>
      <c r="C95" s="191" t="s">
        <v>3632</v>
      </c>
      <c r="D95" s="193" t="s">
        <v>3633</v>
      </c>
      <c r="E95" s="193" t="s">
        <v>3634</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3618</v>
      </c>
      <c r="C96" s="191" t="s">
        <v>3635</v>
      </c>
      <c r="D96" s="193" t="s">
        <v>3636</v>
      </c>
      <c r="E96" s="193" t="s">
        <v>3637</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3618</v>
      </c>
      <c r="C97" s="191" t="s">
        <v>3638</v>
      </c>
      <c r="D97" s="193" t="s">
        <v>3639</v>
      </c>
      <c r="E97" s="193" t="s">
        <v>3640</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3618</v>
      </c>
      <c r="C98" s="191" t="s">
        <v>3641</v>
      </c>
      <c r="D98" s="193" t="s">
        <v>3642</v>
      </c>
      <c r="E98" s="193" t="s">
        <v>3643</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3644</v>
      </c>
      <c r="C99" s="189"/>
      <c r="D99" s="192" t="s">
        <v>3645</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3644</v>
      </c>
      <c r="C100" s="191" t="s">
        <v>3646</v>
      </c>
      <c r="D100" s="193" t="s">
        <v>3647</v>
      </c>
      <c r="E100" s="193" t="s">
        <v>3648</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3644</v>
      </c>
      <c r="C101" s="191" t="s">
        <v>3649</v>
      </c>
      <c r="D101" s="193" t="s">
        <v>3650</v>
      </c>
      <c r="E101" s="193" t="s">
        <v>3651</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3644</v>
      </c>
      <c r="C102" s="191" t="s">
        <v>3652</v>
      </c>
      <c r="D102" s="193" t="s">
        <v>3653</v>
      </c>
      <c r="E102" s="193" t="s">
        <v>3654</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3644</v>
      </c>
      <c r="C103" s="191" t="s">
        <v>3655</v>
      </c>
      <c r="D103" s="193" t="s">
        <v>3656</v>
      </c>
      <c r="E103" s="193" t="s">
        <v>3657</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3644</v>
      </c>
      <c r="C104" s="199" t="s">
        <v>3658</v>
      </c>
      <c r="D104" s="200" t="s">
        <v>3659</v>
      </c>
      <c r="E104" s="200" t="s">
        <v>3660</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895</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IFERROR(INDEX('Recommendations'!$H$2:$H$182, MATCH(G2,'Recommendations'!$A$2:$A$182,0))="Implemented", FALSE))</xm:f>
            <x14:dxf>
              <font>
                <color rgb="FF000000"/>
              </font>
              <fill>
                <patternFill>
                  <bgColor rgb="FF3C7D22"/>
                </patternFill>
              </fill>
            </x14:dxf>
          </x14:cfRule>
          <x14:cfRule type="expression" priority="2" id="{00000000-000E-0000-0800-000002000000}">
            <xm:f>AND(G2&lt;&gt;"", IFERROR(INDEX('Recommendations'!$H$2:$H$182, MATCH(G2,'Recommendations'!$A$2:$A$182,0))="Compensated", FALSE))</xm:f>
            <x14:dxf>
              <font>
                <color rgb="FF000000"/>
              </font>
              <fill>
                <patternFill>
                  <bgColor rgb="FFC6E0B4"/>
                </patternFill>
              </fill>
            </x14:dxf>
          </x14:cfRule>
          <x14:cfRule type="expression" priority="3" id="{00000000-000E-0000-0800-000003000000}">
            <xm:f>AND(G2&lt;&gt;"", IFERROR(INDEX('Recommendations'!$H$2:$H$182, MATCH(G2,'Recommendations'!$A$2:$A$182,0))="Testing", FALSE))</xm:f>
            <x14:dxf>
              <font>
                <color rgb="FF000000"/>
              </font>
              <fill>
                <patternFill>
                  <bgColor rgb="FFFFC000"/>
                </patternFill>
              </fill>
            </x14:dxf>
          </x14:cfRule>
          <x14:cfRule type="expression" priority="4" id="{00000000-000E-0000-0800-000004000000}">
            <xm:f>AND(G2&lt;&gt;"", IFERROR(INDEX('Recommendations'!$H$2:$H$182, MATCH(G2,'Recommendations'!$A$2:$A$182,0))="Failed", FALSE))</xm:f>
            <x14:dxf>
              <font>
                <color rgb="FF000000"/>
              </font>
              <fill>
                <patternFill>
                  <bgColor rgb="FFD82891"/>
                </patternFill>
              </fill>
            </x14:dxf>
          </x14:cfRule>
          <x14:cfRule type="expression" priority="5" id="{00000000-000E-0000-0800-000005000000}">
            <xm:f>AND(G2&lt;&gt;"", IFERROR(INDEX('Recommendations'!$H$2:$H$182, MATCH(G2,'Recommendations'!$A$2:$A$182,0))="Risk Accepted", FALSE))</xm:f>
            <x14:dxf>
              <font>
                <color rgb="FF000000"/>
              </font>
              <fill>
                <patternFill>
                  <bgColor rgb="FFD9D9D9"/>
                </patternFill>
              </fill>
            </x14:dxf>
          </x14:cfRule>
          <x14:cfRule type="expression" priority="6" id="{00000000-000E-0000-0800-000006000000}">
            <xm:f>AND(G2&lt;&gt;"", IFERROR(INDEX('Recommendations'!$H$2:$H$182, MATCH(G2,'Recommendations'!$A$2:$A$182,0))="N/A",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SQL Server 2012 Security Technical Implementation Guide - SHGIR</dc:title>
  <dc:subject>Generated on: 2026-06-08 12:59:24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2026-06-08T11:59:33Z</dcterms:modified>
  <cp:category>DISA-STIG</cp:category>
  <cp:contentStatus>Draft</cp:contentStatus>
</cp:coreProperties>
</file>