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7D78A18280EC4DEA6D23B6DDB7218FB67AFD8C9" xr6:coauthVersionLast="47" xr6:coauthVersionMax="47" xr10:uidLastSave="{BFF28772-A854-4AA2-BF2E-7CEEBE38DEC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6" i="1"/>
  <c r="L15" i="1"/>
  <c r="L14" i="1"/>
  <c r="L13" i="1"/>
  <c r="L12" i="1"/>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F69" i="3"/>
  <c r="E77" i="3" s="1"/>
  <c r="E69" i="3"/>
  <c r="D69" i="3"/>
  <c r="C69" i="3"/>
  <c r="F68" i="3"/>
  <c r="E76" i="3" s="1"/>
  <c r="E68" i="3"/>
  <c r="D68" i="3"/>
  <c r="C68" i="3"/>
  <c r="E67" i="3"/>
  <c r="D67" i="3"/>
  <c r="C67" i="3"/>
  <c r="W119" i="3" s="1"/>
  <c r="E66" i="3"/>
  <c r="F66" i="3" s="1"/>
  <c r="D66" i="3"/>
  <c r="C66" i="3"/>
  <c r="U119" i="3" s="1"/>
  <c r="F65" i="3"/>
  <c r="E73"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F16" i="3" s="1"/>
  <c r="D16" i="3"/>
  <c r="C16" i="3"/>
  <c r="Q119" i="3" s="1"/>
  <c r="D9" i="3"/>
  <c r="C9" i="3"/>
  <c r="C8" i="3"/>
  <c r="D8" i="3" s="1"/>
  <c r="E39" i="3" l="1"/>
  <c r="D39" i="3"/>
  <c r="C39" i="3"/>
  <c r="D40" i="3"/>
  <c r="C40" i="3"/>
  <c r="E40" i="3"/>
  <c r="E93" i="3"/>
  <c r="D93" i="3"/>
  <c r="C93" i="3"/>
  <c r="E94" i="3"/>
  <c r="D94" i="3"/>
  <c r="C94" i="3"/>
  <c r="G108" i="3"/>
  <c r="E96" i="3"/>
  <c r="D96" i="3"/>
  <c r="C96" i="3"/>
  <c r="E56" i="3"/>
  <c r="D56" i="3"/>
  <c r="C56" i="3"/>
  <c r="E38" i="3"/>
  <c r="D38" i="3"/>
  <c r="C38" i="3"/>
  <c r="E95" i="3"/>
  <c r="D95" i="3"/>
  <c r="C95" i="3"/>
  <c r="D42" i="3"/>
  <c r="C42" i="3"/>
  <c r="E42" i="3"/>
  <c r="R148" i="3"/>
  <c r="R143" i="3"/>
  <c r="R138" i="3"/>
  <c r="R133" i="3"/>
  <c r="R128" i="3"/>
  <c r="R123" i="3"/>
  <c r="R147" i="3"/>
  <c r="R142" i="3"/>
  <c r="R137" i="3"/>
  <c r="R132" i="3"/>
  <c r="R127" i="3"/>
  <c r="R122" i="3"/>
  <c r="R151" i="3"/>
  <c r="R146" i="3"/>
  <c r="R141" i="3"/>
  <c r="R136" i="3"/>
  <c r="R131" i="3"/>
  <c r="R126" i="3"/>
  <c r="R121" i="3"/>
  <c r="C20" i="3"/>
  <c r="R150" i="3"/>
  <c r="R145" i="3"/>
  <c r="R140" i="3"/>
  <c r="R135" i="3"/>
  <c r="R130" i="3"/>
  <c r="R125" i="3"/>
  <c r="E20" i="3"/>
  <c r="D20" i="3"/>
  <c r="R149" i="3"/>
  <c r="R144" i="3"/>
  <c r="R139" i="3"/>
  <c r="R134" i="3"/>
  <c r="R129" i="3"/>
  <c r="R124" i="3"/>
  <c r="V147" i="3"/>
  <c r="V142" i="3"/>
  <c r="V137" i="3"/>
  <c r="V132" i="3"/>
  <c r="V127" i="3"/>
  <c r="V122" i="3"/>
  <c r="V151" i="3"/>
  <c r="V146" i="3"/>
  <c r="V141" i="3"/>
  <c r="V136" i="3"/>
  <c r="V131" i="3"/>
  <c r="V126" i="3"/>
  <c r="V121" i="3"/>
  <c r="C74" i="3"/>
  <c r="V150" i="3"/>
  <c r="V145" i="3"/>
  <c r="V140" i="3"/>
  <c r="V135" i="3"/>
  <c r="V130" i="3"/>
  <c r="V125" i="3"/>
  <c r="V149" i="3"/>
  <c r="V144" i="3"/>
  <c r="V139" i="3"/>
  <c r="V134" i="3"/>
  <c r="V129" i="3"/>
  <c r="V124" i="3"/>
  <c r="V148" i="3"/>
  <c r="V143" i="3"/>
  <c r="V138" i="3"/>
  <c r="V133" i="3"/>
  <c r="V128" i="3"/>
  <c r="V123" i="3"/>
  <c r="E74" i="3"/>
  <c r="D74" i="3"/>
  <c r="E41" i="3"/>
  <c r="D41" i="3"/>
  <c r="C41" i="3"/>
  <c r="E43" i="3"/>
  <c r="D43" i="3"/>
  <c r="C43" i="3"/>
  <c r="T123" i="3"/>
  <c r="T128" i="3"/>
  <c r="T133" i="3"/>
  <c r="T138" i="3"/>
  <c r="T143" i="3"/>
  <c r="T148" i="3"/>
  <c r="T124" i="3"/>
  <c r="T129" i="3"/>
  <c r="T134" i="3"/>
  <c r="T139" i="3"/>
  <c r="T144" i="3"/>
  <c r="T149" i="3"/>
  <c r="C76" i="3"/>
  <c r="D76" i="3"/>
  <c r="F67" i="3"/>
  <c r="C77" i="3"/>
  <c r="T125" i="3"/>
  <c r="T130" i="3"/>
  <c r="T135" i="3"/>
  <c r="T140" i="3"/>
  <c r="T145" i="3"/>
  <c r="T150" i="3"/>
  <c r="D77" i="3"/>
  <c r="T121" i="3"/>
  <c r="T126" i="3"/>
  <c r="T131" i="3"/>
  <c r="T136" i="3"/>
  <c r="T141" i="3"/>
  <c r="T146" i="3"/>
  <c r="T151" i="3"/>
  <c r="C7" i="3"/>
  <c r="D7" i="3" s="1"/>
  <c r="C73" i="3"/>
  <c r="T122" i="3"/>
  <c r="T127" i="3"/>
  <c r="T132" i="3"/>
  <c r="T137" i="3"/>
  <c r="T142" i="3"/>
  <c r="T147" i="3"/>
  <c r="D73" i="3"/>
  <c r="X147" i="3" l="1"/>
  <c r="X142" i="3"/>
  <c r="X137" i="3"/>
  <c r="X132" i="3"/>
  <c r="X127" i="3"/>
  <c r="X122" i="3"/>
  <c r="X151" i="3"/>
  <c r="X146" i="3"/>
  <c r="X141" i="3"/>
  <c r="X136" i="3"/>
  <c r="X131" i="3"/>
  <c r="X126" i="3"/>
  <c r="X121" i="3"/>
  <c r="X150" i="3"/>
  <c r="X145" i="3"/>
  <c r="X140" i="3"/>
  <c r="X135" i="3"/>
  <c r="X130" i="3"/>
  <c r="X125" i="3"/>
  <c r="D75" i="3"/>
  <c r="X149" i="3"/>
  <c r="X144" i="3"/>
  <c r="X139" i="3"/>
  <c r="X134" i="3"/>
  <c r="X129" i="3"/>
  <c r="X124" i="3"/>
  <c r="E75" i="3"/>
  <c r="X148" i="3"/>
  <c r="X143" i="3"/>
  <c r="X138" i="3"/>
  <c r="X133" i="3"/>
  <c r="X128" i="3"/>
  <c r="X123" i="3"/>
  <c r="C75" i="3"/>
</calcChain>
</file>

<file path=xl/sharedStrings.xml><?xml version="1.0" encoding="utf-8"?>
<sst xmlns="http://schemas.openxmlformats.org/spreadsheetml/2006/main" count="669" uniqueCount="309">
  <si>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</si>
  <si>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</si>
  <si>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</si>
  <si>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</si>
  <si>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</si>
  <si>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</si>
  <si>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</si>
  <si>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</si>
  <si>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</si>
  <si>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</si>
  <si>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</si>
  <si>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</si>
  <si>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</si>
  <si>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</si>
  <si>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</si>
  <si>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</si>
  <si>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</si>
  <si>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</si>
  <si>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</si>
  <si>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</si>
  <si>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2013 (Machine) -&gt; Security Settings -&gt; IE Security "Disable user name and password" to "Enabled" and place a check in the 'mspub.exe'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</si>
  <si>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would pose a security risk.</t>
    </r>
  </si>
  <si>
    <r>
      <rPr>
        <sz val="11"/>
        <color rgb="FF000000"/>
        <rFont val="Calibri"/>
      </rPr>
      <t>Verify the policy value for Computer Configuration -&gt; Administrative Templates -&gt; Microsoft Office 2013 (Machine) -&gt; Security Settings -&gt; IE Security "Disable user name and password"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mspub.exe is REG_DWORD = 1, this is not a finding.</t>
    </r>
  </si>
  <si>
    <t>V-17184</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</si>
  <si>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</si>
  <si>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2013 (Machine) -&gt; Security Settings -&gt; IE Security "Block popups" to "Enabled" and select 'mspub.exe'.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</si>
  <si>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</si>
  <si>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Verify the policy value for Computer Configuration -&gt; Administrative Templates -&gt; Microsoft Office 2013 (Machine) -&gt; Security Settings -&gt; IE Security "Block popups" must be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mspub.exe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</si>
  <si>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</si>
  <si>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</si>
  <si>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Publisher 2013 -&gt; Security -&gt; Trust Center "Disable Trust Bar Notification for unsigned application add-ins" to "Enabled".</t>
    </r>
  </si>
  <si>
    <r>
      <rPr>
        <sz val="11"/>
        <color rgb="FF000000"/>
        <rFont val="Calibri"/>
      </rPr>
      <t>If an application is configured to require all add-ins to be signed by a trusted publisher, any unsigned add-ins the application loads will be disabled and the application will display the Trust Bar at the top of the active window. The Trust Bar contains a message informing users about the unsigned add-in. If a user is allowed to make the determination to allow an unsigned add-in, it increases the risk of malicious code being introduced onto the user's computer or the network.</t>
    </r>
  </si>
  <si>
    <r>
      <rPr>
        <sz val="11"/>
        <color rgb="FF000000"/>
        <rFont val="Calibri"/>
      </rPr>
      <t xml:space="preserve">Verify the policy value for User Configuration -&gt; Administrative Templates -&gt; Microsoft Publisher 2013 -&gt; Security -&gt; Trust Center "Disable Trust Bar Notification for unsigned application add-ins" must be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HKCU\Software\Policies\Microsoft\Office\15.0\publisher\security</t>
    </r>
    <r>
      <rPr>
        <sz val="11"/>
        <color rgb="FF000000"/>
        <rFont val="Calibri"/>
      </rPr>
      <t xml:space="preserve">
</t>
    </r>
    <r>
      <rPr>
        <sz val="11"/>
        <color rgb="FF000000"/>
        <rFont val="Calibri"/>
      </rPr>
      <t>Criteria: If the value NoTBPromptUnsignedAddin is REG_DWORD = 1,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</si>
  <si>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</si>
  <si>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</si>
  <si>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Publisher 2013 -&gt; Security -&gt; Trust Center "VBA Macro Notification Settings" to "Enabled (Disabled all with notifications)".</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</si>
  <si>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the user's computer or the network.</t>
    </r>
  </si>
  <si>
    <r>
      <rPr>
        <sz val="11"/>
        <color rgb="FF000000"/>
        <rFont val="Calibri"/>
      </rPr>
      <t xml:space="preserve">Verify the policy value for User Configuration -&gt; Administrative Templates -&gt; Microsoft Publisher 2013 -&gt; Security -&gt; Trust Center "VBA Macro Notification Settings" must be "Enabled (Disabled all with notifications)".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HKCU\Software\Policies\Microsoft\Office\15.0\publisher\security</t>
    </r>
    <r>
      <rPr>
        <sz val="11"/>
        <color rgb="FF000000"/>
        <rFont val="Calibri"/>
      </rPr>
      <t xml:space="preserve">
</t>
    </r>
    <r>
      <rPr>
        <sz val="11"/>
        <color rgb="FF000000"/>
        <rFont val="Calibri"/>
      </rPr>
      <t>Criteria: If the value VBAWarnings is REG_DWORD = 2,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</si>
  <si>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</si>
  <si>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</si>
  <si>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2013 (Machine) -&gt; Security Settings -&gt; IE Security "Add-on Management" to "Enabled" and  'mspub.exe'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</si>
  <si>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the user's computer.</t>
    </r>
  </si>
  <si>
    <r>
      <rPr>
        <sz val="11"/>
        <color rgb="FF000000"/>
        <rFont val="Calibri"/>
      </rPr>
      <t xml:space="preserve">Verify the policy value for Computer Configuration -&gt; Administrative Templates -&gt; Microsoft Office 2013 (Machine) -&gt; Security Settings -&gt; IE Security "Add-on Management" is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mspub.exe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</si>
  <si>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</si>
  <si>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</si>
  <si>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2013 (Machine) -&gt; Security Settings -&gt; IE Security "Protection From Zone Elevation" to "Enabled" and 'mspub.exe'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</si>
  <si>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the user's computer or the network.</t>
    </r>
  </si>
  <si>
    <r>
      <rPr>
        <sz val="11"/>
        <color rgb="FF000000"/>
        <rFont val="Calibri"/>
      </rPr>
      <t xml:space="preserve">Verify the policy value for Computer Configuration -&gt; Administrative Templates -&gt; Microsoft Office 2013 (Machine) -&gt; Security Settings -&gt; IE Security "Protection From Zone Elevation" is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mspub.exe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</si>
  <si>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</si>
  <si>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</si>
  <si>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2013 (Machine) -&gt; Security Settings -&gt; IE Security "Restrict ActiveX Install" to "Enabled" and 'mspub.exe'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</si>
  <si>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the user's computer or the network.</t>
    </r>
  </si>
  <si>
    <r>
      <rPr>
        <sz val="11"/>
        <color rgb="FF000000"/>
        <rFont val="Calibri"/>
      </rPr>
      <t>Verify the policy value for Computer Configuration -&gt; Administrative Templates -&gt; Microsoft Office 2013 (Machine) -&gt; Security Settings -&gt; IE Security "Restrict ActiveX Install"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mspub.exe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</si>
  <si>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</si>
  <si>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</si>
  <si>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2013 (Machine) -&gt; Security Settings -&gt; IE Security "Restrict File Download" to "Enabled" and 'mspub.exe'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</si>
  <si>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the user's computer or the network.</t>
    </r>
  </si>
  <si>
    <r>
      <rPr>
        <sz val="11"/>
        <color rgb="FF000000"/>
        <rFont val="Calibri"/>
      </rPr>
      <t xml:space="preserve">Verify the policy value for Computer Configuration -&gt; Administrative Templates -&gt; Microsoft Office 2013 (Machine) -&gt; Security Settings -&gt; IE Security "Restrict File Download" is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mspub.exe is REG_DWORD = 1, this is not a finding.</t>
    </r>
  </si>
  <si>
    <t>V-26589</t>
  </si>
  <si>
    <r>
      <rPr>
        <sz val="11"/>
        <rFont val="Calibri"/>
      </rPr>
      <t>Add-ins to Office applications must be signed by a Trusted Publisher.</t>
    </r>
  </si>
  <si>
    <r>
      <rPr>
        <sz val="11"/>
        <color rgb="FF000000"/>
        <rFont val="Calibri"/>
      </rPr>
      <t>Set the policy value for User Configuration -&gt; Administrative Templates -&gt; Microsoft Publisher 2013 -&gt; Security -&gt; Trust Center "Require that application add-ins are signed by Trusted Publisher" to "Enabled".</t>
    </r>
  </si>
  <si>
    <r>
      <rPr>
        <sz val="11"/>
        <color rgb="FF000000"/>
        <rFont val="Calibri"/>
      </rPr>
      <t>Office 2013 applications do not check the digital signature on application add-ins before opening them.  Disabling or not configuring this setting may allow an application to load a dangerous add-in.  As a result, malicious code could become active on the user's computer or the network.</t>
    </r>
  </si>
  <si>
    <r>
      <rPr>
        <sz val="11"/>
        <color rgb="FF000000"/>
        <rFont val="Calibri"/>
      </rPr>
      <t xml:space="preserve">Verify the policy value for User Configuration -&gt; Administrative Templates -&gt; Microsoft Publisher 2013 -&gt; Security -&gt; Trust Center "Require that application add-ins are signed by Trusted Publisher" is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HKCU\Software\Policies\Microsoft\Office\15.0\publisher\security</t>
    </r>
    <r>
      <rPr>
        <sz val="11"/>
        <color rgb="FF000000"/>
        <rFont val="Calibri"/>
      </rPr>
      <t xml:space="preserve">
</t>
    </r>
    <r>
      <rPr>
        <sz val="11"/>
        <color rgb="FF000000"/>
        <rFont val="Calibri"/>
      </rPr>
      <t>Criteria: If the value RequireAddinSig is REG_DWORD = 1, this is not a finding.</t>
    </r>
  </si>
  <si>
    <t>V-26707</t>
  </si>
  <si>
    <r>
      <rPr>
        <sz val="11"/>
        <rFont val="Calibri"/>
      </rPr>
      <t>Fatally corrupt files must be blocked from opening.</t>
    </r>
  </si>
  <si>
    <r>
      <rPr>
        <sz val="11"/>
        <color rgb="FF000000"/>
        <rFont val="Calibri"/>
      </rPr>
      <t>Set the policy value for User Configuration -&gt; Administrative Templates -&gt; Microsoft Publisher 2013 -&gt; Security "Prompt to allow fatally corrupt files to open instead of blocking them" to "Disabled".</t>
    </r>
  </si>
  <si>
    <r>
      <rPr>
        <sz val="11"/>
        <color rgb="FF000000"/>
        <rFont val="Calibri"/>
      </rPr>
      <t>Enabling this setting allows a user to open fatally corrupt Publisher 2013 files.  As a result, malicious code or users could become active on the user's computer or the network.  For example, a malicious user may purposely corrupt a Publisher file.  The corrupted file could force the application to fail or execute malicious code, giving the malicious user control of Publisher 2013.</t>
    </r>
  </si>
  <si>
    <r>
      <rPr>
        <sz val="11"/>
        <color rgb="FF000000"/>
        <rFont val="Calibri"/>
      </rPr>
      <t>Verify the policy value for User Configuration -&gt; Administrative Templates -&gt; Microsoft Publisher 2013 -&gt; Security "Prompt to allow fatally corrupt files to open instead of blocking them"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HKCU\Software\Policies\Microsoft\Office\15.0\publisher</t>
    </r>
    <r>
      <rPr>
        <sz val="11"/>
        <color rgb="FF000000"/>
        <rFont val="Calibri"/>
      </rPr>
      <t xml:space="preserve">
</t>
    </r>
    <r>
      <rPr>
        <sz val="11"/>
        <color rgb="FF000000"/>
        <rFont val="Calibri"/>
      </rPr>
      <t>Criteria: If the value PromptForBadFiles is REG_DWORD = 0, this is not a finding.</t>
    </r>
  </si>
  <si>
    <t>V-26708</t>
  </si>
  <si>
    <r>
      <rPr>
        <sz val="11"/>
        <rFont val="Calibri"/>
      </rPr>
      <t>The Publisher Automation Security Level must be configured for high security.</t>
    </r>
  </si>
  <si>
    <r>
      <rPr>
        <sz val="11"/>
        <color rgb="FF000000"/>
        <rFont val="Calibri"/>
      </rPr>
      <t>Set the policy value for User Configuration -&gt; Administrative Templates -&gt; Microsoft Publisher 2013 -&gt; Security "Publisher Automation Security Level" to "Enabled and High (Disabled)" is selected.</t>
    </r>
  </si>
  <si>
    <r>
      <rPr>
        <sz val="11"/>
        <color rgb="FF000000"/>
        <rFont val="Calibri"/>
      </rPr>
      <t>When a separate application is used to launch Publisher 2013 programmatically, any macros can run in the programmatically-opened application without being blocked.  Disabling or not configuring this setting could allow a malicious user to use automation to run malicious code in Publisher 2013.</t>
    </r>
  </si>
  <si>
    <r>
      <rPr>
        <sz val="11"/>
        <color rgb="FF000000"/>
        <rFont val="Calibri"/>
      </rPr>
      <t xml:space="preserve">Verify the policy value for User Configuration -&gt; Administrative Templates -&gt; Microsoft Publisher 2013 -&gt; Security "Publisher Automation Security Level" is set to "Enabled and High (Disabled)" is selected.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HKCU\Software\Policies\Microsoft\Office\Common\Security </t>
    </r>
    <r>
      <rPr>
        <sz val="11"/>
        <color rgb="FF000000"/>
        <rFont val="Calibri"/>
      </rPr>
      <t xml:space="preserve">
</t>
    </r>
    <r>
      <rPr>
        <sz val="11"/>
        <color rgb="FF000000"/>
        <rFont val="Calibri"/>
      </rPr>
      <t>Criteria: If the value AutomationSecurityPublisher is REG_DWORD = 3, this is not a finding.</t>
    </r>
  </si>
  <si>
    <t>V-40893</t>
  </si>
  <si>
    <r>
      <rPr>
        <sz val="11"/>
        <rFont val="Calibri"/>
      </rPr>
      <t>The Internet Explorer Bind to Object functionality must be enabled.</t>
    </r>
  </si>
  <si>
    <r>
      <rPr>
        <sz val="11"/>
        <color rgb="FF000000"/>
        <rFont val="Calibri"/>
      </rPr>
      <t>Set the policy value for Computer Configuration -&gt; Administrative Templates -&gt; Microsoft Office 2013 (Machine) -&gt; Security Settings -&gt; IE Security "Bind to Object" to "Enabled" and place a check in the 'mspub.exe'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</si>
  <si>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</si>
  <si>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2013 (Machine) -&gt; Security Settings -&gt; IE Security "Bind to Object"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mspub.exe  is REG_DWORD = 1, this is not a finding.</t>
    </r>
  </si>
  <si>
    <t>V-40894</t>
  </si>
  <si>
    <r>
      <rPr>
        <sz val="11"/>
        <rFont val="Calibri"/>
      </rPr>
      <t>The Saved from URL mark must be selected to enforce Internet zone processing.</t>
    </r>
  </si>
  <si>
    <r>
      <rPr>
        <sz val="11"/>
        <color rgb="FF000000"/>
        <rFont val="Calibri"/>
      </rPr>
      <t>Set the policy value for Computer Configuration -&gt; Administrative Templates -&gt; Microsoft Office 2013 (Machine) -&gt; Security Settings -&gt; IE Security "Saved from URL" to "Enabled" and place a check in the 'mspub.exe'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</si>
  <si>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</si>
  <si>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2013 (Machine) -&gt; Security Settings -&gt; IE Security "Saved from URL"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mspub.exe is REG_DWORD = 1, this is not a finding.</t>
    </r>
  </si>
  <si>
    <t>V-40895</t>
  </si>
  <si>
    <r>
      <rPr>
        <sz val="11"/>
        <rFont val="Calibri"/>
      </rPr>
      <t>Navigation to URLs embedded in Office products must be blocked.</t>
    </r>
  </si>
  <si>
    <r>
      <rPr>
        <sz val="11"/>
        <color rgb="FF000000"/>
        <rFont val="Calibri"/>
      </rPr>
      <t>Set the policy value for Computer Configuration -&gt; Administrative Templates -&gt; Microsoft Office 2013 (Machine) -&gt; Security Settings -&gt; IE Security "Navigate URL" to "Enabled" and place a check in the 'mspub.exe'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</si>
  <si>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</si>
  <si>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2013 (Machine) -&gt; Security Settings -&gt; IE Security "Navigate URL" must be "Enabled" and a check in the 'mspub.exe'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mspub.exe is REG_DWORD = 1, this is not a finding.</t>
    </r>
  </si>
  <si>
    <t>V-40896</t>
  </si>
  <si>
    <r>
      <rPr>
        <sz val="11"/>
        <rFont val="Calibri"/>
      </rPr>
      <t>Scripted Window Security must be enforced.</t>
    </r>
  </si>
  <si>
    <r>
      <rPr>
        <sz val="11"/>
        <color rgb="FF000000"/>
        <rFont val="Calibri"/>
      </rPr>
      <t>Set the policy value for Computer Configuration -&gt; Administrative Templates -&gt; Microsoft Office 2013 (Machine) -&gt; Security Settings -&gt; IE Security "Scripted Window Security Restrictions" to "Enabled" and 'mspub.exe' is checked.</t>
    </r>
  </si>
  <si>
    <r>
      <rPr>
        <sz val="11"/>
        <color rgb="FF000000"/>
        <rFont val="Calibri"/>
      </rPr>
      <t>Malicious websites often try to confuse or trick users into giving a site permission to perform an action allowing the site to take control of the users' computer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</si>
  <si>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Verify the policy value for Computer Configuration -&gt; Administrative Templates -&gt; Microsoft Office 2013 (Machine) -&gt; Security Settings -&gt; IE Security "Scripted Window Security Restrictions" is set to "Enabled" and 'mspub.exe'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mspub.exe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</si>
  <si>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</si>
  <si>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</si>
  <si>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</si>
  <si>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</si>
  <si>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</si>
  <si>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</si>
  <si>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</si>
  <si>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</si>
  <si>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</si>
  <si>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</si>
  <si>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</si>
  <si>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</si>
  <si>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</si>
  <si>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</si>
  <si>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</si>
  <si>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</si>
  <si>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</si>
  <si>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</si>
  <si>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</si>
  <si>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</si>
  <si>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</si>
  <si>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</si>
  <si>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</si>
  <si>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</si>
  <si>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</si>
  <si>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</si>
  <si>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</si>
  <si>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</si>
  <si>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</si>
  <si>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Publisher 2013 Security Technical Implementation Guide V1R5</t>
  </si>
  <si>
    <t>Developed By:</t>
  </si>
  <si>
    <t>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</si>
  <si>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</si>
  <si>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t>
    </r>
  </si>
  <si>
    <t>Download Url:</t>
  </si>
  <si>
    <t>https://www.cyber.mil/stigs</t>
  </si>
  <si>
    <t>Guide Overview:</t>
  </si>
  <si>
    <r>
      <rPr>
        <sz val="11"/>
        <color rgb="FF000000"/>
        <rFont val="Calibri"/>
      </rPr>
      <t>This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Groove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Lync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SharePoint Designer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Visio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2013</t>
    </r>
    <r>
      <rPr>
        <sz val="11"/>
        <color rgb="FF000000"/>
        <rFont val="Calibri"/>
      </rPr>
      <t xml:space="preserve">
</t>
    </r>
    <r>
      <rPr>
        <sz val="11"/>
        <color rgb="FF000000"/>
        <rFont val="Calibri"/>
      </rPr>
      <t>This STIG contains security technical implementation guidance for Microsoft Office Publisher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</si>
  <si>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</si>
  <si>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</si>
  <si>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</si>
  <si>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</si>
  <si>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</si>
  <si>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</si>
  <si>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</si>
  <si>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</si>
  <si>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</si>
  <si>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</si>
  <si>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</si>
  <si>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</si>
  <si>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</si>
  <si>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</si>
  <si>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</si>
  <si>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</si>
  <si>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</si>
  <si>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</si>
  <si>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</si>
  <si>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</si>
  <si>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</si>
  <si>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</si>
  <si>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</si>
  <si>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</si>
  <si>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Publisher 2013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</si>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</sst>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847-4338-B335-7F2690B1BB5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847-4338-B335-7F2690B1BB5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c:v>
                </c:pt>
              </c:numCache>
            </c:numRef>
          </c:val>
          <c:extLst>
            <c:ext xmlns:c16="http://schemas.microsoft.com/office/drawing/2014/chart" uri="{C3380CC4-5D6E-409C-BE32-E72D297353CC}">
              <c16:uniqueId val="{00000002-6847-4338-B335-7F2690B1BB5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79C-4BC1-A0BA-56F0BBF65CB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79C-4BC1-A0BA-56F0BBF65CB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15</c:v>
                </c:pt>
              </c:numCache>
            </c:numRef>
          </c:val>
          <c:extLst>
            <c:ext xmlns:c16="http://schemas.microsoft.com/office/drawing/2014/chart" uri="{C3380CC4-5D6E-409C-BE32-E72D297353CC}">
              <c16:uniqueId val="{00000002-A79C-4BC1-A0BA-56F0BBF65CB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EBE6-48AE-874C-B4D8727D512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EBE6-48AE-874C-B4D8727D512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15</c:v>
                </c:pt>
              </c:numCache>
            </c:numRef>
          </c:val>
          <c:extLst>
            <c:ext xmlns:c16="http://schemas.microsoft.com/office/drawing/2014/chart" uri="{C3380CC4-5D6E-409C-BE32-E72D297353CC}">
              <c16:uniqueId val="{00000002-EBE6-48AE-874C-B4D8727D51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C70-4326-8E4C-8D17DD842B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C70-4326-8E4C-8D17DD842B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15</c:v>
                </c:pt>
              </c:numCache>
            </c:numRef>
          </c:val>
          <c:extLst>
            <c:ext xmlns:c16="http://schemas.microsoft.com/office/drawing/2014/chart" uri="{C3380CC4-5D6E-409C-BE32-E72D297353CC}">
              <c16:uniqueId val="{00000002-AC70-4326-8E4C-8D17DD842B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3B9-4F5E-A46E-AAC0083972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3B9-4F5E-A46E-AAC0083972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15</c:v>
                </c:pt>
              </c:numCache>
            </c:numRef>
          </c:val>
          <c:extLst>
            <c:ext xmlns:c16="http://schemas.microsoft.com/office/drawing/2014/chart" uri="{C3380CC4-5D6E-409C-BE32-E72D297353CC}">
              <c16:uniqueId val="{00000002-B3B9-4F5E-A46E-AAC0083972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E07-42BF-90F1-A0E4ED8E79A1}"/>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E07-42BF-90F1-A0E4ED8E79A1}"/>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E07-42BF-90F1-A0E4ED8E79A1}"/>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E07-42BF-90F1-A0E4ED8E79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49C-4A6A-9A07-5710BC92C42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uicq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nebi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wm4j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xfjhw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jmx5f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uefqd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jftgm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6">
  <autoFilter ref="A1:M1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94</v>
      </c>
    </row>
    <row r="3" spans="2:3" ht="15" customHeight="1" x14ac:dyDescent="0.35"/>
    <row r="4" spans="2:3" ht="58" x14ac:dyDescent="0.35">
      <c r="B4" s="18" t="s">
        <v>95</v>
      </c>
      <c r="C4" s="19" t="s">
        <v>96</v>
      </c>
    </row>
    <row r="5" spans="2:3" x14ac:dyDescent="0.35">
      <c r="C5" s="19" t="s">
        <v>97</v>
      </c>
    </row>
    <row r="6" spans="2:3" x14ac:dyDescent="0.35">
      <c r="C6" s="16" t="s">
        <v>98</v>
      </c>
    </row>
    <row r="7" spans="2:3" ht="10" customHeight="1" x14ac:dyDescent="0.35"/>
    <row r="8" spans="2:3" ht="232" x14ac:dyDescent="0.35">
      <c r="B8" s="20" t="s">
        <v>99</v>
      </c>
      <c r="C8" s="19" t="s">
        <v>100</v>
      </c>
    </row>
    <row r="9" spans="2:3" ht="10" customHeight="1" x14ac:dyDescent="0.35"/>
    <row r="10" spans="2:3" ht="35" customHeight="1" x14ac:dyDescent="0.35">
      <c r="B10" s="20" t="s">
        <v>101</v>
      </c>
      <c r="C10" s="19" t="s">
        <v>102</v>
      </c>
    </row>
    <row r="11" spans="2:3" ht="75" customHeight="1" x14ac:dyDescent="0.35">
      <c r="B11" s="16" t="s">
        <v>19</v>
      </c>
      <c r="C11" s="19" t="s">
        <v>103</v>
      </c>
    </row>
    <row r="12" spans="2:3" ht="47" customHeight="1" x14ac:dyDescent="0.35">
      <c r="B12" s="16" t="s">
        <v>19</v>
      </c>
      <c r="C12" s="19" t="s">
        <v>104</v>
      </c>
    </row>
    <row r="13" spans="2:3" ht="35" customHeight="1" x14ac:dyDescent="0.35">
      <c r="B13" s="16" t="s">
        <v>19</v>
      </c>
      <c r="C13" s="19" t="s">
        <v>105</v>
      </c>
    </row>
    <row r="14" spans="2:3" ht="32" customHeight="1" x14ac:dyDescent="0.35">
      <c r="B14" s="16" t="s">
        <v>19</v>
      </c>
      <c r="C14" s="19" t="s">
        <v>106</v>
      </c>
    </row>
    <row r="15" spans="2:3" ht="30" customHeight="1" x14ac:dyDescent="0.35">
      <c r="B15" s="16" t="s">
        <v>19</v>
      </c>
      <c r="C15" s="19" t="s">
        <v>107</v>
      </c>
    </row>
    <row r="16" spans="2:3" ht="10" customHeight="1" x14ac:dyDescent="0.35"/>
    <row r="17" spans="1:3" ht="145" customHeight="1" x14ac:dyDescent="0.35">
      <c r="B17" s="20" t="s">
        <v>108</v>
      </c>
      <c r="C17" s="19" t="s">
        <v>109</v>
      </c>
    </row>
    <row r="18" spans="1:3" ht="10" customHeight="1" x14ac:dyDescent="0.35"/>
    <row r="19" spans="1:3" ht="3" customHeight="1" x14ac:dyDescent="0.35">
      <c r="B19" s="21"/>
      <c r="C19" s="21"/>
    </row>
    <row r="20" spans="1:3" ht="12" customHeight="1" x14ac:dyDescent="0.35"/>
    <row r="21" spans="1:3" ht="35" customHeight="1" x14ac:dyDescent="0.35">
      <c r="A21" s="23"/>
      <c r="B21" s="24" t="s">
        <v>110</v>
      </c>
      <c r="C21" s="25" t="s">
        <v>111</v>
      </c>
    </row>
    <row r="22" spans="1:3" ht="18" customHeight="1" x14ac:dyDescent="0.35">
      <c r="A22" s="23"/>
      <c r="B22" s="23" t="s">
        <v>19</v>
      </c>
      <c r="C22" s="25" t="s">
        <v>112</v>
      </c>
    </row>
    <row r="23" spans="1:3" ht="18" customHeight="1" x14ac:dyDescent="0.35">
      <c r="A23" s="23"/>
      <c r="B23" s="23" t="s">
        <v>19</v>
      </c>
      <c r="C23" s="25" t="s">
        <v>113</v>
      </c>
    </row>
    <row r="24" spans="1:3" ht="18" customHeight="1" x14ac:dyDescent="0.35">
      <c r="A24" s="23"/>
      <c r="B24" s="23" t="s">
        <v>19</v>
      </c>
      <c r="C24" s="25" t="s">
        <v>114</v>
      </c>
    </row>
    <row r="25" spans="1:3" ht="18" customHeight="1" x14ac:dyDescent="0.35">
      <c r="A25" s="23"/>
      <c r="B25" s="23" t="s">
        <v>19</v>
      </c>
      <c r="C25" s="25" t="s">
        <v>115</v>
      </c>
    </row>
    <row r="26" spans="1:3" ht="18" customHeight="1" x14ac:dyDescent="0.35">
      <c r="A26" s="23"/>
      <c r="B26" s="23" t="s">
        <v>19</v>
      </c>
      <c r="C26" s="25" t="s">
        <v>116</v>
      </c>
    </row>
    <row r="27" spans="1:3" ht="18" customHeight="1" x14ac:dyDescent="0.35">
      <c r="A27" s="23"/>
      <c r="B27" s="23" t="s">
        <v>19</v>
      </c>
      <c r="C27" s="25" t="s">
        <v>117</v>
      </c>
    </row>
    <row r="28" spans="1:3" ht="18" customHeight="1" x14ac:dyDescent="0.35">
      <c r="A28" s="23"/>
      <c r="B28" s="23" t="s">
        <v>19</v>
      </c>
      <c r="C28" s="25" t="s">
        <v>118</v>
      </c>
    </row>
    <row r="29" spans="1:3" ht="18" customHeight="1" x14ac:dyDescent="0.35">
      <c r="A29" s="23"/>
      <c r="B29" s="23" t="s">
        <v>19</v>
      </c>
      <c r="C29" s="25" t="s">
        <v>119</v>
      </c>
    </row>
    <row r="30" spans="1:3" ht="44" customHeight="1" x14ac:dyDescent="0.35">
      <c r="A30" s="23"/>
      <c r="B30" s="23" t="s">
        <v>19</v>
      </c>
      <c r="C30" s="26" t="s">
        <v>120</v>
      </c>
    </row>
    <row r="31" spans="1:3" ht="10" customHeight="1" x14ac:dyDescent="0.35"/>
    <row r="32" spans="1:3" ht="3" customHeight="1" x14ac:dyDescent="0.35">
      <c r="B32" s="21"/>
      <c r="C32" s="21"/>
    </row>
    <row r="33" spans="2:3" ht="12" customHeight="1" x14ac:dyDescent="0.35"/>
    <row r="34" spans="2:3" ht="24" customHeight="1" x14ac:dyDescent="0.35">
      <c r="B34" s="27" t="s">
        <v>121</v>
      </c>
      <c r="C34" s="28" t="s">
        <v>122</v>
      </c>
    </row>
    <row r="35" spans="2:3" ht="18.5" x14ac:dyDescent="0.35">
      <c r="B35" s="27" t="s">
        <v>123</v>
      </c>
      <c r="C35" s="29" t="s">
        <v>124</v>
      </c>
    </row>
    <row r="36" spans="2:3" ht="27" customHeight="1" x14ac:dyDescent="0.35">
      <c r="B36" s="30" t="s">
        <v>125</v>
      </c>
      <c r="C36" s="22" t="s">
        <v>126</v>
      </c>
    </row>
    <row r="37" spans="2:3" x14ac:dyDescent="0.35">
      <c r="B37" s="27" t="s">
        <v>127</v>
      </c>
      <c r="C37" s="31" t="s">
        <v>128</v>
      </c>
    </row>
    <row r="38" spans="2:3" ht="10" customHeight="1" x14ac:dyDescent="0.35"/>
    <row r="39" spans="2:3" ht="220" customHeight="1" x14ac:dyDescent="0.35">
      <c r="B39" s="27" t="s">
        <v>129</v>
      </c>
      <c r="C39" s="32" t="s">
        <v>130</v>
      </c>
    </row>
    <row r="40" spans="2:3" ht="10" customHeight="1" x14ac:dyDescent="0.35"/>
    <row r="41" spans="2:3" ht="43.5" x14ac:dyDescent="0.35">
      <c r="B41" s="27" t="s">
        <v>131</v>
      </c>
      <c r="C41" s="19" t="s">
        <v>132</v>
      </c>
    </row>
    <row r="42" spans="2:3" ht="10" customHeight="1" x14ac:dyDescent="0.35"/>
    <row r="43" spans="2:3" ht="15.5" x14ac:dyDescent="0.35">
      <c r="C43" s="33" t="s">
        <v>133</v>
      </c>
    </row>
    <row r="44" spans="2:3" ht="29" x14ac:dyDescent="0.35">
      <c r="C44" s="19" t="s">
        <v>134</v>
      </c>
    </row>
    <row r="45" spans="2:3" ht="10" customHeight="1" x14ac:dyDescent="0.35"/>
    <row r="46" spans="2:3" ht="15.5" x14ac:dyDescent="0.35">
      <c r="C46" s="34" t="s">
        <v>15</v>
      </c>
    </row>
    <row r="47" spans="2:3" ht="29" x14ac:dyDescent="0.35">
      <c r="C47" s="19" t="s">
        <v>135</v>
      </c>
    </row>
    <row r="48" spans="2:3" ht="10" customHeight="1" x14ac:dyDescent="0.35"/>
    <row r="49" spans="2:3" ht="15.5" x14ac:dyDescent="0.35">
      <c r="C49" s="35" t="s">
        <v>136</v>
      </c>
    </row>
    <row r="50" spans="2:3" ht="29" x14ac:dyDescent="0.35">
      <c r="C50" s="19" t="s">
        <v>137</v>
      </c>
    </row>
    <row r="51" spans="2:3" ht="10" customHeight="1" x14ac:dyDescent="0.35"/>
    <row r="52" spans="2:3" ht="3" customHeight="1" x14ac:dyDescent="0.35">
      <c r="B52" s="21"/>
      <c r="C52" s="21"/>
    </row>
    <row r="53" spans="2:3" ht="12" customHeight="1" x14ac:dyDescent="0.35"/>
    <row r="54" spans="2:3" ht="130.5" x14ac:dyDescent="0.35">
      <c r="B54" s="18" t="s">
        <v>138</v>
      </c>
      <c r="C54" s="19" t="s">
        <v>139</v>
      </c>
    </row>
    <row r="55" spans="2:3" ht="6" customHeight="1" x14ac:dyDescent="0.35"/>
    <row r="56" spans="2:3" ht="217.5" x14ac:dyDescent="0.35">
      <c r="C56" s="19" t="s">
        <v>140</v>
      </c>
    </row>
    <row r="57" spans="2:3" ht="6" customHeight="1" x14ac:dyDescent="0.35"/>
    <row r="58" spans="2:3" ht="43.5" x14ac:dyDescent="0.35">
      <c r="C58" s="19" t="s">
        <v>141</v>
      </c>
    </row>
    <row r="59" spans="2:3" ht="10" customHeight="1" x14ac:dyDescent="0.35"/>
    <row r="60" spans="2:3" ht="3" customHeight="1" x14ac:dyDescent="0.35">
      <c r="B60" s="21"/>
      <c r="C60" s="21"/>
    </row>
    <row r="61" spans="2:3" ht="12" customHeight="1" x14ac:dyDescent="0.35"/>
    <row r="62" spans="2:3" ht="145" x14ac:dyDescent="0.35">
      <c r="B62" s="18" t="s">
        <v>142</v>
      </c>
      <c r="C62" s="19" t="s">
        <v>143</v>
      </c>
    </row>
    <row r="63" spans="2:3" ht="6" customHeight="1" x14ac:dyDescent="0.35"/>
    <row r="64" spans="2:3" ht="203" x14ac:dyDescent="0.35">
      <c r="C64" s="19" t="s">
        <v>144</v>
      </c>
    </row>
    <row r="65" spans="2:3" ht="6" customHeight="1" x14ac:dyDescent="0.35"/>
    <row r="66" spans="2:3" ht="43.5" x14ac:dyDescent="0.35">
      <c r="C66" s="19" t="s">
        <v>145</v>
      </c>
    </row>
    <row r="67" spans="2:3" ht="10" customHeight="1" x14ac:dyDescent="0.35"/>
    <row r="68" spans="2:3" ht="3" customHeight="1" x14ac:dyDescent="0.35">
      <c r="B68" s="21"/>
      <c r="C68" s="21"/>
    </row>
    <row r="69" spans="2:3" ht="12" customHeight="1" x14ac:dyDescent="0.35"/>
    <row r="70" spans="2:3" ht="101.5" x14ac:dyDescent="0.35">
      <c r="B70" s="18" t="s">
        <v>146</v>
      </c>
      <c r="C70" s="19" t="s">
        <v>147</v>
      </c>
    </row>
    <row r="71" spans="2:3" ht="6" customHeight="1" x14ac:dyDescent="0.35"/>
    <row r="72" spans="2:3" ht="145" x14ac:dyDescent="0.35">
      <c r="C72" s="19" t="s">
        <v>148</v>
      </c>
    </row>
    <row r="73" spans="2:3" ht="6" customHeight="1" x14ac:dyDescent="0.35"/>
    <row r="74" spans="2:3" ht="43.5" x14ac:dyDescent="0.35">
      <c r="C74" s="19" t="s">
        <v>149</v>
      </c>
    </row>
    <row r="78" spans="2:3" ht="32" customHeight="1" x14ac:dyDescent="0.35">
      <c r="B78" s="78" t="s">
        <v>93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150</v>
      </c>
      <c r="C2" s="80"/>
      <c r="D2" s="80"/>
      <c r="E2" s="80"/>
      <c r="F2" s="80"/>
      <c r="G2" s="80"/>
      <c r="H2" s="80"/>
      <c r="I2" s="80"/>
    </row>
    <row r="4" spans="2:15" ht="18.5" x14ac:dyDescent="0.45">
      <c r="B4" s="37" t="s">
        <v>151</v>
      </c>
    </row>
    <row r="5" spans="2:15" x14ac:dyDescent="0.35">
      <c r="B5" s="39" t="s">
        <v>19</v>
      </c>
      <c r="C5" s="39" t="s">
        <v>152</v>
      </c>
      <c r="D5" s="39" t="s">
        <v>153</v>
      </c>
      <c r="F5" s="81" t="s">
        <v>154</v>
      </c>
      <c r="G5" s="81"/>
      <c r="H5" s="81"/>
      <c r="I5" s="82" t="s">
        <v>155</v>
      </c>
      <c r="J5" s="82"/>
      <c r="K5" s="82"/>
      <c r="L5" s="82"/>
      <c r="M5" s="82"/>
      <c r="N5" s="82"/>
      <c r="O5" s="82"/>
    </row>
    <row r="6" spans="2:15" x14ac:dyDescent="0.35">
      <c r="B6" s="45" t="s">
        <v>156</v>
      </c>
      <c r="C6" s="46">
        <v>15</v>
      </c>
      <c r="D6" s="47" t="s">
        <v>19</v>
      </c>
      <c r="F6" s="81" t="s">
        <v>157</v>
      </c>
      <c r="G6" s="81"/>
      <c r="H6" s="81"/>
      <c r="I6" s="83" t="s">
        <v>158</v>
      </c>
      <c r="J6" s="83"/>
      <c r="K6" s="83"/>
      <c r="L6" s="83"/>
      <c r="M6" s="83"/>
      <c r="N6" s="83"/>
      <c r="O6" s="83"/>
    </row>
    <row r="7" spans="2:15" x14ac:dyDescent="0.35">
      <c r="B7" s="48" t="s">
        <v>159</v>
      </c>
      <c r="C7" s="49">
        <f>C6-C8-C9</f>
        <v>15</v>
      </c>
      <c r="D7" s="50">
        <f>IF(C6&gt;0,C7/C6,0)</f>
        <v>1</v>
      </c>
      <c r="F7" s="81" t="s">
        <v>160</v>
      </c>
      <c r="G7" s="81"/>
      <c r="H7" s="81"/>
      <c r="I7" s="83" t="s">
        <v>158</v>
      </c>
      <c r="J7" s="83"/>
      <c r="K7" s="83"/>
      <c r="L7" s="83"/>
      <c r="M7" s="83"/>
      <c r="N7" s="83"/>
      <c r="O7" s="83"/>
    </row>
    <row r="8" spans="2:15" x14ac:dyDescent="0.35">
      <c r="B8" s="41" t="s">
        <v>161</v>
      </c>
      <c r="C8" s="42">
        <f>COUNTIF('Recommendations'!G:G,"Risk Accepted")</f>
        <v>0</v>
      </c>
      <c r="D8" s="43">
        <f>IF(C6&gt;0,C8/C6,0)</f>
        <v>0</v>
      </c>
      <c r="F8" s="81" t="s">
        <v>162</v>
      </c>
      <c r="G8" s="81"/>
      <c r="H8" s="81"/>
      <c r="I8" s="83" t="s">
        <v>158</v>
      </c>
      <c r="J8" s="83"/>
      <c r="K8" s="83"/>
      <c r="L8" s="83"/>
      <c r="M8" s="83"/>
      <c r="N8" s="83"/>
      <c r="O8" s="83"/>
    </row>
    <row r="9" spans="2:15" x14ac:dyDescent="0.35">
      <c r="B9" s="41" t="s">
        <v>163</v>
      </c>
      <c r="C9" s="42">
        <f>COUNTIF('Recommendations'!G:G,"N/A")</f>
        <v>0</v>
      </c>
      <c r="D9" s="43">
        <f>IF(C6&gt;0,C9/C6,0)</f>
        <v>0</v>
      </c>
      <c r="F9" s="81" t="s">
        <v>164</v>
      </c>
      <c r="G9" s="81"/>
      <c r="H9" s="81"/>
      <c r="I9" s="83" t="s">
        <v>158</v>
      </c>
      <c r="J9" s="83"/>
      <c r="K9" s="83"/>
      <c r="L9" s="83"/>
      <c r="M9" s="83"/>
      <c r="N9" s="83"/>
      <c r="O9" s="83"/>
    </row>
    <row r="12" spans="2:15" ht="18.5" x14ac:dyDescent="0.45">
      <c r="B12" s="37" t="s">
        <v>165</v>
      </c>
    </row>
    <row r="14" spans="2:15" x14ac:dyDescent="0.35">
      <c r="B14" s="51" t="s">
        <v>166</v>
      </c>
    </row>
    <row r="15" spans="2:15" x14ac:dyDescent="0.35">
      <c r="B15" s="39" t="s">
        <v>19</v>
      </c>
      <c r="C15" s="39" t="s">
        <v>167</v>
      </c>
      <c r="D15" s="39" t="s">
        <v>168</v>
      </c>
      <c r="E15" s="39" t="s">
        <v>169</v>
      </c>
      <c r="F15" s="39" t="s">
        <v>170</v>
      </c>
    </row>
    <row r="16" spans="2:15" x14ac:dyDescent="0.35">
      <c r="B16" s="41" t="s">
        <v>171</v>
      </c>
      <c r="C16" s="42">
        <f>COUNTIF('Recommendations'!L:L,"Resolved")</f>
        <v>0</v>
      </c>
      <c r="D16" s="42">
        <f>COUNTIF('Recommendations'!L:L,"Testing")</f>
        <v>0</v>
      </c>
      <c r="E16" s="42">
        <f>COUNTIF('Recommendations'!L:L,"Outstanding")</f>
        <v>15</v>
      </c>
      <c r="F16" s="42">
        <f>SUM(C16:E16)</f>
        <v>15</v>
      </c>
    </row>
    <row r="18" spans="2:6" x14ac:dyDescent="0.35">
      <c r="B18" s="51" t="s">
        <v>172</v>
      </c>
    </row>
    <row r="19" spans="2:6" x14ac:dyDescent="0.35">
      <c r="B19" s="52" t="s">
        <v>19</v>
      </c>
      <c r="C19" s="52" t="s">
        <v>167</v>
      </c>
      <c r="D19" s="52" t="s">
        <v>168</v>
      </c>
      <c r="E19" s="52" t="s">
        <v>169</v>
      </c>
      <c r="F19" s="52" t="s">
        <v>19</v>
      </c>
    </row>
    <row r="20" spans="2:6" x14ac:dyDescent="0.35">
      <c r="B20" s="41" t="s">
        <v>171</v>
      </c>
      <c r="C20" s="43">
        <f>IF(F16&gt;0, C16/F16, 0)</f>
        <v>0</v>
      </c>
      <c r="D20" s="43">
        <f>IF(F16&gt;0, D16/F16, 0)</f>
        <v>0</v>
      </c>
      <c r="E20" s="43">
        <f>IF(F16&gt;0, E16/F16, 0)</f>
        <v>1</v>
      </c>
      <c r="F20" s="44" t="s">
        <v>19</v>
      </c>
    </row>
    <row r="25" spans="2:6" ht="18.5" x14ac:dyDescent="0.45">
      <c r="B25" s="37" t="s">
        <v>173</v>
      </c>
    </row>
    <row r="27" spans="2:6" x14ac:dyDescent="0.35">
      <c r="B27" s="51" t="s">
        <v>166</v>
      </c>
    </row>
    <row r="28" spans="2:6" x14ac:dyDescent="0.35">
      <c r="B28" s="39" t="s">
        <v>5</v>
      </c>
      <c r="C28" s="39" t="s">
        <v>167</v>
      </c>
      <c r="D28" s="39" t="s">
        <v>168</v>
      </c>
      <c r="E28" s="39" t="s">
        <v>169</v>
      </c>
      <c r="F28" s="39" t="s">
        <v>170</v>
      </c>
    </row>
    <row r="29" spans="2:6" x14ac:dyDescent="0.35">
      <c r="B29" s="41" t="s">
        <v>174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176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177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178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15</v>
      </c>
      <c r="F34" s="42">
        <f t="shared" si="0"/>
        <v>15</v>
      </c>
    </row>
    <row r="36" spans="2:6" x14ac:dyDescent="0.35">
      <c r="B36" s="51" t="s">
        <v>172</v>
      </c>
    </row>
    <row r="37" spans="2:6" x14ac:dyDescent="0.35">
      <c r="B37" s="52" t="s">
        <v>5</v>
      </c>
      <c r="C37" s="52" t="s">
        <v>167</v>
      </c>
      <c r="D37" s="52" t="s">
        <v>168</v>
      </c>
      <c r="E37" s="52" t="s">
        <v>169</v>
      </c>
      <c r="F37" s="52" t="s">
        <v>19</v>
      </c>
    </row>
    <row r="38" spans="2:6" x14ac:dyDescent="0.35">
      <c r="B38" s="41" t="s">
        <v>174</v>
      </c>
      <c r="C38" s="43">
        <f t="shared" ref="C38:C43" si="1">IF(F29&gt;0, C29/F29, 0)</f>
        <v>0</v>
      </c>
      <c r="D38" s="43">
        <f t="shared" ref="D38:D43" si="2">IF(F29&gt;0, D29/F29, 0)</f>
        <v>0</v>
      </c>
      <c r="E38" s="43">
        <f t="shared" ref="E38:E43" si="3">IF(F29&gt;0, E29/F29, 0)</f>
        <v>0</v>
      </c>
      <c r="F38" s="44" t="s">
        <v>19</v>
      </c>
    </row>
    <row r="39" spans="2:6" x14ac:dyDescent="0.35">
      <c r="B39" s="41" t="s">
        <v>175</v>
      </c>
      <c r="C39" s="43">
        <f t="shared" si="1"/>
        <v>0</v>
      </c>
      <c r="D39" s="43">
        <f t="shared" si="2"/>
        <v>0</v>
      </c>
      <c r="E39" s="43">
        <f t="shared" si="3"/>
        <v>0</v>
      </c>
      <c r="F39" s="44" t="s">
        <v>19</v>
      </c>
    </row>
    <row r="40" spans="2:6" x14ac:dyDescent="0.35">
      <c r="B40" s="41" t="s">
        <v>176</v>
      </c>
      <c r="C40" s="43">
        <f t="shared" si="1"/>
        <v>0</v>
      </c>
      <c r="D40" s="43">
        <f t="shared" si="2"/>
        <v>0</v>
      </c>
      <c r="E40" s="43">
        <f t="shared" si="3"/>
        <v>0</v>
      </c>
      <c r="F40" s="44" t="s">
        <v>19</v>
      </c>
    </row>
    <row r="41" spans="2:6" x14ac:dyDescent="0.35">
      <c r="B41" s="41" t="s">
        <v>177</v>
      </c>
      <c r="C41" s="43">
        <f t="shared" si="1"/>
        <v>0</v>
      </c>
      <c r="D41" s="43">
        <f t="shared" si="2"/>
        <v>0</v>
      </c>
      <c r="E41" s="43">
        <f t="shared" si="3"/>
        <v>0</v>
      </c>
      <c r="F41" s="44" t="s">
        <v>19</v>
      </c>
    </row>
    <row r="42" spans="2:6" x14ac:dyDescent="0.35">
      <c r="B42" s="41" t="s">
        <v>178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179</v>
      </c>
    </row>
    <row r="50" spans="2:6" x14ac:dyDescent="0.35">
      <c r="B50" s="51" t="s">
        <v>166</v>
      </c>
    </row>
    <row r="51" spans="2:6" x14ac:dyDescent="0.35">
      <c r="B51" s="39" t="s">
        <v>2</v>
      </c>
      <c r="C51" s="39" t="s">
        <v>167</v>
      </c>
      <c r="D51" s="39" t="s">
        <v>168</v>
      </c>
      <c r="E51" s="39" t="s">
        <v>169</v>
      </c>
      <c r="F51" s="39" t="s">
        <v>170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15</v>
      </c>
      <c r="F52" s="42">
        <f>SUM(C52:E52)</f>
        <v>15</v>
      </c>
    </row>
    <row r="54" spans="2:6" x14ac:dyDescent="0.35">
      <c r="B54" s="51" t="s">
        <v>172</v>
      </c>
    </row>
    <row r="55" spans="2:6" x14ac:dyDescent="0.35">
      <c r="B55" s="52" t="s">
        <v>2</v>
      </c>
      <c r="C55" s="52" t="s">
        <v>167</v>
      </c>
      <c r="D55" s="52" t="s">
        <v>168</v>
      </c>
      <c r="E55" s="52" t="s">
        <v>169</v>
      </c>
      <c r="F55" s="52" t="s">
        <v>19</v>
      </c>
    </row>
    <row r="56" spans="2:6" x14ac:dyDescent="0.35">
      <c r="B56" s="41" t="s">
        <v>15</v>
      </c>
      <c r="C56" s="43">
        <f>IF(F52&gt;0, C52/F52, 0)</f>
        <v>0</v>
      </c>
      <c r="D56" s="43">
        <f>IF(F52&gt;0, D52/F52, 0)</f>
        <v>0</v>
      </c>
      <c r="E56" s="43">
        <f>IF(F52&gt;0, E52/F52, 0)</f>
        <v>1</v>
      </c>
      <c r="F56" s="44" t="s">
        <v>19</v>
      </c>
    </row>
    <row r="61" spans="2:6" ht="18.5" x14ac:dyDescent="0.45">
      <c r="B61" s="37" t="s">
        <v>180</v>
      </c>
    </row>
    <row r="63" spans="2:6" x14ac:dyDescent="0.35">
      <c r="B63" s="51" t="s">
        <v>166</v>
      </c>
    </row>
    <row r="64" spans="2:6" x14ac:dyDescent="0.35">
      <c r="B64" s="39" t="s">
        <v>3</v>
      </c>
      <c r="C64" s="39" t="s">
        <v>167</v>
      </c>
      <c r="D64" s="39" t="s">
        <v>168</v>
      </c>
      <c r="E64" s="39" t="s">
        <v>169</v>
      </c>
      <c r="F64" s="39" t="s">
        <v>170</v>
      </c>
    </row>
    <row r="65" spans="2:6" x14ac:dyDescent="0.35">
      <c r="B65" s="41" t="s">
        <v>181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182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183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184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15</v>
      </c>
      <c r="F69" s="42">
        <f>SUM(C69:E69)</f>
        <v>15</v>
      </c>
    </row>
    <row r="71" spans="2:6" x14ac:dyDescent="0.35">
      <c r="B71" s="51" t="s">
        <v>172</v>
      </c>
    </row>
    <row r="72" spans="2:6" x14ac:dyDescent="0.35">
      <c r="B72" s="52" t="s">
        <v>3</v>
      </c>
      <c r="C72" s="52" t="s">
        <v>167</v>
      </c>
      <c r="D72" s="52" t="s">
        <v>168</v>
      </c>
      <c r="E72" s="52" t="s">
        <v>169</v>
      </c>
      <c r="F72" s="52" t="s">
        <v>19</v>
      </c>
    </row>
    <row r="73" spans="2:6" x14ac:dyDescent="0.35">
      <c r="B73" s="41" t="s">
        <v>181</v>
      </c>
      <c r="C73" s="43">
        <f>IF(F65&gt;0, C65/F65, 0)</f>
        <v>0</v>
      </c>
      <c r="D73" s="43">
        <f>IF(F65&gt;0, D65/F65, 0)</f>
        <v>0</v>
      </c>
      <c r="E73" s="43">
        <f>IF(F65&gt;0, E65/F65, 0)</f>
        <v>0</v>
      </c>
      <c r="F73" s="44" t="s">
        <v>19</v>
      </c>
    </row>
    <row r="74" spans="2:6" x14ac:dyDescent="0.35">
      <c r="B74" s="41" t="s">
        <v>182</v>
      </c>
      <c r="C74" s="43">
        <f>IF(F66&gt;0, C66/F66, 0)</f>
        <v>0</v>
      </c>
      <c r="D74" s="43">
        <f>IF(F66&gt;0, D66/F66, 0)</f>
        <v>0</v>
      </c>
      <c r="E74" s="43">
        <f>IF(F66&gt;0, E66/F66, 0)</f>
        <v>0</v>
      </c>
      <c r="F74" s="44" t="s">
        <v>19</v>
      </c>
    </row>
    <row r="75" spans="2:6" x14ac:dyDescent="0.35">
      <c r="B75" s="41" t="s">
        <v>183</v>
      </c>
      <c r="C75" s="43">
        <f>IF(F67&gt;0, C67/F67, 0)</f>
        <v>0</v>
      </c>
      <c r="D75" s="43">
        <f>IF(F67&gt;0, D67/F67, 0)</f>
        <v>0</v>
      </c>
      <c r="E75" s="43">
        <f>IF(F67&gt;0, E67/F67, 0)</f>
        <v>0</v>
      </c>
      <c r="F75" s="44" t="s">
        <v>19</v>
      </c>
    </row>
    <row r="76" spans="2:6" x14ac:dyDescent="0.35">
      <c r="B76" s="41" t="s">
        <v>184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185</v>
      </c>
    </row>
    <row r="84" spans="2:6" x14ac:dyDescent="0.35">
      <c r="B84" s="51" t="s">
        <v>166</v>
      </c>
    </row>
    <row r="85" spans="2:6" x14ac:dyDescent="0.35">
      <c r="B85" s="39" t="s">
        <v>186</v>
      </c>
      <c r="C85" s="39" t="s">
        <v>167</v>
      </c>
      <c r="D85" s="39" t="s">
        <v>168</v>
      </c>
      <c r="E85" s="39" t="s">
        <v>169</v>
      </c>
      <c r="F85" s="39" t="s">
        <v>170</v>
      </c>
    </row>
    <row r="86" spans="2:6" x14ac:dyDescent="0.35">
      <c r="B86" s="41" t="s">
        <v>187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188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189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15</v>
      </c>
      <c r="F89" s="42">
        <f>SUM(C89:E89)</f>
        <v>15</v>
      </c>
    </row>
    <row r="91" spans="2:6" x14ac:dyDescent="0.35">
      <c r="B91" s="51" t="s">
        <v>172</v>
      </c>
    </row>
    <row r="92" spans="2:6" x14ac:dyDescent="0.35">
      <c r="B92" s="52" t="s">
        <v>186</v>
      </c>
      <c r="C92" s="52" t="s">
        <v>167</v>
      </c>
      <c r="D92" s="52" t="s">
        <v>168</v>
      </c>
      <c r="E92" s="52" t="s">
        <v>169</v>
      </c>
      <c r="F92" s="52" t="s">
        <v>19</v>
      </c>
    </row>
    <row r="93" spans="2:6" x14ac:dyDescent="0.35">
      <c r="B93" s="41" t="s">
        <v>187</v>
      </c>
      <c r="C93" s="43">
        <f>IF(F86&gt;0, C86/F86, 0)</f>
        <v>0</v>
      </c>
      <c r="D93" s="43">
        <f>IF(F86&gt;0, D86/F86, 0)</f>
        <v>0</v>
      </c>
      <c r="E93" s="43">
        <f>IF(F86&gt;0, E86/F86, 0)</f>
        <v>0</v>
      </c>
      <c r="F93" s="44" t="s">
        <v>19</v>
      </c>
    </row>
    <row r="94" spans="2:6" x14ac:dyDescent="0.35">
      <c r="B94" s="41" t="s">
        <v>188</v>
      </c>
      <c r="C94" s="43">
        <f>IF(F87&gt;0, C87/F87, 0)</f>
        <v>0</v>
      </c>
      <c r="D94" s="43">
        <f>IF(F87&gt;0, D87/F87, 0)</f>
        <v>0</v>
      </c>
      <c r="E94" s="43">
        <f>IF(F87&gt;0, E87/F87, 0)</f>
        <v>0</v>
      </c>
      <c r="F94" s="44" t="s">
        <v>19</v>
      </c>
    </row>
    <row r="95" spans="2:6" x14ac:dyDescent="0.35">
      <c r="B95" s="41" t="s">
        <v>189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190</v>
      </c>
      <c r="J101" s="37" t="s">
        <v>191</v>
      </c>
    </row>
    <row r="102" spans="2:15" x14ac:dyDescent="0.35">
      <c r="B102" s="39" t="s">
        <v>5</v>
      </c>
      <c r="C102" s="84" t="s">
        <v>192</v>
      </c>
      <c r="D102" s="84"/>
      <c r="E102" s="39" t="s">
        <v>159</v>
      </c>
      <c r="F102" s="39" t="s">
        <v>167</v>
      </c>
      <c r="G102" s="84" t="s">
        <v>193</v>
      </c>
      <c r="H102" s="84"/>
      <c r="J102" s="39" t="s">
        <v>5</v>
      </c>
      <c r="K102" s="39" t="s">
        <v>181</v>
      </c>
      <c r="L102" s="39" t="s">
        <v>182</v>
      </c>
      <c r="M102" s="39" t="s">
        <v>183</v>
      </c>
      <c r="N102" s="39" t="s">
        <v>184</v>
      </c>
      <c r="O102" s="39" t="s">
        <v>16</v>
      </c>
    </row>
    <row r="103" spans="2:15" x14ac:dyDescent="0.35">
      <c r="B103" s="45" t="s">
        <v>174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174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175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175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176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176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177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177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178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178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15</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15</v>
      </c>
    </row>
    <row r="115" spans="2:24" ht="21" x14ac:dyDescent="0.5">
      <c r="B115" s="37" t="s">
        <v>194</v>
      </c>
      <c r="P115" s="54" t="s">
        <v>195</v>
      </c>
    </row>
    <row r="117" spans="2:24" ht="60" customHeight="1" x14ac:dyDescent="0.35">
      <c r="B117" s="87" t="s">
        <v>196</v>
      </c>
      <c r="C117" s="80"/>
      <c r="D117" s="80"/>
      <c r="E117" s="80"/>
      <c r="F117" s="80"/>
      <c r="P117" s="87" t="s">
        <v>197</v>
      </c>
      <c r="Q117" s="80"/>
      <c r="R117" s="80"/>
      <c r="S117" s="80"/>
      <c r="T117" s="80"/>
      <c r="U117" s="80"/>
      <c r="V117" s="80"/>
      <c r="W117" s="80"/>
    </row>
    <row r="119" spans="2:24" ht="30" customHeight="1" x14ac:dyDescent="0.35">
      <c r="P119" s="55" t="s">
        <v>198</v>
      </c>
      <c r="Q119" s="56">
        <f>C16</f>
        <v>0</v>
      </c>
      <c r="R119" s="57"/>
      <c r="S119" s="56">
        <f>C65</f>
        <v>0</v>
      </c>
      <c r="T119" s="57"/>
      <c r="U119" s="56">
        <f>C66</f>
        <v>0</v>
      </c>
      <c r="V119" s="57"/>
      <c r="W119" s="56">
        <f>C67</f>
        <v>0</v>
      </c>
      <c r="X119" s="57"/>
    </row>
    <row r="120" spans="2:24" ht="35" customHeight="1" x14ac:dyDescent="0.35">
      <c r="P120" s="58" t="s">
        <v>199</v>
      </c>
      <c r="Q120" s="58" t="s">
        <v>200</v>
      </c>
      <c r="R120" s="58" t="s">
        <v>201</v>
      </c>
      <c r="S120" s="58" t="s">
        <v>202</v>
      </c>
      <c r="T120" s="58" t="s">
        <v>203</v>
      </c>
      <c r="U120" s="58" t="s">
        <v>204</v>
      </c>
      <c r="V120" s="58" t="s">
        <v>205</v>
      </c>
      <c r="W120" s="58" t="s">
        <v>206</v>
      </c>
      <c r="X120" s="58" t="s">
        <v>207</v>
      </c>
    </row>
    <row r="121" spans="2:24" x14ac:dyDescent="0.35">
      <c r="O121" s="59" t="s">
        <v>208</v>
      </c>
      <c r="P121" s="60" t="s">
        <v>209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210</v>
      </c>
      <c r="P156" s="54" t="s">
        <v>211</v>
      </c>
    </row>
    <row r="158" spans="2:24" ht="45" customHeight="1" x14ac:dyDescent="0.35">
      <c r="B158" s="87" t="s">
        <v>212</v>
      </c>
      <c r="C158" s="80"/>
      <c r="D158" s="80"/>
      <c r="E158" s="80"/>
      <c r="F158" s="80"/>
      <c r="P158" s="87" t="s">
        <v>213</v>
      </c>
      <c r="Q158" s="80"/>
      <c r="R158" s="80"/>
      <c r="S158" s="80"/>
      <c r="T158" s="80"/>
      <c r="U158" s="80"/>
    </row>
    <row r="159" spans="2:24" ht="35" customHeight="1" x14ac:dyDescent="0.35">
      <c r="P159" s="84" t="s">
        <v>214</v>
      </c>
      <c r="Q159" s="84"/>
      <c r="R159" s="84" t="s">
        <v>215</v>
      </c>
      <c r="S159" s="84"/>
      <c r="T159" s="84"/>
    </row>
    <row r="160" spans="2:24" ht="30" customHeight="1" x14ac:dyDescent="0.35">
      <c r="P160" s="88">
        <v>0</v>
      </c>
      <c r="Q160" s="89"/>
      <c r="R160" s="90" t="s">
        <v>216</v>
      </c>
      <c r="S160" s="91"/>
      <c r="T160" s="91"/>
    </row>
    <row r="163" spans="16:22" ht="25" customHeight="1" x14ac:dyDescent="0.35">
      <c r="P163" s="63" t="s">
        <v>199</v>
      </c>
      <c r="Q163" s="63" t="s">
        <v>217</v>
      </c>
      <c r="R163" s="63" t="s">
        <v>218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93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10" t="s">
        <v>88</v>
      </c>
      <c r="B16" s="5" t="s">
        <v>89</v>
      </c>
      <c r="C16" s="6" t="s">
        <v>15</v>
      </c>
      <c r="D16" s="7" t="s">
        <v>16</v>
      </c>
      <c r="E16" s="7" t="s">
        <v>17</v>
      </c>
      <c r="F16" s="7" t="s">
        <v>18</v>
      </c>
      <c r="G16" s="7" t="s">
        <v>19</v>
      </c>
      <c r="H16" s="8" t="s">
        <v>19</v>
      </c>
      <c r="I16" s="5" t="s">
        <v>90</v>
      </c>
      <c r="J16" s="5" t="s">
        <v>91</v>
      </c>
      <c r="K16" s="5" t="s">
        <v>92</v>
      </c>
      <c r="L16" s="7" t="str">
        <f t="shared" si="0"/>
        <v>Outstanding</v>
      </c>
      <c r="M16" s="12" t="s">
        <v>19</v>
      </c>
    </row>
    <row r="20" spans="1:4" ht="32" customHeight="1" x14ac:dyDescent="0.35">
      <c r="A20" s="78" t="s">
        <v>93</v>
      </c>
      <c r="B20" s="78"/>
      <c r="C20" s="78"/>
      <c r="D20" s="78"/>
    </row>
  </sheetData>
  <mergeCells count="1">
    <mergeCell ref="A20:D20"/>
  </mergeCells>
  <conditionalFormatting sqref="C2:C1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6" xr:uid="{00000000-0002-0000-0200-000000000000}">
      <formula1>"Must,Should,Could,Won't,Unassigned"</formula1>
    </dataValidation>
    <dataValidation type="list" showErrorMessage="1" errorTitle="Invalid Value" error="Please select a value from the list: Low, Medium, High, Unassessed." sqref="E2:E16" xr:uid="{00000000-0002-0000-0200-000001000000}">
      <formula1>"Low,Medium,High,Unassessed"</formula1>
    </dataValidation>
    <dataValidation type="list" showErrorMessage="1" errorTitle="Invalid Value" error="Please select a value from the list: Phase1, Phase2, Phase3, Phase4, Phase5, Pending." sqref="F2:F1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6" xr:uid="{00000000-0002-0000-0200-000003000000}">
      <formula1>"Implemented,Testing,Failed,Compensated,Risk Accepted,N/A"</formula1>
    </dataValidation>
  </dataValidations>
  <hyperlinks>
    <hyperlink ref="A2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219</v>
      </c>
      <c r="C2" s="95" t="s">
        <v>219</v>
      </c>
      <c r="D2" s="95" t="s">
        <v>219</v>
      </c>
      <c r="E2" s="95" t="s">
        <v>219</v>
      </c>
      <c r="F2" s="95" t="s">
        <v>219</v>
      </c>
      <c r="G2" s="95" t="s">
        <v>219</v>
      </c>
      <c r="H2" s="99" t="s">
        <v>220</v>
      </c>
      <c r="I2" s="99" t="s">
        <v>220</v>
      </c>
      <c r="J2" s="99" t="s">
        <v>220</v>
      </c>
      <c r="K2" s="99" t="s">
        <v>220</v>
      </c>
      <c r="L2" s="99" t="s">
        <v>220</v>
      </c>
      <c r="M2" s="98" t="s">
        <v>221</v>
      </c>
      <c r="N2" s="98" t="s">
        <v>221</v>
      </c>
      <c r="O2" s="100" t="s">
        <v>222</v>
      </c>
      <c r="P2" s="100" t="s">
        <v>222</v>
      </c>
      <c r="Q2" s="96" t="s">
        <v>11</v>
      </c>
      <c r="R2" s="96" t="s">
        <v>11</v>
      </c>
      <c r="S2" s="96" t="s">
        <v>11</v>
      </c>
      <c r="T2" s="97" t="s">
        <v>223</v>
      </c>
    </row>
    <row r="3" spans="2:20" ht="35" customHeight="1" x14ac:dyDescent="0.35">
      <c r="B3" s="68" t="s">
        <v>224</v>
      </c>
      <c r="C3" s="68" t="s">
        <v>225</v>
      </c>
      <c r="D3" s="68" t="s">
        <v>226</v>
      </c>
      <c r="E3" s="68" t="s">
        <v>227</v>
      </c>
      <c r="F3" s="68" t="s">
        <v>228</v>
      </c>
      <c r="G3" s="68" t="s">
        <v>9</v>
      </c>
      <c r="H3" s="69" t="s">
        <v>229</v>
      </c>
      <c r="I3" s="69" t="s">
        <v>230</v>
      </c>
      <c r="J3" s="69" t="s">
        <v>231</v>
      </c>
      <c r="K3" s="69" t="s">
        <v>232</v>
      </c>
      <c r="L3" s="69" t="s">
        <v>164</v>
      </c>
      <c r="M3" s="70" t="s">
        <v>233</v>
      </c>
      <c r="N3" s="70" t="s">
        <v>234</v>
      </c>
      <c r="O3" s="71" t="s">
        <v>235</v>
      </c>
      <c r="P3" s="71" t="s">
        <v>236</v>
      </c>
      <c r="Q3" s="72" t="s">
        <v>11</v>
      </c>
      <c r="R3" s="72" t="s">
        <v>237</v>
      </c>
      <c r="S3" s="72" t="s">
        <v>238</v>
      </c>
      <c r="T3" s="73" t="s">
        <v>239</v>
      </c>
    </row>
    <row r="4" spans="2:20" ht="60" customHeight="1" x14ac:dyDescent="0.35">
      <c r="B4" s="74" t="s">
        <v>240</v>
      </c>
      <c r="C4" s="74" t="s">
        <v>241</v>
      </c>
      <c r="D4" s="74" t="s">
        <v>242</v>
      </c>
      <c r="E4" s="74" t="s">
        <v>243</v>
      </c>
      <c r="F4" s="74" t="s">
        <v>244</v>
      </c>
      <c r="G4" s="74" t="s">
        <v>245</v>
      </c>
      <c r="H4" s="74" t="s">
        <v>246</v>
      </c>
      <c r="I4" s="74" t="s">
        <v>247</v>
      </c>
      <c r="J4" s="74" t="s">
        <v>248</v>
      </c>
      <c r="K4" s="74" t="s">
        <v>249</v>
      </c>
      <c r="L4" s="74" t="s">
        <v>250</v>
      </c>
      <c r="M4" s="74" t="s">
        <v>251</v>
      </c>
      <c r="N4" s="74" t="s">
        <v>252</v>
      </c>
      <c r="O4" s="74" t="s">
        <v>253</v>
      </c>
      <c r="P4" s="74" t="s">
        <v>254</v>
      </c>
      <c r="Q4" s="74" t="s">
        <v>255</v>
      </c>
      <c r="R4" s="74" t="s">
        <v>256</v>
      </c>
      <c r="S4" s="74" t="s">
        <v>257</v>
      </c>
      <c r="T4" s="74" t="s">
        <v>258</v>
      </c>
    </row>
    <row r="5" spans="2:20" ht="60" customHeight="1" x14ac:dyDescent="0.35">
      <c r="B5" s="36" t="s">
        <v>259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276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277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278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279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286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287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288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289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296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297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298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299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306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307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308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Publisher 2013 Security Technical Implementation Guide - SHGIR</dc:title>
  <dc:subject>Generated on: 2026-06-08 14:25:16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2026-06-08T13:25:22Z</dcterms:modified>
  <cp:category>DISA-STIG</cp:category>
  <cp:contentStatus>Draft</cp:contentStatus>
</cp:coreProperties>
</file>