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33B6F38CB87D318A7228B241FA9FEE55E0CF016" xr6:coauthVersionLast="47" xr6:coauthVersionMax="47" xr10:uidLastSave="{E9A9CDE9-03D9-4FB2-B0F6-B0A28D2A584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 i="1"/>
  <c r="L12" i="1"/>
  <c r="L11" i="1"/>
  <c r="L10" i="1"/>
  <c r="L9" i="1"/>
  <c r="L8" i="1"/>
  <c r="L7" i="1"/>
  <c r="L6" i="1"/>
  <c r="F108" i="3" s="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E68" i="3"/>
  <c r="F68" i="3" s="1"/>
  <c r="D68" i="3"/>
  <c r="C68" i="3"/>
  <c r="E67" i="3"/>
  <c r="D67" i="3"/>
  <c r="C67" i="3"/>
  <c r="W119" i="3" s="1"/>
  <c r="F66" i="3"/>
  <c r="V151" i="3" s="1"/>
  <c r="E66" i="3"/>
  <c r="D66" i="3"/>
  <c r="C66" i="3"/>
  <c r="U119" i="3" s="1"/>
  <c r="F65" i="3"/>
  <c r="T147" i="3" s="1"/>
  <c r="E65" i="3"/>
  <c r="D65" i="3"/>
  <c r="C65" i="3"/>
  <c r="S119" i="3" s="1"/>
  <c r="E52" i="3"/>
  <c r="D52" i="3"/>
  <c r="F52" i="3" s="1"/>
  <c r="C52" i="3"/>
  <c r="E34" i="3"/>
  <c r="D34" i="3"/>
  <c r="C34" i="3"/>
  <c r="F34" i="3" s="1"/>
  <c r="E33" i="3"/>
  <c r="D33" i="3"/>
  <c r="C33" i="3"/>
  <c r="F33" i="3" s="1"/>
  <c r="E32" i="3"/>
  <c r="D32" i="3"/>
  <c r="C32" i="3"/>
  <c r="F32" i="3" s="1"/>
  <c r="E31" i="3"/>
  <c r="D31" i="3"/>
  <c r="C31" i="3"/>
  <c r="F31" i="3" s="1"/>
  <c r="E30" i="3"/>
  <c r="D30" i="3"/>
  <c r="C30" i="3"/>
  <c r="F30" i="3" s="1"/>
  <c r="E29" i="3"/>
  <c r="D29" i="3"/>
  <c r="C29" i="3"/>
  <c r="F29" i="3" s="1"/>
  <c r="F16" i="3"/>
  <c r="R147" i="3" s="1"/>
  <c r="E16" i="3"/>
  <c r="D16" i="3"/>
  <c r="C16" i="3"/>
  <c r="Q119" i="3" s="1"/>
  <c r="D9" i="3"/>
  <c r="C9" i="3"/>
  <c r="C8" i="3"/>
  <c r="C7" i="3" s="1"/>
  <c r="D7" i="3" s="1"/>
  <c r="E38" i="3" l="1"/>
  <c r="D38" i="3"/>
  <c r="C38" i="3"/>
  <c r="E93" i="3"/>
  <c r="D93" i="3"/>
  <c r="C93" i="3"/>
  <c r="D39" i="3"/>
  <c r="C39" i="3"/>
  <c r="E39" i="3"/>
  <c r="E77" i="3"/>
  <c r="D77" i="3"/>
  <c r="C77" i="3"/>
  <c r="E40" i="3"/>
  <c r="D40" i="3"/>
  <c r="C40" i="3"/>
  <c r="C43" i="3"/>
  <c r="E43" i="3"/>
  <c r="D43" i="3"/>
  <c r="E56" i="3"/>
  <c r="D56" i="3"/>
  <c r="C56" i="3"/>
  <c r="E95" i="3"/>
  <c r="D95" i="3"/>
  <c r="C95" i="3"/>
  <c r="G108" i="3"/>
  <c r="C96" i="3"/>
  <c r="E96" i="3"/>
  <c r="D96" i="3"/>
  <c r="E76" i="3"/>
  <c r="D76" i="3"/>
  <c r="C76" i="3"/>
  <c r="E94" i="3"/>
  <c r="D94" i="3"/>
  <c r="C94" i="3"/>
  <c r="E41" i="3"/>
  <c r="D41" i="3"/>
  <c r="C41" i="3"/>
  <c r="D42" i="3"/>
  <c r="E42" i="3"/>
  <c r="C42" i="3"/>
  <c r="V122" i="3"/>
  <c r="V127" i="3"/>
  <c r="V132" i="3"/>
  <c r="V137" i="3"/>
  <c r="V142" i="3"/>
  <c r="V147" i="3"/>
  <c r="C73" i="3"/>
  <c r="D8" i="3"/>
  <c r="D73" i="3"/>
  <c r="E73" i="3"/>
  <c r="R123" i="3"/>
  <c r="R128" i="3"/>
  <c r="R133" i="3"/>
  <c r="R138" i="3"/>
  <c r="R143" i="3"/>
  <c r="R148" i="3"/>
  <c r="C74" i="3"/>
  <c r="D74" i="3"/>
  <c r="T123" i="3"/>
  <c r="T128" i="3"/>
  <c r="T133" i="3"/>
  <c r="T138" i="3"/>
  <c r="T143" i="3"/>
  <c r="T148" i="3"/>
  <c r="E74" i="3"/>
  <c r="V123" i="3"/>
  <c r="V128" i="3"/>
  <c r="V133" i="3"/>
  <c r="V138" i="3"/>
  <c r="V143" i="3"/>
  <c r="V148" i="3"/>
  <c r="C20" i="3"/>
  <c r="R124" i="3"/>
  <c r="R129" i="3"/>
  <c r="R134" i="3"/>
  <c r="R139" i="3"/>
  <c r="R144" i="3"/>
  <c r="R149" i="3"/>
  <c r="T124" i="3"/>
  <c r="T129" i="3"/>
  <c r="T134" i="3"/>
  <c r="T139" i="3"/>
  <c r="T144" i="3"/>
  <c r="T149" i="3"/>
  <c r="V124" i="3"/>
  <c r="V129" i="3"/>
  <c r="V134" i="3"/>
  <c r="V139" i="3"/>
  <c r="V144" i="3"/>
  <c r="V149" i="3"/>
  <c r="F67" i="3"/>
  <c r="R125" i="3"/>
  <c r="R130" i="3"/>
  <c r="R135" i="3"/>
  <c r="R140" i="3"/>
  <c r="R145" i="3"/>
  <c r="R150" i="3"/>
  <c r="T125" i="3"/>
  <c r="T130" i="3"/>
  <c r="T135" i="3"/>
  <c r="T140" i="3"/>
  <c r="T145" i="3"/>
  <c r="T150" i="3"/>
  <c r="V125" i="3"/>
  <c r="V130" i="3"/>
  <c r="V135" i="3"/>
  <c r="V140" i="3"/>
  <c r="V145" i="3"/>
  <c r="V150" i="3"/>
  <c r="E20" i="3"/>
  <c r="R121" i="3"/>
  <c r="R126" i="3"/>
  <c r="R131" i="3"/>
  <c r="R136" i="3"/>
  <c r="R141" i="3"/>
  <c r="R146" i="3"/>
  <c r="R151" i="3"/>
  <c r="T121" i="3"/>
  <c r="T126" i="3"/>
  <c r="T131" i="3"/>
  <c r="T136" i="3"/>
  <c r="T141" i="3"/>
  <c r="T146" i="3"/>
  <c r="T151" i="3"/>
  <c r="V121" i="3"/>
  <c r="V126" i="3"/>
  <c r="V131" i="3"/>
  <c r="V136" i="3"/>
  <c r="V141" i="3"/>
  <c r="V146" i="3"/>
  <c r="D20" i="3"/>
  <c r="R122" i="3"/>
  <c r="R127" i="3"/>
  <c r="R132" i="3"/>
  <c r="R137" i="3"/>
  <c r="R142" i="3"/>
  <c r="T122" i="3"/>
  <c r="T127" i="3"/>
  <c r="T132" i="3"/>
  <c r="T137" i="3"/>
  <c r="T142" i="3"/>
  <c r="X151" i="3" l="1"/>
  <c r="X146" i="3"/>
  <c r="X141" i="3"/>
  <c r="X136" i="3"/>
  <c r="X131" i="3"/>
  <c r="X126" i="3"/>
  <c r="X121" i="3"/>
  <c r="X150" i="3"/>
  <c r="X145" i="3"/>
  <c r="X140" i="3"/>
  <c r="X135" i="3"/>
  <c r="X130" i="3"/>
  <c r="X125" i="3"/>
  <c r="D75" i="3"/>
  <c r="X149" i="3"/>
  <c r="X144" i="3"/>
  <c r="X139" i="3"/>
  <c r="X134" i="3"/>
  <c r="X129" i="3"/>
  <c r="X124" i="3"/>
  <c r="E75" i="3"/>
  <c r="X148" i="3"/>
  <c r="X143" i="3"/>
  <c r="X138" i="3"/>
  <c r="X133" i="3"/>
  <c r="X128" i="3"/>
  <c r="X123" i="3"/>
  <c r="C75" i="3"/>
  <c r="X147" i="3"/>
  <c r="X142" i="3"/>
  <c r="X137" i="3"/>
  <c r="X132" i="3"/>
  <c r="X127" i="3"/>
  <c r="X122" i="3"/>
</calcChain>
</file>

<file path=xl/sharedStrings.xml><?xml version="1.0" encoding="utf-8"?>
<sst xmlns="http://schemas.openxmlformats.org/spreadsheetml/2006/main" count="633" uniqueCount="294">
  <si>
    <t>Id</t>
  </si>
  <si>
    <t>Title</t>
  </si>
  <si>
    <t>Severity</t>
  </si>
  <si>
    <t>MoSCoW</t>
  </si>
  <si>
    <t>OpsImpact</t>
  </si>
  <si>
    <t>Phase</t>
  </si>
  <si>
    <t>ImplStatus</t>
  </si>
  <si>
    <t>Notes</t>
  </si>
  <si>
    <t>Remediation</t>
  </si>
  <si>
    <t>Description</t>
  </si>
  <si>
    <t>Audit</t>
  </si>
  <si>
    <t>Status</t>
  </si>
  <si>
    <t>LogID</t>
  </si>
  <si>
    <t>V-17173</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</si>
  <si>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</si>
  <si>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</si>
  <si>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</si>
  <si>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</si>
  <si>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</si>
  <si>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</si>
  <si>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2010 (Machine) -&gt; Security Settings -&gt; IE Security “Disable user name and password” to “Enabled” and place a check in the ‘winproj.exe’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</si>
  <si>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 site but actually opens a deceptive (spoofed) Web 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If user names and passwords in URLs are allowed, users could be diverted to dangerous Web pages, which could pose a security risk.</t>
    </r>
  </si>
  <si>
    <r>
      <rPr>
        <sz val="11"/>
        <color rgb="FF000000"/>
        <rFont val="Calibri"/>
      </rPr>
      <t>The policy value for Computer Configuration -&gt; Administrative Templates -&gt; Microsoft Office 2010 (Machine) -&gt; Security Settings -&gt; IE Security “Disable user name and password” must be “Enabled” and a check in the ‘winproj.exe’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winproj.exe is REG_DWORD = 1, this is not a finding.</t>
    </r>
  </si>
  <si>
    <t>V-17174</t>
  </si>
  <si>
    <r>
      <rPr>
        <sz val="11"/>
        <rFont val="Calibri"/>
      </rPr>
      <t>Enabling IE Bind to Object functionality must be present.</t>
    </r>
  </si>
  <si>
    <r>
      <rPr>
        <sz val="11"/>
        <color rgb="FF000000"/>
        <rFont val="Calibri"/>
      </rPr>
      <t>Set the policy value for Computer Configuration -&gt; Administrative Templates -&gt; Microsoft Office 2010 (Machine) -&gt; Security Settings -&gt; IE Security “Bind to Object” to “Enabled” and place a check in the ‘winproj.exe’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</si>
  <si>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</si>
  <si>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The policy value for Computer Configuration -&gt; Administrative Templates -&gt; Microsoft Office 2010 (Machine) -&gt; Security Settings -&gt; IE Security “Bind to Object” must be “Enabled” and a check in the ‘winproj.exe’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winproj.exe is REG_DWORD = 1, this is not a finding.</t>
    </r>
  </si>
  <si>
    <t>V-17175</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</si>
  <si>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</si>
  <si>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2010 (Machine) -&gt; Security Settings -&gt; IE Security “Saved from URL” to “Enabled” and place a check in the ‘winproj.exe’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</si>
  <si>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</si>
  <si>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The policy value for Computer Configuration -&gt; Administrative Templates -&gt; Microsoft Office 2010 (Machine) -&gt; Security Settings -&gt; IE Security “Saved from URL” must be “Enabled” and a check in the ‘winproj.exe’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winproj.exe is REG_DWORD = 1, this is not a finding.</t>
    </r>
  </si>
  <si>
    <t>V-17183</t>
  </si>
  <si>
    <r>
      <rPr>
        <sz val="11"/>
        <rFont val="Calibri"/>
      </rPr>
      <t>Navigation to URL</t>
    </r>
    <r>
      <rPr>
        <sz val="11"/>
        <color rgb="FF000000"/>
        <rFont val="Calibri"/>
      </rPr>
      <t>'</t>
    </r>
    <r>
      <rPr>
        <sz val="11"/>
        <color rgb="FF000000"/>
        <rFont val="Calibri"/>
      </rPr>
      <t>s embedded in Office products must be blocked.</t>
    </r>
  </si>
  <si>
    <r>
      <rPr>
        <sz val="11"/>
        <color rgb="FF000000"/>
        <rFont val="Calibri"/>
      </rPr>
      <t>Set the policy value for Computer Configuration -&gt; Administrative Templates -&gt; Microsoft Office 2010 (Machine) -&gt; Security Settings -&gt; IE Security “Navigate URL” to “Enabled” and place a check in the ‘winproj.exe’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</si>
  <si>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 in some cases.</t>
    </r>
  </si>
  <si>
    <r>
      <rPr>
        <sz val="11"/>
        <color rgb="FF000000"/>
        <rFont val="Calibri"/>
      </rPr>
      <t>The policy value for Computer Configuration -&gt; Administrative Templates -&gt; Microsoft Office 2010 (Machine) -&gt; Security Settings -&gt; IE Security “Navigate URL” must be “Enabled” and a check in the ‘winproj.exe’ check box must be present.</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winproj.exe is REG_DWORD = 1, this is not a finding.</t>
    </r>
  </si>
  <si>
    <t>V-17184</t>
  </si>
  <si>
    <r>
      <rPr>
        <sz val="11"/>
        <rFont val="Calibri"/>
      </rPr>
      <t>Links that invoke instances of IE from within an Office product must be blocked.</t>
    </r>
  </si>
  <si>
    <r>
      <rPr>
        <sz val="11"/>
        <color rgb="FF000000"/>
        <rFont val="Calibri"/>
      </rPr>
      <t>Set the policy value for Computer Configuration -&gt; Administrative Templates -&gt; Microsoft Office 2010 (Machine) -&gt; Security Settings -&gt; IE Security “Block popups” to “Enabled” and select ‘winproj.exe'.</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</si>
  <si>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</si>
  <si>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 xml:space="preserve">The policy value for Computer Configuration -&gt; Administrative Templates -&gt; Microsoft Office 2010 (Machine) -&gt; Security Settings -&gt; IE Security “Block popups” must be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winproj.exe is REG_DWORD = 1, this is not a finding.</t>
    </r>
  </si>
  <si>
    <t>V-26584</t>
  </si>
  <si>
    <r>
      <rPr>
        <sz val="11"/>
        <rFont val="Calibri"/>
      </rPr>
      <t>Add-on Management functionality must be allowed.</t>
    </r>
  </si>
  <si>
    <r>
      <rPr>
        <sz val="11"/>
        <color rgb="FF000000"/>
        <rFont val="Calibri"/>
      </rPr>
      <t>Set the policy value for Computer Configuration -&gt; Administrative Templates -&gt; Microsoft Office 2010 (Machine) -&gt; Security Settings -&gt; IE Security “Add-on Management” to “Enabled” and  'winproj.exe' is checked.</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</si>
  <si>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</si>
  <si>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 xml:space="preserve">The policy value for Computer Configuration -&gt; Administrative Templates -&gt; Microsoft Office 2010 (Machine) -&gt; Security Settings -&gt; IE Security “Add-on Management” must be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winproj.exe is REG_DWORD = 1, this is not a finding.</t>
    </r>
  </si>
  <si>
    <t>V-26585</t>
  </si>
  <si>
    <r>
      <rPr>
        <sz val="11"/>
        <rFont val="Calibri"/>
      </rPr>
      <t>Protection from zone elevation must be enforced.</t>
    </r>
  </si>
  <si>
    <r>
      <rPr>
        <sz val="11"/>
        <color rgb="FF000000"/>
        <rFont val="Calibri"/>
      </rPr>
      <t>Set the policy value for Computer Configuration -&gt; Administrative Templates -&gt; Microsoft Office 2010 (Machine) -&gt; Security Settings -&gt; IE Security “Protection From Zone Elevation” to “Enabled” and 'winproj.exe' is checked.</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</si>
  <si>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</si>
  <si>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 xml:space="preserve">The policy value for Computer Configuration -&gt; Administrative Templates -&gt; Microsoft Office 2010 (Machine) -&gt; Security Settings -&gt; IE Security “Protection From Zone Elevation” must be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winproj.exe is REG_DWORD = 1, this is not a finding.</t>
    </r>
  </si>
  <si>
    <t>V-26586</t>
  </si>
  <si>
    <r>
      <rPr>
        <sz val="11"/>
        <rFont val="Calibri"/>
      </rPr>
      <t>ActiveX Installs must be configured for proper restriction.</t>
    </r>
  </si>
  <si>
    <r>
      <rPr>
        <sz val="11"/>
        <color rgb="FF000000"/>
        <rFont val="Calibri"/>
      </rPr>
      <t>Set the policy value for Computer Configuration -&gt; Administrative Templates -&gt; Microsoft Office 2010 (Machine) -&gt; Security Settings -&gt; IE Security “Restrict ActiveX Install” to “Enabled” and 'winproj.exe' is checked.</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</si>
  <si>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</si>
  <si>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The policy value for Computer Configuration -&gt; Administrative Templates -&gt; Microsoft Office 2010 (Machine) -&gt; Security Settings -&gt; IE Security “Restrict ActiveX Install” must be set to “Enabled” and 'winproj.exe'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winproj.exe is REG_DWORD = 1, this is not a finding.</t>
    </r>
  </si>
  <si>
    <t>V-26587</t>
  </si>
  <si>
    <r>
      <rPr>
        <sz val="11"/>
        <rFont val="Calibri"/>
      </rPr>
      <t>File Downloads must be configured for proper restrictions.</t>
    </r>
  </si>
  <si>
    <r>
      <rPr>
        <sz val="11"/>
        <color rgb="FF000000"/>
        <rFont val="Calibri"/>
      </rPr>
      <t>Set the policy value for Computer Configuration -&gt; Administrative Templates -&gt; Microsoft Office 2010 (Machine) -&gt; Security Settings -&gt; IE Security “Restrict File Download” to “Enabled” and 'winproj.exe' is checked.</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</si>
  <si>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interacting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</si>
  <si>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 xml:space="preserve">The policy value for Computer Configuration -&gt; Administrative Templates -&gt; Microsoft Office 2010 (Machine) -&gt; Security Settings -&gt; IE Security “Restrict File Download” must be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winproj.exe is REG_DWORD = 1, this is not a finding.</t>
    </r>
  </si>
  <si>
    <t>V-26588</t>
  </si>
  <si>
    <r>
      <rPr>
        <sz val="11"/>
        <rFont val="Calibri"/>
      </rPr>
      <t>Scripted Window Security must be enforced.</t>
    </r>
  </si>
  <si>
    <r>
      <rPr>
        <sz val="11"/>
        <color rgb="FF000000"/>
        <rFont val="Calibri"/>
      </rPr>
      <t>Set the policy value for Computer Configuration -&gt; Administrative Templates -&gt; Microsoft Office 2010 (Machine) -&gt; Security Settings -&gt; IE Security “Scripted Window Security Restrictions” to “Enabled” and ‘winproj.exe’ is checked.</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</si>
  <si>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</si>
  <si>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 xml:space="preserve">The policy value for Computer Configuration -&gt; Administrative Templates -&gt; Microsoft Office 2010 (Machine) -&gt; Security Settings -&gt; IE Security “Scripted Window Security Restrictions” must be set to “Enabled” and ‘winproj.exe’ is checked.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winproj.exe is REG_DWORD = 1, this is not a finding.</t>
    </r>
  </si>
  <si>
    <t>V-26590</t>
  </si>
  <si>
    <r>
      <rPr>
        <sz val="11"/>
        <rFont val="Calibri"/>
      </rPr>
      <t>Data Execution Prevention must be enforced.</t>
    </r>
  </si>
  <si>
    <r>
      <rPr>
        <sz val="11"/>
        <color rgb="FF000000"/>
        <rFont val="Calibri"/>
      </rPr>
      <t>Set the policy value for User Configuration -&gt; Administrative Templates -&gt; Microsoft Project 2010 -&gt; Security -&gt; Trust Center “Turn off Data Execution Prevention” to “Disabled”.</t>
    </r>
  </si>
  <si>
    <r>
      <rPr>
        <sz val="11"/>
        <color rgb="FF000000"/>
        <rFont val="Calibri"/>
      </rPr>
      <t>Data Execution Prevention (DEP) is a set of hardware and software technologies performing additional checks on memory to help prevent malicious code from running on a system. The primary benefit of DEP is to help prevent code execution from data pages. Enabling this setting, turns off Data Execution Prevention. As a result, malicious code takes advantage of code injection or buffer overflow vulnerabilities possibly exploiting the computer.</t>
    </r>
  </si>
  <si>
    <r>
      <rPr>
        <sz val="11"/>
        <color rgb="FF000000"/>
        <rFont val="Calibri"/>
      </rPr>
      <t xml:space="preserve">The policy value for User Configuration -&gt; Administrative Templates -&gt; Microsoft Project 2010 -&gt; Security -&gt; Trust Center “Turn off Data Execution Prevention” must be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HKCU\Software\Policies\Microsoft\Office\14.0\ms project\security</t>
    </r>
    <r>
      <rPr>
        <sz val="11"/>
        <color rgb="FF000000"/>
        <rFont val="Calibri"/>
      </rPr>
      <t xml:space="preserve">
</t>
    </r>
    <r>
      <rPr>
        <sz val="11"/>
        <color rgb="FF000000"/>
        <rFont val="Calibri"/>
      </rPr>
      <t>Criteria: If the value EnableDEP is REG_DWORD = 1, this is not a finding.</t>
    </r>
  </si>
  <si>
    <t>V-26691</t>
  </si>
  <si>
    <r>
      <rPr>
        <sz val="11"/>
        <rFont val="Calibri"/>
      </rPr>
      <t>Untrusted intranet zone access to Project servers must not be allowed.</t>
    </r>
  </si>
  <si>
    <r>
      <rPr>
        <sz val="11"/>
        <color rgb="FF000000"/>
        <rFont val="Calibri"/>
      </rPr>
      <t>Set the policy value for User Configuration -&gt; Administrative Templates -&gt; Microsoft Project 2010 -&gt; Project Options -&gt; Security “Enable untrusted intranet zone access to Project server” to “Disabled”.</t>
    </r>
  </si>
  <si>
    <r>
      <rPr>
        <sz val="11"/>
        <color rgb="FF000000"/>
        <rFont val="Calibri"/>
      </rPr>
      <t>Enabling this setting allows users to access Project Server websites and workspaces outside of the trusted Internet zone.  As a result, malicious code could become active on user computers or the network to gain access to sensitive data.  In this situation, the site could attempt to capture personal information, like passwords and user names.</t>
    </r>
  </si>
  <si>
    <r>
      <rPr>
        <sz val="11"/>
        <color rgb="FF000000"/>
        <rFont val="Calibri"/>
      </rPr>
      <t xml:space="preserve">The policy value for User Configuration -&gt; Administrative Templates -&gt; Microsoft Project 2010 -&gt; Project Options -&gt; Security “Enable untrusted intranet zone access to Project server” must be set to “Disabled”.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HKCU\Software\Policies\Microsoft\Office\14.0\ms project\security</t>
    </r>
    <r>
      <rPr>
        <sz val="11"/>
        <color rgb="FF000000"/>
        <rFont val="Calibri"/>
      </rPr>
      <t xml:space="preserve">
</t>
    </r>
    <r>
      <rPr>
        <sz val="11"/>
        <color rgb="FF000000"/>
        <rFont val="Calibri"/>
      </rPr>
      <t>Criteria: If the value TrustWSS is REG_DWORD = 0,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</si>
  <si>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</si>
  <si>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</si>
  <si>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</si>
  <si>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</si>
  <si>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</si>
  <si>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</si>
  <si>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</si>
  <si>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</si>
  <si>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</si>
  <si>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</si>
  <si>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</si>
  <si>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</si>
  <si>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</si>
  <si>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</si>
  <si>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</si>
  <si>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</si>
  <si>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</si>
  <si>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</si>
  <si>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</si>
  <si>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</si>
  <si>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</si>
  <si>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</si>
  <si>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</si>
  <si>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</si>
  <si>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</si>
  <si>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</si>
  <si>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</si>
  <si>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</si>
  <si>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</si>
  <si>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Project 2010 Security Technical Implementation Guide V1R9</t>
  </si>
  <si>
    <t>Developed By:</t>
  </si>
  <si>
    <t>Defense Information Systems Agency (DISA) for the US DoD</t>
  </si>
  <si>
    <t>Release Information:</t>
  </si>
  <si>
    <r>
      <rPr>
        <b/>
        <sz val="11"/>
        <color rgb="FF000000"/>
        <rFont val="Calibri"/>
      </rPr>
      <t>Version:</t>
    </r>
    <r>
      <rPr>
        <sz val="11"/>
        <color rgb="FF000000"/>
        <rFont val="Calibri"/>
      </rPr>
      <t xml:space="preserve"> V1R9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t>
    </r>
  </si>
  <si>
    <t>Download Url:</t>
  </si>
  <si>
    <t>https://www.cyber.mil/stigs</t>
  </si>
  <si>
    <t>Guide Overview:</t>
  </si>
  <si>
    <r>
      <rPr>
        <sz val="11"/>
        <color rgb="FF000000"/>
        <rFont val="Calibri"/>
      </rPr>
      <t>This Microsoft Office Project 2010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The nearly universal presence of systems on the desktops of all levels of staff provides tremendous opportunities for office automation, communication, data sharing, and collaboration. Unfortunately, this presence also brings about dependence and vulnerabilities. Malicious and mischievous forces have attempted to take advantage of the vulnerabilities and dependencies to disrupt the work processes of the Government. Compounding this problem is the fact that the vendors of software applications have not expended sufficient effort to provide strong security in their applications. Where applications do offer security options, the default settings typically do not provide a strong security posture.</t>
    </r>
    <r>
      <rPr>
        <sz val="11"/>
        <color rgb="FF000000"/>
        <rFont val="Calibri"/>
      </rPr>
      <t xml:space="preserve">
</t>
    </r>
    <r>
      <rPr>
        <sz val="11"/>
        <color rgb="FF000000"/>
        <rFont val="Calibri"/>
      </rPr>
      <t>The requirements and recommendations set forth in this document will assist Information Assurance Officers (ISSOs) and Information Assurance Managers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Although there are a few different operating system platforms for desktop environments, the security requirements detailed in this document target to applications installed on Microsoft Windows 7 platforms only.</t>
    </r>
    <r>
      <rPr>
        <sz val="11"/>
        <color rgb="FF000000"/>
        <rFont val="Calibri"/>
      </rPr>
      <t xml:space="preserve">
</t>
    </r>
    <r>
      <rPr>
        <sz val="11"/>
        <color rgb="FF000000"/>
        <rFont val="Calibri"/>
      </rPr>
      <t>This STIG contains security technical implementation guidance for Microsoft Office Project 2010 only.</t>
    </r>
    <r>
      <rPr>
        <sz val="11"/>
        <color rgb="FF000000"/>
        <rFont val="Calibri"/>
      </rPr>
      <t xml:space="preserve">
</t>
    </r>
    <r>
      <rPr>
        <sz val="11"/>
        <color rgb="FF000000"/>
        <rFont val="Calibri"/>
      </rPr>
      <t>There are multiple STIG packages for Microsoft Office 2010; each contains technology-specific guidelines for the respective package that are to be applied along with the Microsoft Office System guidelines. The individual packages are: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Access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Excel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InfoPath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Office System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OneNote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Outlook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PowerPoint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Project 2010</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Publisher 2010</t>
    </r>
    <r>
      <rPr>
        <sz val="11"/>
        <color rgb="FF000000"/>
        <rFont val="Calibri"/>
      </rPr>
      <t xml:space="preserve">
</t>
    </r>
    <r>
      <rPr>
        <sz val="11"/>
        <color rgb="FF000000"/>
        <rFont val="Calibri"/>
      </rPr>
      <t>UNCLASSIFIED MS Project 2010 Overview, V1R9 DISA 27 April 2018 Developed by DISA for the DoD</t>
    </r>
    <r>
      <rPr>
        <sz val="11"/>
        <color rgb="FF000000"/>
        <rFont val="Calibri"/>
      </rPr>
      <t xml:space="preserve">
</t>
    </r>
    <r>
      <rPr>
        <sz val="11"/>
        <color rgb="FF000000"/>
        <rFont val="Calibri"/>
      </rPr>
      <t>2 UNCLASSIFIED</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Word 2010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</si>
  <si>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</si>
  <si>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</si>
  <si>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</si>
  <si>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</si>
  <si>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</si>
  <si>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</si>
  <si>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</si>
  <si>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</si>
  <si>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</si>
  <si>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</si>
  <si>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</si>
  <si>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</si>
  <si>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</si>
  <si>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</si>
  <si>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</si>
  <si>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</si>
  <si>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</si>
  <si>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</si>
  <si>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</si>
  <si>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</si>
  <si>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</si>
  <si>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</si>
  <si>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</si>
  <si>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</si>
  <si>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Project 2010 Security Technical Implementation Guide V1R9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</si>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</sst>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7E2-4EEC-8923-62D91AB25C5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7E2-4EEC-8923-62D91AB25C5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c:v>
                </c:pt>
              </c:numCache>
            </c:numRef>
          </c:val>
          <c:extLst>
            <c:ext xmlns:c16="http://schemas.microsoft.com/office/drawing/2014/chart" uri="{C3380CC4-5D6E-409C-BE32-E72D297353CC}">
              <c16:uniqueId val="{00000002-F7E2-4EEC-8923-62D91AB25C5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804-41FF-967D-9111D591958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804-41FF-967D-9111D591958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c:v>
                </c:pt>
              </c:numCache>
            </c:numRef>
          </c:val>
          <c:extLst>
            <c:ext xmlns:c16="http://schemas.microsoft.com/office/drawing/2014/chart" uri="{C3380CC4-5D6E-409C-BE32-E72D297353CC}">
              <c16:uniqueId val="{00000002-C804-41FF-967D-9111D591958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DD56-46F8-AD67-984BC31C3BD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DD56-46F8-AD67-984BC31C3BD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12</c:v>
                </c:pt>
              </c:numCache>
            </c:numRef>
          </c:val>
          <c:extLst>
            <c:ext xmlns:c16="http://schemas.microsoft.com/office/drawing/2014/chart" uri="{C3380CC4-5D6E-409C-BE32-E72D297353CC}">
              <c16:uniqueId val="{00000002-DD56-46F8-AD67-984BC31C3BD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C0A-43DD-B77F-C4400DBCBD0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C0A-43DD-B77F-C4400DBCBD0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12</c:v>
                </c:pt>
              </c:numCache>
            </c:numRef>
          </c:val>
          <c:extLst>
            <c:ext xmlns:c16="http://schemas.microsoft.com/office/drawing/2014/chart" uri="{C3380CC4-5D6E-409C-BE32-E72D297353CC}">
              <c16:uniqueId val="{00000002-7C0A-43DD-B77F-C4400DBCBD0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1C7-40F2-B12E-6B3D3BFB8E2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1C7-40F2-B12E-6B3D3BFB8E2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12</c:v>
                </c:pt>
              </c:numCache>
            </c:numRef>
          </c:val>
          <c:extLst>
            <c:ext xmlns:c16="http://schemas.microsoft.com/office/drawing/2014/chart" uri="{C3380CC4-5D6E-409C-BE32-E72D297353CC}">
              <c16:uniqueId val="{00000002-81C7-40F2-B12E-6B3D3BFB8E2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A98-42F1-AEE6-ADF7793889DD}"/>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A98-42F1-AEE6-ADF7793889DD}"/>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A98-42F1-AEE6-ADF7793889DD}"/>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A98-42F1-AEE6-ADF7793889D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B24-4F00-9712-740A57C292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z1mz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w3tb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3z0hf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iknnq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i1ibi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05vky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05blz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
  <autoFilter ref="A1:M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79</v>
      </c>
    </row>
    <row r="3" spans="2:3" ht="15" customHeight="1" x14ac:dyDescent="0.35"/>
    <row r="4" spans="2:3" ht="58" x14ac:dyDescent="0.35">
      <c r="B4" s="18" t="s">
        <v>80</v>
      </c>
      <c r="C4" s="19" t="s">
        <v>81</v>
      </c>
    </row>
    <row r="5" spans="2:3" x14ac:dyDescent="0.35">
      <c r="C5" s="19" t="s">
        <v>82</v>
      </c>
    </row>
    <row r="6" spans="2:3" x14ac:dyDescent="0.35">
      <c r="C6" s="16" t="s">
        <v>83</v>
      </c>
    </row>
    <row r="7" spans="2:3" ht="10" customHeight="1" x14ac:dyDescent="0.35"/>
    <row r="8" spans="2:3" ht="232" x14ac:dyDescent="0.35">
      <c r="B8" s="20" t="s">
        <v>84</v>
      </c>
      <c r="C8" s="19" t="s">
        <v>85</v>
      </c>
    </row>
    <row r="9" spans="2:3" ht="10" customHeight="1" x14ac:dyDescent="0.35"/>
    <row r="10" spans="2:3" ht="35" customHeight="1" x14ac:dyDescent="0.35">
      <c r="B10" s="20" t="s">
        <v>86</v>
      </c>
      <c r="C10" s="19" t="s">
        <v>87</v>
      </c>
    </row>
    <row r="11" spans="2:3" ht="75" customHeight="1" x14ac:dyDescent="0.35">
      <c r="B11" s="16" t="s">
        <v>19</v>
      </c>
      <c r="C11" s="19" t="s">
        <v>88</v>
      </c>
    </row>
    <row r="12" spans="2:3" ht="47" customHeight="1" x14ac:dyDescent="0.35">
      <c r="B12" s="16" t="s">
        <v>19</v>
      </c>
      <c r="C12" s="19" t="s">
        <v>89</v>
      </c>
    </row>
    <row r="13" spans="2:3" ht="35" customHeight="1" x14ac:dyDescent="0.35">
      <c r="B13" s="16" t="s">
        <v>19</v>
      </c>
      <c r="C13" s="19" t="s">
        <v>90</v>
      </c>
    </row>
    <row r="14" spans="2:3" ht="32" customHeight="1" x14ac:dyDescent="0.35">
      <c r="B14" s="16" t="s">
        <v>19</v>
      </c>
      <c r="C14" s="19" t="s">
        <v>91</v>
      </c>
    </row>
    <row r="15" spans="2:3" ht="30" customHeight="1" x14ac:dyDescent="0.35">
      <c r="B15" s="16" t="s">
        <v>19</v>
      </c>
      <c r="C15" s="19" t="s">
        <v>92</v>
      </c>
    </row>
    <row r="16" spans="2:3" ht="10" customHeight="1" x14ac:dyDescent="0.35"/>
    <row r="17" spans="1:3" ht="145" customHeight="1" x14ac:dyDescent="0.35">
      <c r="B17" s="20" t="s">
        <v>93</v>
      </c>
      <c r="C17" s="19" t="s">
        <v>94</v>
      </c>
    </row>
    <row r="18" spans="1:3" ht="10" customHeight="1" x14ac:dyDescent="0.35"/>
    <row r="19" spans="1:3" ht="3" customHeight="1" x14ac:dyDescent="0.35">
      <c r="B19" s="21"/>
      <c r="C19" s="21"/>
    </row>
    <row r="20" spans="1:3" ht="12" customHeight="1" x14ac:dyDescent="0.35"/>
    <row r="21" spans="1:3" ht="35" customHeight="1" x14ac:dyDescent="0.35">
      <c r="A21" s="23"/>
      <c r="B21" s="24" t="s">
        <v>95</v>
      </c>
      <c r="C21" s="25" t="s">
        <v>96</v>
      </c>
    </row>
    <row r="22" spans="1:3" ht="18" customHeight="1" x14ac:dyDescent="0.35">
      <c r="A22" s="23"/>
      <c r="B22" s="23" t="s">
        <v>19</v>
      </c>
      <c r="C22" s="25" t="s">
        <v>97</v>
      </c>
    </row>
    <row r="23" spans="1:3" ht="18" customHeight="1" x14ac:dyDescent="0.35">
      <c r="A23" s="23"/>
      <c r="B23" s="23" t="s">
        <v>19</v>
      </c>
      <c r="C23" s="25" t="s">
        <v>98</v>
      </c>
    </row>
    <row r="24" spans="1:3" ht="18" customHeight="1" x14ac:dyDescent="0.35">
      <c r="A24" s="23"/>
      <c r="B24" s="23" t="s">
        <v>19</v>
      </c>
      <c r="C24" s="25" t="s">
        <v>99</v>
      </c>
    </row>
    <row r="25" spans="1:3" ht="18" customHeight="1" x14ac:dyDescent="0.35">
      <c r="A25" s="23"/>
      <c r="B25" s="23" t="s">
        <v>19</v>
      </c>
      <c r="C25" s="25" t="s">
        <v>100</v>
      </c>
    </row>
    <row r="26" spans="1:3" ht="18" customHeight="1" x14ac:dyDescent="0.35">
      <c r="A26" s="23"/>
      <c r="B26" s="23" t="s">
        <v>19</v>
      </c>
      <c r="C26" s="25" t="s">
        <v>101</v>
      </c>
    </row>
    <row r="27" spans="1:3" ht="18" customHeight="1" x14ac:dyDescent="0.35">
      <c r="A27" s="23"/>
      <c r="B27" s="23" t="s">
        <v>19</v>
      </c>
      <c r="C27" s="25" t="s">
        <v>102</v>
      </c>
    </row>
    <row r="28" spans="1:3" ht="18" customHeight="1" x14ac:dyDescent="0.35">
      <c r="A28" s="23"/>
      <c r="B28" s="23" t="s">
        <v>19</v>
      </c>
      <c r="C28" s="25" t="s">
        <v>103</v>
      </c>
    </row>
    <row r="29" spans="1:3" ht="18" customHeight="1" x14ac:dyDescent="0.35">
      <c r="A29" s="23"/>
      <c r="B29" s="23" t="s">
        <v>19</v>
      </c>
      <c r="C29" s="25" t="s">
        <v>104</v>
      </c>
    </row>
    <row r="30" spans="1:3" ht="44" customHeight="1" x14ac:dyDescent="0.35">
      <c r="A30" s="23"/>
      <c r="B30" s="23" t="s">
        <v>19</v>
      </c>
      <c r="C30" s="26" t="s">
        <v>105</v>
      </c>
    </row>
    <row r="31" spans="1:3" ht="10" customHeight="1" x14ac:dyDescent="0.35"/>
    <row r="32" spans="1:3" ht="3" customHeight="1" x14ac:dyDescent="0.35">
      <c r="B32" s="21"/>
      <c r="C32" s="21"/>
    </row>
    <row r="33" spans="2:3" ht="12" customHeight="1" x14ac:dyDescent="0.35"/>
    <row r="34" spans="2:3" ht="24" customHeight="1" x14ac:dyDescent="0.35">
      <c r="B34" s="27" t="s">
        <v>106</v>
      </c>
      <c r="C34" s="28" t="s">
        <v>107</v>
      </c>
    </row>
    <row r="35" spans="2:3" ht="18.5" x14ac:dyDescent="0.35">
      <c r="B35" s="27" t="s">
        <v>108</v>
      </c>
      <c r="C35" s="29" t="s">
        <v>109</v>
      </c>
    </row>
    <row r="36" spans="2:3" ht="27" customHeight="1" x14ac:dyDescent="0.35">
      <c r="B36" s="30" t="s">
        <v>110</v>
      </c>
      <c r="C36" s="22" t="s">
        <v>111</v>
      </c>
    </row>
    <row r="37" spans="2:3" x14ac:dyDescent="0.35">
      <c r="B37" s="27" t="s">
        <v>112</v>
      </c>
      <c r="C37" s="31" t="s">
        <v>113</v>
      </c>
    </row>
    <row r="38" spans="2:3" ht="10" customHeight="1" x14ac:dyDescent="0.35"/>
    <row r="39" spans="2:3" ht="220" customHeight="1" x14ac:dyDescent="0.35">
      <c r="B39" s="27" t="s">
        <v>114</v>
      </c>
      <c r="C39" s="32" t="s">
        <v>115</v>
      </c>
    </row>
    <row r="40" spans="2:3" ht="10" customHeight="1" x14ac:dyDescent="0.35"/>
    <row r="41" spans="2:3" ht="43.5" x14ac:dyDescent="0.35">
      <c r="B41" s="27" t="s">
        <v>116</v>
      </c>
      <c r="C41" s="19" t="s">
        <v>117</v>
      </c>
    </row>
    <row r="42" spans="2:3" ht="10" customHeight="1" x14ac:dyDescent="0.35"/>
    <row r="43" spans="2:3" ht="15.5" x14ac:dyDescent="0.35">
      <c r="C43" s="33" t="s">
        <v>118</v>
      </c>
    </row>
    <row r="44" spans="2:3" ht="29" x14ac:dyDescent="0.35">
      <c r="C44" s="19" t="s">
        <v>119</v>
      </c>
    </row>
    <row r="45" spans="2:3" ht="10" customHeight="1" x14ac:dyDescent="0.35"/>
    <row r="46" spans="2:3" ht="15.5" x14ac:dyDescent="0.35">
      <c r="C46" s="34" t="s">
        <v>15</v>
      </c>
    </row>
    <row r="47" spans="2:3" ht="29" x14ac:dyDescent="0.35">
      <c r="C47" s="19" t="s">
        <v>120</v>
      </c>
    </row>
    <row r="48" spans="2:3" ht="10" customHeight="1" x14ac:dyDescent="0.35"/>
    <row r="49" spans="2:3" ht="15.5" x14ac:dyDescent="0.35">
      <c r="C49" s="35" t="s">
        <v>121</v>
      </c>
    </row>
    <row r="50" spans="2:3" ht="29" x14ac:dyDescent="0.35">
      <c r="C50" s="19" t="s">
        <v>122</v>
      </c>
    </row>
    <row r="51" spans="2:3" ht="10" customHeight="1" x14ac:dyDescent="0.35"/>
    <row r="52" spans="2:3" ht="3" customHeight="1" x14ac:dyDescent="0.35">
      <c r="B52" s="21"/>
      <c r="C52" s="21"/>
    </row>
    <row r="53" spans="2:3" ht="12" customHeight="1" x14ac:dyDescent="0.35"/>
    <row r="54" spans="2:3" ht="130.5" x14ac:dyDescent="0.35">
      <c r="B54" s="18" t="s">
        <v>123</v>
      </c>
      <c r="C54" s="19" t="s">
        <v>124</v>
      </c>
    </row>
    <row r="55" spans="2:3" ht="6" customHeight="1" x14ac:dyDescent="0.35"/>
    <row r="56" spans="2:3" ht="217.5" x14ac:dyDescent="0.35">
      <c r="C56" s="19" t="s">
        <v>125</v>
      </c>
    </row>
    <row r="57" spans="2:3" ht="6" customHeight="1" x14ac:dyDescent="0.35"/>
    <row r="58" spans="2:3" ht="43.5" x14ac:dyDescent="0.35">
      <c r="C58" s="19" t="s">
        <v>126</v>
      </c>
    </row>
    <row r="59" spans="2:3" ht="10" customHeight="1" x14ac:dyDescent="0.35"/>
    <row r="60" spans="2:3" ht="3" customHeight="1" x14ac:dyDescent="0.35">
      <c r="B60" s="21"/>
      <c r="C60" s="21"/>
    </row>
    <row r="61" spans="2:3" ht="12" customHeight="1" x14ac:dyDescent="0.35"/>
    <row r="62" spans="2:3" ht="145" x14ac:dyDescent="0.35">
      <c r="B62" s="18" t="s">
        <v>127</v>
      </c>
      <c r="C62" s="19" t="s">
        <v>128</v>
      </c>
    </row>
    <row r="63" spans="2:3" ht="6" customHeight="1" x14ac:dyDescent="0.35"/>
    <row r="64" spans="2:3" ht="203" x14ac:dyDescent="0.35">
      <c r="C64" s="19" t="s">
        <v>129</v>
      </c>
    </row>
    <row r="65" spans="2:3" ht="6" customHeight="1" x14ac:dyDescent="0.35"/>
    <row r="66" spans="2:3" ht="43.5" x14ac:dyDescent="0.35">
      <c r="C66" s="19" t="s">
        <v>130</v>
      </c>
    </row>
    <row r="67" spans="2:3" ht="10" customHeight="1" x14ac:dyDescent="0.35"/>
    <row r="68" spans="2:3" ht="3" customHeight="1" x14ac:dyDescent="0.35">
      <c r="B68" s="21"/>
      <c r="C68" s="21"/>
    </row>
    <row r="69" spans="2:3" ht="12" customHeight="1" x14ac:dyDescent="0.35"/>
    <row r="70" spans="2:3" ht="101.5" x14ac:dyDescent="0.35">
      <c r="B70" s="18" t="s">
        <v>131</v>
      </c>
      <c r="C70" s="19" t="s">
        <v>132</v>
      </c>
    </row>
    <row r="71" spans="2:3" ht="6" customHeight="1" x14ac:dyDescent="0.35"/>
    <row r="72" spans="2:3" ht="145" x14ac:dyDescent="0.35">
      <c r="C72" s="19" t="s">
        <v>133</v>
      </c>
    </row>
    <row r="73" spans="2:3" ht="6" customHeight="1" x14ac:dyDescent="0.35"/>
    <row r="74" spans="2:3" ht="43.5" x14ac:dyDescent="0.35">
      <c r="C74" s="19" t="s">
        <v>134</v>
      </c>
    </row>
    <row r="78" spans="2:3" ht="32" customHeight="1" x14ac:dyDescent="0.35">
      <c r="B78" s="78" t="s">
        <v>78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135</v>
      </c>
      <c r="C2" s="80"/>
      <c r="D2" s="80"/>
      <c r="E2" s="80"/>
      <c r="F2" s="80"/>
      <c r="G2" s="80"/>
      <c r="H2" s="80"/>
      <c r="I2" s="80"/>
    </row>
    <row r="4" spans="2:15" ht="18.5" x14ac:dyDescent="0.45">
      <c r="B4" s="37" t="s">
        <v>136</v>
      </c>
    </row>
    <row r="5" spans="2:15" x14ac:dyDescent="0.35">
      <c r="B5" s="39" t="s">
        <v>19</v>
      </c>
      <c r="C5" s="39" t="s">
        <v>137</v>
      </c>
      <c r="D5" s="39" t="s">
        <v>138</v>
      </c>
      <c r="F5" s="81" t="s">
        <v>139</v>
      </c>
      <c r="G5" s="81"/>
      <c r="H5" s="81"/>
      <c r="I5" s="82" t="s">
        <v>140</v>
      </c>
      <c r="J5" s="82"/>
      <c r="K5" s="82"/>
      <c r="L5" s="82"/>
      <c r="M5" s="82"/>
      <c r="N5" s="82"/>
      <c r="O5" s="82"/>
    </row>
    <row r="6" spans="2:15" x14ac:dyDescent="0.35">
      <c r="B6" s="45" t="s">
        <v>141</v>
      </c>
      <c r="C6" s="46">
        <v>12</v>
      </c>
      <c r="D6" s="47" t="s">
        <v>19</v>
      </c>
      <c r="F6" s="81" t="s">
        <v>142</v>
      </c>
      <c r="G6" s="81"/>
      <c r="H6" s="81"/>
      <c r="I6" s="83" t="s">
        <v>143</v>
      </c>
      <c r="J6" s="83"/>
      <c r="K6" s="83"/>
      <c r="L6" s="83"/>
      <c r="M6" s="83"/>
      <c r="N6" s="83"/>
      <c r="O6" s="83"/>
    </row>
    <row r="7" spans="2:15" x14ac:dyDescent="0.35">
      <c r="B7" s="48" t="s">
        <v>144</v>
      </c>
      <c r="C7" s="49">
        <f>C6-C8-C9</f>
        <v>12</v>
      </c>
      <c r="D7" s="50">
        <f>IF(C6&gt;0,C7/C6,0)</f>
        <v>1</v>
      </c>
      <c r="F7" s="81" t="s">
        <v>145</v>
      </c>
      <c r="G7" s="81"/>
      <c r="H7" s="81"/>
      <c r="I7" s="83" t="s">
        <v>143</v>
      </c>
      <c r="J7" s="83"/>
      <c r="K7" s="83"/>
      <c r="L7" s="83"/>
      <c r="M7" s="83"/>
      <c r="N7" s="83"/>
      <c r="O7" s="83"/>
    </row>
    <row r="8" spans="2:15" x14ac:dyDescent="0.35">
      <c r="B8" s="41" t="s">
        <v>146</v>
      </c>
      <c r="C8" s="42">
        <f>COUNTIF('Recommendations'!G:G,"Risk Accepted")</f>
        <v>0</v>
      </c>
      <c r="D8" s="43">
        <f>IF(C6&gt;0,C8/C6,0)</f>
        <v>0</v>
      </c>
      <c r="F8" s="81" t="s">
        <v>147</v>
      </c>
      <c r="G8" s="81"/>
      <c r="H8" s="81"/>
      <c r="I8" s="83" t="s">
        <v>143</v>
      </c>
      <c r="J8" s="83"/>
      <c r="K8" s="83"/>
      <c r="L8" s="83"/>
      <c r="M8" s="83"/>
      <c r="N8" s="83"/>
      <c r="O8" s="83"/>
    </row>
    <row r="9" spans="2:15" x14ac:dyDescent="0.35">
      <c r="B9" s="41" t="s">
        <v>148</v>
      </c>
      <c r="C9" s="42">
        <f>COUNTIF('Recommendations'!G:G,"N/A")</f>
        <v>0</v>
      </c>
      <c r="D9" s="43">
        <f>IF(C6&gt;0,C9/C6,0)</f>
        <v>0</v>
      </c>
      <c r="F9" s="81" t="s">
        <v>149</v>
      </c>
      <c r="G9" s="81"/>
      <c r="H9" s="81"/>
      <c r="I9" s="83" t="s">
        <v>143</v>
      </c>
      <c r="J9" s="83"/>
      <c r="K9" s="83"/>
      <c r="L9" s="83"/>
      <c r="M9" s="83"/>
      <c r="N9" s="83"/>
      <c r="O9" s="83"/>
    </row>
    <row r="12" spans="2:15" ht="18.5" x14ac:dyDescent="0.45">
      <c r="B12" s="37" t="s">
        <v>150</v>
      </c>
    </row>
    <row r="14" spans="2:15" x14ac:dyDescent="0.35">
      <c r="B14" s="51" t="s">
        <v>151</v>
      </c>
    </row>
    <row r="15" spans="2:15" x14ac:dyDescent="0.35">
      <c r="B15" s="39" t="s">
        <v>19</v>
      </c>
      <c r="C15" s="39" t="s">
        <v>152</v>
      </c>
      <c r="D15" s="39" t="s">
        <v>153</v>
      </c>
      <c r="E15" s="39" t="s">
        <v>154</v>
      </c>
      <c r="F15" s="39" t="s">
        <v>155</v>
      </c>
    </row>
    <row r="16" spans="2:15" x14ac:dyDescent="0.35">
      <c r="B16" s="41" t="s">
        <v>156</v>
      </c>
      <c r="C16" s="42">
        <f>COUNTIF('Recommendations'!L:L,"Resolved")</f>
        <v>0</v>
      </c>
      <c r="D16" s="42">
        <f>COUNTIF('Recommendations'!L:L,"Testing")</f>
        <v>0</v>
      </c>
      <c r="E16" s="42">
        <f>COUNTIF('Recommendations'!L:L,"Outstanding")</f>
        <v>12</v>
      </c>
      <c r="F16" s="42">
        <f>SUM(C16:E16)</f>
        <v>12</v>
      </c>
    </row>
    <row r="18" spans="2:6" x14ac:dyDescent="0.35">
      <c r="B18" s="51" t="s">
        <v>157</v>
      </c>
    </row>
    <row r="19" spans="2:6" x14ac:dyDescent="0.35">
      <c r="B19" s="52" t="s">
        <v>19</v>
      </c>
      <c r="C19" s="52" t="s">
        <v>152</v>
      </c>
      <c r="D19" s="52" t="s">
        <v>153</v>
      </c>
      <c r="E19" s="52" t="s">
        <v>154</v>
      </c>
      <c r="F19" s="52" t="s">
        <v>19</v>
      </c>
    </row>
    <row r="20" spans="2:6" x14ac:dyDescent="0.35">
      <c r="B20" s="41" t="s">
        <v>156</v>
      </c>
      <c r="C20" s="43">
        <f>IF(F16&gt;0, C16/F16, 0)</f>
        <v>0</v>
      </c>
      <c r="D20" s="43">
        <f>IF(F16&gt;0, D16/F16, 0)</f>
        <v>0</v>
      </c>
      <c r="E20" s="43">
        <f>IF(F16&gt;0, E16/F16, 0)</f>
        <v>1</v>
      </c>
      <c r="F20" s="44" t="s">
        <v>19</v>
      </c>
    </row>
    <row r="25" spans="2:6" ht="18.5" x14ac:dyDescent="0.45">
      <c r="B25" s="37" t="s">
        <v>158</v>
      </c>
    </row>
    <row r="27" spans="2:6" x14ac:dyDescent="0.35">
      <c r="B27" s="51" t="s">
        <v>151</v>
      </c>
    </row>
    <row r="28" spans="2:6" x14ac:dyDescent="0.35">
      <c r="B28" s="39" t="s">
        <v>5</v>
      </c>
      <c r="C28" s="39" t="s">
        <v>152</v>
      </c>
      <c r="D28" s="39" t="s">
        <v>153</v>
      </c>
      <c r="E28" s="39" t="s">
        <v>154</v>
      </c>
      <c r="F28" s="39" t="s">
        <v>155</v>
      </c>
    </row>
    <row r="29" spans="2:6" x14ac:dyDescent="0.35">
      <c r="B29" s="41" t="s">
        <v>159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160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161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162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163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12</v>
      </c>
      <c r="F34" s="42">
        <f t="shared" si="0"/>
        <v>12</v>
      </c>
    </row>
    <row r="36" spans="2:6" x14ac:dyDescent="0.35">
      <c r="B36" s="51" t="s">
        <v>157</v>
      </c>
    </row>
    <row r="37" spans="2:6" x14ac:dyDescent="0.35">
      <c r="B37" s="52" t="s">
        <v>5</v>
      </c>
      <c r="C37" s="52" t="s">
        <v>152</v>
      </c>
      <c r="D37" s="52" t="s">
        <v>153</v>
      </c>
      <c r="E37" s="52" t="s">
        <v>154</v>
      </c>
      <c r="F37" s="52" t="s">
        <v>19</v>
      </c>
    </row>
    <row r="38" spans="2:6" x14ac:dyDescent="0.35">
      <c r="B38" s="41" t="s">
        <v>159</v>
      </c>
      <c r="C38" s="43">
        <f t="shared" ref="C38:C43" si="1">IF(F29&gt;0, C29/F29, 0)</f>
        <v>0</v>
      </c>
      <c r="D38" s="43">
        <f t="shared" ref="D38:D43" si="2">IF(F29&gt;0, D29/F29, 0)</f>
        <v>0</v>
      </c>
      <c r="E38" s="43">
        <f t="shared" ref="E38:E43" si="3">IF(F29&gt;0, E29/F29, 0)</f>
        <v>0</v>
      </c>
      <c r="F38" s="44" t="s">
        <v>19</v>
      </c>
    </row>
    <row r="39" spans="2:6" x14ac:dyDescent="0.35">
      <c r="B39" s="41" t="s">
        <v>160</v>
      </c>
      <c r="C39" s="43">
        <f t="shared" si="1"/>
        <v>0</v>
      </c>
      <c r="D39" s="43">
        <f t="shared" si="2"/>
        <v>0</v>
      </c>
      <c r="E39" s="43">
        <f t="shared" si="3"/>
        <v>0</v>
      </c>
      <c r="F39" s="44" t="s">
        <v>19</v>
      </c>
    </row>
    <row r="40" spans="2:6" x14ac:dyDescent="0.35">
      <c r="B40" s="41" t="s">
        <v>161</v>
      </c>
      <c r="C40" s="43">
        <f t="shared" si="1"/>
        <v>0</v>
      </c>
      <c r="D40" s="43">
        <f t="shared" si="2"/>
        <v>0</v>
      </c>
      <c r="E40" s="43">
        <f t="shared" si="3"/>
        <v>0</v>
      </c>
      <c r="F40" s="44" t="s">
        <v>19</v>
      </c>
    </row>
    <row r="41" spans="2:6" x14ac:dyDescent="0.35">
      <c r="B41" s="41" t="s">
        <v>162</v>
      </c>
      <c r="C41" s="43">
        <f t="shared" si="1"/>
        <v>0</v>
      </c>
      <c r="D41" s="43">
        <f t="shared" si="2"/>
        <v>0</v>
      </c>
      <c r="E41" s="43">
        <f t="shared" si="3"/>
        <v>0</v>
      </c>
      <c r="F41" s="44" t="s">
        <v>19</v>
      </c>
    </row>
    <row r="42" spans="2:6" x14ac:dyDescent="0.35">
      <c r="B42" s="41" t="s">
        <v>163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164</v>
      </c>
    </row>
    <row r="50" spans="2:6" x14ac:dyDescent="0.35">
      <c r="B50" s="51" t="s">
        <v>151</v>
      </c>
    </row>
    <row r="51" spans="2:6" x14ac:dyDescent="0.35">
      <c r="B51" s="39" t="s">
        <v>2</v>
      </c>
      <c r="C51" s="39" t="s">
        <v>152</v>
      </c>
      <c r="D51" s="39" t="s">
        <v>153</v>
      </c>
      <c r="E51" s="39" t="s">
        <v>154</v>
      </c>
      <c r="F51" s="39" t="s">
        <v>155</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12</v>
      </c>
      <c r="F52" s="42">
        <f>SUM(C52:E52)</f>
        <v>12</v>
      </c>
    </row>
    <row r="54" spans="2:6" x14ac:dyDescent="0.35">
      <c r="B54" s="51" t="s">
        <v>157</v>
      </c>
    </row>
    <row r="55" spans="2:6" x14ac:dyDescent="0.35">
      <c r="B55" s="52" t="s">
        <v>2</v>
      </c>
      <c r="C55" s="52" t="s">
        <v>152</v>
      </c>
      <c r="D55" s="52" t="s">
        <v>153</v>
      </c>
      <c r="E55" s="52" t="s">
        <v>154</v>
      </c>
      <c r="F55" s="52" t="s">
        <v>19</v>
      </c>
    </row>
    <row r="56" spans="2:6" x14ac:dyDescent="0.35">
      <c r="B56" s="41" t="s">
        <v>15</v>
      </c>
      <c r="C56" s="43">
        <f>IF(F52&gt;0, C52/F52, 0)</f>
        <v>0</v>
      </c>
      <c r="D56" s="43">
        <f>IF(F52&gt;0, D52/F52, 0)</f>
        <v>0</v>
      </c>
      <c r="E56" s="43">
        <f>IF(F52&gt;0, E52/F52, 0)</f>
        <v>1</v>
      </c>
      <c r="F56" s="44" t="s">
        <v>19</v>
      </c>
    </row>
    <row r="61" spans="2:6" ht="18.5" x14ac:dyDescent="0.45">
      <c r="B61" s="37" t="s">
        <v>165</v>
      </c>
    </row>
    <row r="63" spans="2:6" x14ac:dyDescent="0.35">
      <c r="B63" s="51" t="s">
        <v>151</v>
      </c>
    </row>
    <row r="64" spans="2:6" x14ac:dyDescent="0.35">
      <c r="B64" s="39" t="s">
        <v>3</v>
      </c>
      <c r="C64" s="39" t="s">
        <v>152</v>
      </c>
      <c r="D64" s="39" t="s">
        <v>153</v>
      </c>
      <c r="E64" s="39" t="s">
        <v>154</v>
      </c>
      <c r="F64" s="39" t="s">
        <v>155</v>
      </c>
    </row>
    <row r="65" spans="2:6" x14ac:dyDescent="0.35">
      <c r="B65" s="41" t="s">
        <v>166</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167</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168</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169</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12</v>
      </c>
      <c r="F69" s="42">
        <f>SUM(C69:E69)</f>
        <v>12</v>
      </c>
    </row>
    <row r="71" spans="2:6" x14ac:dyDescent="0.35">
      <c r="B71" s="51" t="s">
        <v>157</v>
      </c>
    </row>
    <row r="72" spans="2:6" x14ac:dyDescent="0.35">
      <c r="B72" s="52" t="s">
        <v>3</v>
      </c>
      <c r="C72" s="52" t="s">
        <v>152</v>
      </c>
      <c r="D72" s="52" t="s">
        <v>153</v>
      </c>
      <c r="E72" s="52" t="s">
        <v>154</v>
      </c>
      <c r="F72" s="52" t="s">
        <v>19</v>
      </c>
    </row>
    <row r="73" spans="2:6" x14ac:dyDescent="0.35">
      <c r="B73" s="41" t="s">
        <v>166</v>
      </c>
      <c r="C73" s="43">
        <f>IF(F65&gt;0, C65/F65, 0)</f>
        <v>0</v>
      </c>
      <c r="D73" s="43">
        <f>IF(F65&gt;0, D65/F65, 0)</f>
        <v>0</v>
      </c>
      <c r="E73" s="43">
        <f>IF(F65&gt;0, E65/F65, 0)</f>
        <v>0</v>
      </c>
      <c r="F73" s="44" t="s">
        <v>19</v>
      </c>
    </row>
    <row r="74" spans="2:6" x14ac:dyDescent="0.35">
      <c r="B74" s="41" t="s">
        <v>167</v>
      </c>
      <c r="C74" s="43">
        <f>IF(F66&gt;0, C66/F66, 0)</f>
        <v>0</v>
      </c>
      <c r="D74" s="43">
        <f>IF(F66&gt;0, D66/F66, 0)</f>
        <v>0</v>
      </c>
      <c r="E74" s="43">
        <f>IF(F66&gt;0, E66/F66, 0)</f>
        <v>0</v>
      </c>
      <c r="F74" s="44" t="s">
        <v>19</v>
      </c>
    </row>
    <row r="75" spans="2:6" x14ac:dyDescent="0.35">
      <c r="B75" s="41" t="s">
        <v>168</v>
      </c>
      <c r="C75" s="43">
        <f>IF(F67&gt;0, C67/F67, 0)</f>
        <v>0</v>
      </c>
      <c r="D75" s="43">
        <f>IF(F67&gt;0, D67/F67, 0)</f>
        <v>0</v>
      </c>
      <c r="E75" s="43">
        <f>IF(F67&gt;0, E67/F67, 0)</f>
        <v>0</v>
      </c>
      <c r="F75" s="44" t="s">
        <v>19</v>
      </c>
    </row>
    <row r="76" spans="2:6" x14ac:dyDescent="0.35">
      <c r="B76" s="41" t="s">
        <v>169</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170</v>
      </c>
    </row>
    <row r="84" spans="2:6" x14ac:dyDescent="0.35">
      <c r="B84" s="51" t="s">
        <v>151</v>
      </c>
    </row>
    <row r="85" spans="2:6" x14ac:dyDescent="0.35">
      <c r="B85" s="39" t="s">
        <v>171</v>
      </c>
      <c r="C85" s="39" t="s">
        <v>152</v>
      </c>
      <c r="D85" s="39" t="s">
        <v>153</v>
      </c>
      <c r="E85" s="39" t="s">
        <v>154</v>
      </c>
      <c r="F85" s="39" t="s">
        <v>155</v>
      </c>
    </row>
    <row r="86" spans="2:6" x14ac:dyDescent="0.35">
      <c r="B86" s="41" t="s">
        <v>172</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173</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174</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12</v>
      </c>
      <c r="F89" s="42">
        <f>SUM(C89:E89)</f>
        <v>12</v>
      </c>
    </row>
    <row r="91" spans="2:6" x14ac:dyDescent="0.35">
      <c r="B91" s="51" t="s">
        <v>157</v>
      </c>
    </row>
    <row r="92" spans="2:6" x14ac:dyDescent="0.35">
      <c r="B92" s="52" t="s">
        <v>171</v>
      </c>
      <c r="C92" s="52" t="s">
        <v>152</v>
      </c>
      <c r="D92" s="52" t="s">
        <v>153</v>
      </c>
      <c r="E92" s="52" t="s">
        <v>154</v>
      </c>
      <c r="F92" s="52" t="s">
        <v>19</v>
      </c>
    </row>
    <row r="93" spans="2:6" x14ac:dyDescent="0.35">
      <c r="B93" s="41" t="s">
        <v>172</v>
      </c>
      <c r="C93" s="43">
        <f>IF(F86&gt;0, C86/F86, 0)</f>
        <v>0</v>
      </c>
      <c r="D93" s="43">
        <f>IF(F86&gt;0, D86/F86, 0)</f>
        <v>0</v>
      </c>
      <c r="E93" s="43">
        <f>IF(F86&gt;0, E86/F86, 0)</f>
        <v>0</v>
      </c>
      <c r="F93" s="44" t="s">
        <v>19</v>
      </c>
    </row>
    <row r="94" spans="2:6" x14ac:dyDescent="0.35">
      <c r="B94" s="41" t="s">
        <v>173</v>
      </c>
      <c r="C94" s="43">
        <f>IF(F87&gt;0, C87/F87, 0)</f>
        <v>0</v>
      </c>
      <c r="D94" s="43">
        <f>IF(F87&gt;0, D87/F87, 0)</f>
        <v>0</v>
      </c>
      <c r="E94" s="43">
        <f>IF(F87&gt;0, E87/F87, 0)</f>
        <v>0</v>
      </c>
      <c r="F94" s="44" t="s">
        <v>19</v>
      </c>
    </row>
    <row r="95" spans="2:6" x14ac:dyDescent="0.35">
      <c r="B95" s="41" t="s">
        <v>174</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175</v>
      </c>
      <c r="J101" s="37" t="s">
        <v>176</v>
      </c>
    </row>
    <row r="102" spans="2:15" x14ac:dyDescent="0.35">
      <c r="B102" s="39" t="s">
        <v>5</v>
      </c>
      <c r="C102" s="84" t="s">
        <v>177</v>
      </c>
      <c r="D102" s="84"/>
      <c r="E102" s="39" t="s">
        <v>144</v>
      </c>
      <c r="F102" s="39" t="s">
        <v>152</v>
      </c>
      <c r="G102" s="84" t="s">
        <v>178</v>
      </c>
      <c r="H102" s="84"/>
      <c r="J102" s="39" t="s">
        <v>5</v>
      </c>
      <c r="K102" s="39" t="s">
        <v>166</v>
      </c>
      <c r="L102" s="39" t="s">
        <v>167</v>
      </c>
      <c r="M102" s="39" t="s">
        <v>168</v>
      </c>
      <c r="N102" s="39" t="s">
        <v>169</v>
      </c>
      <c r="O102" s="39" t="s">
        <v>16</v>
      </c>
    </row>
    <row r="103" spans="2:15" x14ac:dyDescent="0.35">
      <c r="B103" s="45" t="s">
        <v>159</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159</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160</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160</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161</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161</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162</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162</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163</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163</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12</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12</v>
      </c>
    </row>
    <row r="115" spans="2:24" ht="21" x14ac:dyDescent="0.5">
      <c r="B115" s="37" t="s">
        <v>179</v>
      </c>
      <c r="P115" s="54" t="s">
        <v>180</v>
      </c>
    </row>
    <row r="117" spans="2:24" ht="60" customHeight="1" x14ac:dyDescent="0.35">
      <c r="B117" s="87" t="s">
        <v>181</v>
      </c>
      <c r="C117" s="80"/>
      <c r="D117" s="80"/>
      <c r="E117" s="80"/>
      <c r="F117" s="80"/>
      <c r="P117" s="87" t="s">
        <v>182</v>
      </c>
      <c r="Q117" s="80"/>
      <c r="R117" s="80"/>
      <c r="S117" s="80"/>
      <c r="T117" s="80"/>
      <c r="U117" s="80"/>
      <c r="V117" s="80"/>
      <c r="W117" s="80"/>
    </row>
    <row r="119" spans="2:24" ht="30" customHeight="1" x14ac:dyDescent="0.35">
      <c r="P119" s="55" t="s">
        <v>183</v>
      </c>
      <c r="Q119" s="56">
        <f>C16</f>
        <v>0</v>
      </c>
      <c r="R119" s="57"/>
      <c r="S119" s="56">
        <f>C65</f>
        <v>0</v>
      </c>
      <c r="T119" s="57"/>
      <c r="U119" s="56">
        <f>C66</f>
        <v>0</v>
      </c>
      <c r="V119" s="57"/>
      <c r="W119" s="56">
        <f>C67</f>
        <v>0</v>
      </c>
      <c r="X119" s="57"/>
    </row>
    <row r="120" spans="2:24" ht="35" customHeight="1" x14ac:dyDescent="0.35">
      <c r="P120" s="58" t="s">
        <v>184</v>
      </c>
      <c r="Q120" s="58" t="s">
        <v>185</v>
      </c>
      <c r="R120" s="58" t="s">
        <v>186</v>
      </c>
      <c r="S120" s="58" t="s">
        <v>187</v>
      </c>
      <c r="T120" s="58" t="s">
        <v>188</v>
      </c>
      <c r="U120" s="58" t="s">
        <v>189</v>
      </c>
      <c r="V120" s="58" t="s">
        <v>190</v>
      </c>
      <c r="W120" s="58" t="s">
        <v>191</v>
      </c>
      <c r="X120" s="58" t="s">
        <v>192</v>
      </c>
    </row>
    <row r="121" spans="2:24" x14ac:dyDescent="0.35">
      <c r="O121" s="59" t="s">
        <v>193</v>
      </c>
      <c r="P121" s="60" t="s">
        <v>194</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195</v>
      </c>
      <c r="P156" s="54" t="s">
        <v>196</v>
      </c>
    </row>
    <row r="158" spans="2:24" ht="45" customHeight="1" x14ac:dyDescent="0.35">
      <c r="B158" s="87" t="s">
        <v>197</v>
      </c>
      <c r="C158" s="80"/>
      <c r="D158" s="80"/>
      <c r="E158" s="80"/>
      <c r="F158" s="80"/>
      <c r="P158" s="87" t="s">
        <v>198</v>
      </c>
      <c r="Q158" s="80"/>
      <c r="R158" s="80"/>
      <c r="S158" s="80"/>
      <c r="T158" s="80"/>
      <c r="U158" s="80"/>
    </row>
    <row r="159" spans="2:24" ht="35" customHeight="1" x14ac:dyDescent="0.35">
      <c r="P159" s="84" t="s">
        <v>199</v>
      </c>
      <c r="Q159" s="84"/>
      <c r="R159" s="84" t="s">
        <v>200</v>
      </c>
      <c r="S159" s="84"/>
      <c r="T159" s="84"/>
    </row>
    <row r="160" spans="2:24" ht="30" customHeight="1" x14ac:dyDescent="0.35">
      <c r="P160" s="88">
        <v>0</v>
      </c>
      <c r="Q160" s="89"/>
      <c r="R160" s="90" t="s">
        <v>201</v>
      </c>
      <c r="S160" s="91"/>
      <c r="T160" s="91"/>
    </row>
    <row r="163" spans="16:22" ht="25" customHeight="1" x14ac:dyDescent="0.35">
      <c r="P163" s="63" t="s">
        <v>184</v>
      </c>
      <c r="Q163" s="63" t="s">
        <v>202</v>
      </c>
      <c r="R163" s="63" t="s">
        <v>203</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78</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10" t="s">
        <v>73</v>
      </c>
      <c r="B13" s="5" t="s">
        <v>74</v>
      </c>
      <c r="C13" s="6" t="s">
        <v>15</v>
      </c>
      <c r="D13" s="7" t="s">
        <v>16</v>
      </c>
      <c r="E13" s="7" t="s">
        <v>17</v>
      </c>
      <c r="F13" s="7" t="s">
        <v>18</v>
      </c>
      <c r="G13" s="7" t="s">
        <v>19</v>
      </c>
      <c r="H13" s="8" t="s">
        <v>19</v>
      </c>
      <c r="I13" s="5" t="s">
        <v>75</v>
      </c>
      <c r="J13" s="5" t="s">
        <v>76</v>
      </c>
      <c r="K13" s="5" t="s">
        <v>77</v>
      </c>
      <c r="L13" s="7" t="str">
        <f t="shared" si="0"/>
        <v>Outstanding</v>
      </c>
      <c r="M13" s="12" t="s">
        <v>19</v>
      </c>
    </row>
    <row r="17" spans="1:4" ht="32" customHeight="1" x14ac:dyDescent="0.35">
      <c r="A17" s="78" t="s">
        <v>78</v>
      </c>
      <c r="B17" s="78"/>
      <c r="C17" s="78"/>
      <c r="D17" s="78"/>
    </row>
  </sheetData>
  <mergeCells count="1">
    <mergeCell ref="A17:D17"/>
  </mergeCells>
  <conditionalFormatting sqref="C2:C1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 xr:uid="{00000000-0002-0000-0200-000000000000}">
      <formula1>"Must,Should,Could,Won't,Unassigned"</formula1>
    </dataValidation>
    <dataValidation type="list" showErrorMessage="1" errorTitle="Invalid Value" error="Please select a value from the list: Low, Medium, High, Unassessed." sqref="E2:E13" xr:uid="{00000000-0002-0000-0200-000001000000}">
      <formula1>"Low,Medium,High,Unassessed"</formula1>
    </dataValidation>
    <dataValidation type="list" showErrorMessage="1" errorTitle="Invalid Value" error="Please select a value from the list: Phase1, Phase2, Phase3, Phase4, Phase5, Pending." sqref="F2:F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 xr:uid="{00000000-0002-0000-0200-000003000000}">
      <formula1>"Implemented,Testing,Failed,Compensated,Risk Accepted,N/A"</formula1>
    </dataValidation>
  </dataValidations>
  <hyperlinks>
    <hyperlink ref="A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204</v>
      </c>
      <c r="C2" s="95" t="s">
        <v>204</v>
      </c>
      <c r="D2" s="95" t="s">
        <v>204</v>
      </c>
      <c r="E2" s="95" t="s">
        <v>204</v>
      </c>
      <c r="F2" s="95" t="s">
        <v>204</v>
      </c>
      <c r="G2" s="95" t="s">
        <v>204</v>
      </c>
      <c r="H2" s="99" t="s">
        <v>205</v>
      </c>
      <c r="I2" s="99" t="s">
        <v>205</v>
      </c>
      <c r="J2" s="99" t="s">
        <v>205</v>
      </c>
      <c r="K2" s="99" t="s">
        <v>205</v>
      </c>
      <c r="L2" s="99" t="s">
        <v>205</v>
      </c>
      <c r="M2" s="98" t="s">
        <v>206</v>
      </c>
      <c r="N2" s="98" t="s">
        <v>206</v>
      </c>
      <c r="O2" s="100" t="s">
        <v>207</v>
      </c>
      <c r="P2" s="100" t="s">
        <v>207</v>
      </c>
      <c r="Q2" s="96" t="s">
        <v>11</v>
      </c>
      <c r="R2" s="96" t="s">
        <v>11</v>
      </c>
      <c r="S2" s="96" t="s">
        <v>11</v>
      </c>
      <c r="T2" s="97" t="s">
        <v>208</v>
      </c>
    </row>
    <row r="3" spans="2:20" ht="35" customHeight="1" x14ac:dyDescent="0.35">
      <c r="B3" s="68" t="s">
        <v>209</v>
      </c>
      <c r="C3" s="68" t="s">
        <v>210</v>
      </c>
      <c r="D3" s="68" t="s">
        <v>211</v>
      </c>
      <c r="E3" s="68" t="s">
        <v>212</v>
      </c>
      <c r="F3" s="68" t="s">
        <v>213</v>
      </c>
      <c r="G3" s="68" t="s">
        <v>9</v>
      </c>
      <c r="H3" s="69" t="s">
        <v>214</v>
      </c>
      <c r="I3" s="69" t="s">
        <v>215</v>
      </c>
      <c r="J3" s="69" t="s">
        <v>216</v>
      </c>
      <c r="K3" s="69" t="s">
        <v>217</v>
      </c>
      <c r="L3" s="69" t="s">
        <v>149</v>
      </c>
      <c r="M3" s="70" t="s">
        <v>218</v>
      </c>
      <c r="N3" s="70" t="s">
        <v>219</v>
      </c>
      <c r="O3" s="71" t="s">
        <v>220</v>
      </c>
      <c r="P3" s="71" t="s">
        <v>221</v>
      </c>
      <c r="Q3" s="72" t="s">
        <v>11</v>
      </c>
      <c r="R3" s="72" t="s">
        <v>222</v>
      </c>
      <c r="S3" s="72" t="s">
        <v>223</v>
      </c>
      <c r="T3" s="73" t="s">
        <v>224</v>
      </c>
    </row>
    <row r="4" spans="2:20" ht="60" customHeight="1" x14ac:dyDescent="0.35">
      <c r="B4" s="74" t="s">
        <v>225</v>
      </c>
      <c r="C4" s="74" t="s">
        <v>226</v>
      </c>
      <c r="D4" s="74" t="s">
        <v>227</v>
      </c>
      <c r="E4" s="74" t="s">
        <v>228</v>
      </c>
      <c r="F4" s="74" t="s">
        <v>229</v>
      </c>
      <c r="G4" s="74" t="s">
        <v>230</v>
      </c>
      <c r="H4" s="74" t="s">
        <v>231</v>
      </c>
      <c r="I4" s="74" t="s">
        <v>232</v>
      </c>
      <c r="J4" s="74" t="s">
        <v>233</v>
      </c>
      <c r="K4" s="74" t="s">
        <v>234</v>
      </c>
      <c r="L4" s="74" t="s">
        <v>235</v>
      </c>
      <c r="M4" s="74" t="s">
        <v>236</v>
      </c>
      <c r="N4" s="74" t="s">
        <v>237</v>
      </c>
      <c r="O4" s="74" t="s">
        <v>238</v>
      </c>
      <c r="P4" s="74" t="s">
        <v>239</v>
      </c>
      <c r="Q4" s="74" t="s">
        <v>240</v>
      </c>
      <c r="R4" s="74" t="s">
        <v>241</v>
      </c>
      <c r="S4" s="74" t="s">
        <v>242</v>
      </c>
      <c r="T4" s="74" t="s">
        <v>243</v>
      </c>
    </row>
    <row r="5" spans="2:20" ht="60" customHeight="1" x14ac:dyDescent="0.35">
      <c r="B5" s="36" t="s">
        <v>244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250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251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252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253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254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260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261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262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263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264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270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271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272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273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274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280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281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282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283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284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Project 2010 Security Technical Implementation Guide - SHGIR</dc:title>
  <dc:subject>Generated on: 2026-06-08 12:09:18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2026-06-08T11:09:23Z</dcterms:modified>
  <cp:category>DISA-STIG</cp:category>
  <cp:contentStatus>Draft</cp:contentStatus>
</cp:coreProperties>
</file>