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93CD306F23AFC910A742C6FC39D0D7DD28182C28" xr6:coauthVersionLast="47" xr6:coauthVersionMax="47" xr10:uidLastSave="{A2C061BF-30E7-4AF1-8EC9-C0457779235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4" i="1"/>
  <c r="L13" i="1"/>
  <c r="L12" i="1"/>
  <c r="L11" i="1"/>
  <c r="L10" i="1"/>
  <c r="L9" i="1"/>
  <c r="L8" i="1"/>
  <c r="L7" i="1"/>
  <c r="L6" i="1"/>
  <c r="F108" i="3" s="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F69" i="3"/>
  <c r="E77" i="3" s="1"/>
  <c r="E69" i="3"/>
  <c r="D69" i="3"/>
  <c r="C69" i="3"/>
  <c r="E68" i="3"/>
  <c r="F68" i="3" s="1"/>
  <c r="D68" i="3"/>
  <c r="C68" i="3"/>
  <c r="E67" i="3"/>
  <c r="D67" i="3"/>
  <c r="C67" i="3"/>
  <c r="W119" i="3" s="1"/>
  <c r="F66" i="3"/>
  <c r="V147" i="3" s="1"/>
  <c r="E66" i="3"/>
  <c r="D66" i="3"/>
  <c r="C66" i="3"/>
  <c r="U119" i="3" s="1"/>
  <c r="E65" i="3"/>
  <c r="D65" i="3"/>
  <c r="C65" i="3"/>
  <c r="S119" i="3" s="1"/>
  <c r="E52" i="3"/>
  <c r="D52" i="3"/>
  <c r="C52" i="3"/>
  <c r="F52" i="3" s="1"/>
  <c r="E34" i="3"/>
  <c r="F34" i="3" s="1"/>
  <c r="D34" i="3"/>
  <c r="C34" i="3"/>
  <c r="E33" i="3"/>
  <c r="D33" i="3"/>
  <c r="C33" i="3"/>
  <c r="F33" i="3" s="1"/>
  <c r="E32" i="3"/>
  <c r="D32" i="3"/>
  <c r="C32" i="3"/>
  <c r="F32" i="3" s="1"/>
  <c r="E31" i="3"/>
  <c r="D31" i="3"/>
  <c r="C31" i="3"/>
  <c r="F31" i="3" s="1"/>
  <c r="E30" i="3"/>
  <c r="D30" i="3"/>
  <c r="C30" i="3"/>
  <c r="F30" i="3" s="1"/>
  <c r="E29" i="3"/>
  <c r="F29" i="3" s="1"/>
  <c r="D29" i="3"/>
  <c r="C29" i="3"/>
  <c r="F16" i="3"/>
  <c r="R147" i="3" s="1"/>
  <c r="E16" i="3"/>
  <c r="D16" i="3"/>
  <c r="C16" i="3"/>
  <c r="Q119" i="3" s="1"/>
  <c r="D9" i="3"/>
  <c r="C9" i="3"/>
  <c r="C8" i="3"/>
  <c r="D8" i="3" s="1"/>
  <c r="D38" i="3" l="1"/>
  <c r="E38" i="3"/>
  <c r="C38" i="3"/>
  <c r="E95" i="3"/>
  <c r="D95" i="3"/>
  <c r="C95" i="3"/>
  <c r="E43" i="3"/>
  <c r="C43" i="3"/>
  <c r="D43" i="3"/>
  <c r="E93" i="3"/>
  <c r="D93" i="3"/>
  <c r="C93" i="3"/>
  <c r="D96" i="3"/>
  <c r="C96" i="3"/>
  <c r="E96" i="3"/>
  <c r="E56" i="3"/>
  <c r="D56" i="3"/>
  <c r="C56" i="3"/>
  <c r="G108" i="3"/>
  <c r="E40" i="3"/>
  <c r="D40" i="3"/>
  <c r="C40" i="3"/>
  <c r="E94" i="3"/>
  <c r="D94" i="3"/>
  <c r="C94" i="3"/>
  <c r="D39" i="3"/>
  <c r="E39" i="3"/>
  <c r="C39" i="3"/>
  <c r="E41" i="3"/>
  <c r="D41" i="3"/>
  <c r="C41" i="3"/>
  <c r="D42" i="3"/>
  <c r="E42" i="3"/>
  <c r="C42" i="3"/>
  <c r="E76" i="3"/>
  <c r="D76" i="3"/>
  <c r="C76" i="3"/>
  <c r="R123" i="3"/>
  <c r="R128" i="3"/>
  <c r="R133" i="3"/>
  <c r="R138" i="3"/>
  <c r="R143" i="3"/>
  <c r="R148" i="3"/>
  <c r="F65" i="3"/>
  <c r="C74" i="3"/>
  <c r="E74" i="3"/>
  <c r="V123" i="3"/>
  <c r="V128" i="3"/>
  <c r="V133" i="3"/>
  <c r="V138" i="3"/>
  <c r="V143" i="3"/>
  <c r="V148" i="3"/>
  <c r="D74" i="3"/>
  <c r="R124" i="3"/>
  <c r="R129" i="3"/>
  <c r="R134" i="3"/>
  <c r="R139" i="3"/>
  <c r="R144" i="3"/>
  <c r="R149" i="3"/>
  <c r="V124" i="3"/>
  <c r="V129" i="3"/>
  <c r="V134" i="3"/>
  <c r="V139" i="3"/>
  <c r="V144" i="3"/>
  <c r="V149" i="3"/>
  <c r="C20" i="3"/>
  <c r="D20" i="3"/>
  <c r="F67" i="3"/>
  <c r="R125" i="3"/>
  <c r="R130" i="3"/>
  <c r="R135" i="3"/>
  <c r="R140" i="3"/>
  <c r="R145" i="3"/>
  <c r="R150" i="3"/>
  <c r="E20" i="3"/>
  <c r="C77" i="3"/>
  <c r="D77" i="3"/>
  <c r="V125" i="3"/>
  <c r="V130" i="3"/>
  <c r="V135" i="3"/>
  <c r="V140" i="3"/>
  <c r="V145" i="3"/>
  <c r="V150" i="3"/>
  <c r="R121" i="3"/>
  <c r="R126" i="3"/>
  <c r="R131" i="3"/>
  <c r="R136" i="3"/>
  <c r="R141" i="3"/>
  <c r="R146" i="3"/>
  <c r="R151" i="3"/>
  <c r="V121" i="3"/>
  <c r="V126" i="3"/>
  <c r="V131" i="3"/>
  <c r="V136" i="3"/>
  <c r="V141" i="3"/>
  <c r="V146" i="3"/>
  <c r="V151" i="3"/>
  <c r="C7" i="3"/>
  <c r="D7" i="3" s="1"/>
  <c r="R122" i="3"/>
  <c r="R127" i="3"/>
  <c r="R132" i="3"/>
  <c r="R137" i="3"/>
  <c r="R142" i="3"/>
  <c r="V122" i="3"/>
  <c r="V127" i="3"/>
  <c r="V132" i="3"/>
  <c r="V137" i="3"/>
  <c r="V142" i="3"/>
  <c r="D73" i="3" l="1"/>
  <c r="C73" i="3"/>
  <c r="T147" i="3"/>
  <c r="T142" i="3"/>
  <c r="T137" i="3"/>
  <c r="T132" i="3"/>
  <c r="T127" i="3"/>
  <c r="T122" i="3"/>
  <c r="T151" i="3"/>
  <c r="T146" i="3"/>
  <c r="T141" i="3"/>
  <c r="T136" i="3"/>
  <c r="T131" i="3"/>
  <c r="T126" i="3"/>
  <c r="T121" i="3"/>
  <c r="T150" i="3"/>
  <c r="T145" i="3"/>
  <c r="T140" i="3"/>
  <c r="T135" i="3"/>
  <c r="T130" i="3"/>
  <c r="T125" i="3"/>
  <c r="T149" i="3"/>
  <c r="T144" i="3"/>
  <c r="T139" i="3"/>
  <c r="T134" i="3"/>
  <c r="T129" i="3"/>
  <c r="T124" i="3"/>
  <c r="T148" i="3"/>
  <c r="T143" i="3"/>
  <c r="T138" i="3"/>
  <c r="T133" i="3"/>
  <c r="T128" i="3"/>
  <c r="T123" i="3"/>
  <c r="E73" i="3"/>
  <c r="X151" i="3"/>
  <c r="X146" i="3"/>
  <c r="X141" i="3"/>
  <c r="X136" i="3"/>
  <c r="X131" i="3"/>
  <c r="X126" i="3"/>
  <c r="X121" i="3"/>
  <c r="X150" i="3"/>
  <c r="X145" i="3"/>
  <c r="X140" i="3"/>
  <c r="X135" i="3"/>
  <c r="X130" i="3"/>
  <c r="X125" i="3"/>
  <c r="E75" i="3"/>
  <c r="X149" i="3"/>
  <c r="X144" i="3"/>
  <c r="X139" i="3"/>
  <c r="X134" i="3"/>
  <c r="X129" i="3"/>
  <c r="X124" i="3"/>
  <c r="D75" i="3"/>
  <c r="X148" i="3"/>
  <c r="X143" i="3"/>
  <c r="X138" i="3"/>
  <c r="X133" i="3"/>
  <c r="X128" i="3"/>
  <c r="X123" i="3"/>
  <c r="C75" i="3"/>
  <c r="X147" i="3"/>
  <c r="X142" i="3"/>
  <c r="X137" i="3"/>
  <c r="X132" i="3"/>
  <c r="X127" i="3"/>
  <c r="X122" i="3"/>
</calcChain>
</file>

<file path=xl/sharedStrings.xml><?xml version="1.0" encoding="utf-8"?>
<sst xmlns="http://schemas.openxmlformats.org/spreadsheetml/2006/main" count="645" uniqueCount="299">
  <si>
    <t>Id</t>
  </si>
  <si>
    <t>Title</t>
  </si>
  <si>
    <t>Severity</t>
  </si>
  <si>
    <t>MoSCoW</t>
  </si>
  <si>
    <t>OpsImpact</t>
  </si>
  <si>
    <t>Phase</t>
  </si>
  <si>
    <t>ImplStatus</t>
  </si>
  <si>
    <t>Notes</t>
  </si>
  <si>
    <t>Remediation</t>
  </si>
  <si>
    <t>Description</t>
  </si>
  <si>
    <t>Audit</t>
  </si>
  <si>
    <t>Status</t>
  </si>
  <si>
    <t>LogID</t>
  </si>
  <si>
    <t>V-71297</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</si>
  <si>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</si>
  <si>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</si>
  <si>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</si>
  <si>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</si>
  <si>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</si>
  <si>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</si>
  <si>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2016 (Machine) -&gt; Security Settings -&gt; IE Security "Disable user name and password" to "Enabled" and place a check in the 'groove.exe'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</si>
  <si>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website). If user names and passwords in URLs are allowed, users could be diverted to dangerous Web pages, which could pose a security risk.</t>
    </r>
  </si>
  <si>
    <r>
      <rPr>
        <sz val="11"/>
        <color rgb="FF000000"/>
        <rFont val="Calibri"/>
      </rPr>
      <t>Verify the policy value for Computer Configuration -&gt; Administrative Templates -&gt; Microsoft Office 2016 (Machine) -&gt; Security Settings -&gt; IE Security "Disable user name and password" is set to "Enabled" and 'groove.exe' is checked.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groove.exe is REG_DWORD = 1, this is not a finding.</t>
    </r>
  </si>
  <si>
    <t>V-71301</t>
  </si>
  <si>
    <r>
      <rPr>
        <sz val="11"/>
        <rFont val="Calibri"/>
      </rPr>
      <t>Enabling IE Bind to Object functionality must be present.</t>
    </r>
  </si>
  <si>
    <r>
      <rPr>
        <sz val="11"/>
        <color rgb="FF000000"/>
        <rFont val="Calibri"/>
      </rPr>
      <t>Set the policy value for Computer Configuration -&gt; Administrative Templates -&gt; Microsoft Office 2016 (Machine) -&gt; Security Settings -&gt; IE Security "Bind to Object" to "Enabled" and place a check in the 'groove.exe'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</si>
  <si>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</si>
  <si>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2016 (Machine) -&gt; Security Settings -&gt; IE Security "Bind to Object"   is set to "Enabled" and 'groove.exe'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groove.exe is REG_DWORD = 1, this is not a finding.</t>
    </r>
  </si>
  <si>
    <t>V-71303</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</si>
  <si>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</si>
  <si>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2016 (Machine) -&gt; Security Settings -&gt; IE Security "Saved from URL" to "Enabled" and place a check in the 'groove.exe'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</si>
  <si>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</si>
  <si>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2016 (Machine) -&gt; Security Settings -&gt; IE Security "Saved from URL" is set to "Enabled" and 'groove.exe'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groove.exe is REG_DWORD = 1, this is not a finding.</t>
    </r>
  </si>
  <si>
    <t>V-71305</t>
  </si>
  <si>
    <r>
      <rPr>
        <sz val="11"/>
        <rFont val="Calibri"/>
      </rPr>
      <t>Navigation to URLs embedded in Office products must be blocked.</t>
    </r>
  </si>
  <si>
    <r>
      <rPr>
        <sz val="11"/>
        <color rgb="FF000000"/>
        <rFont val="Calibri"/>
      </rPr>
      <t>Set the policy value for Computer Configuration -&gt; Administrative Templates -&gt; Microsoft Office 2016 (Machine) -&gt; Security Settings -&gt; IE Security "Navigate URL" to "Enabled" and place a check in the 'groove.exe'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</si>
  <si>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</si>
  <si>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2016 (Machine) -&gt; Security Settings -&gt; IE Security "Navigate URL" is set to "Enabled" and 'groove.exe'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groove.exe is REG_DWORD = 1, this is not a finding.</t>
    </r>
  </si>
  <si>
    <t>V-71309</t>
  </si>
  <si>
    <r>
      <rPr>
        <sz val="11"/>
        <rFont val="Calibri"/>
      </rPr>
      <t>Scripted Window Security must be enforced.</t>
    </r>
  </si>
  <si>
    <r>
      <rPr>
        <sz val="11"/>
        <color rgb="FF000000"/>
        <rFont val="Calibri"/>
      </rPr>
      <t>Set the policy value for Computer Configuration -&gt; Administrative Templates -&gt; Microsoft Office 2016 (Machine) -&gt; Security Settings -&gt; IE Security "Scripted Window Security Restrictions" to "Enabled" and place a check in the 'groove.exe' check box.</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</si>
  <si>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</si>
  <si>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Verify the policy value for Computer Configuration -&gt; Administrative Templates -&gt; Microsoft Office 2016 (Machine) -&gt; Security Settings -&gt; IE Security "Scripted Window Security Restrictions" is set to "Enabled" and 'groove.exe'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groove.exe is REG_DWORD = 1, this is not a finding.</t>
    </r>
  </si>
  <si>
    <t>V-71311</t>
  </si>
  <si>
    <r>
      <rPr>
        <sz val="11"/>
        <rFont val="Calibri"/>
      </rPr>
      <t>Add-on Management functionality must be allowed.</t>
    </r>
  </si>
  <si>
    <r>
      <rPr>
        <sz val="11"/>
        <color rgb="FF000000"/>
        <rFont val="Calibri"/>
      </rPr>
      <t>Set the policy value for Computer Configuration -&gt; Administrative Templates -&gt; Microsoft Office 2016 (Machine) -&gt; Security Settings -&gt; IE Security "Add-on Management" to "Enabled" and place a check in the 'groove.exe' check box.</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</si>
  <si>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</si>
  <si>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Verify the policy value for Computer Configuration -&gt; Administrative Templates -&gt; Microsoft Office 2016 (Machine) -&gt; Security Settings -&gt; IE Security "Add-on Management" is set to "Enabled" and 'groove.exe'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groove.exe is REG_DWORD = 1, this is not a finding.</t>
    </r>
  </si>
  <si>
    <t>V-71313</t>
  </si>
  <si>
    <r>
      <rPr>
        <sz val="11"/>
        <rFont val="Calibri"/>
      </rPr>
      <t>Links that invoke instances of Internet Explorer from within an Office product must be blocked.</t>
    </r>
  </si>
  <si>
    <r>
      <rPr>
        <sz val="11"/>
        <color rgb="FF000000"/>
        <rFont val="Calibri"/>
      </rPr>
      <t>Set the policy value for Computer Configuration -&gt; Administrative Templates -&gt; Microsoft Office 2016 (Machine) -&gt; Security Settings -&gt; IE Security "Block popups" to "Enabled" and place a check in the 'groove.exe' check box.</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</si>
  <si>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</si>
  <si>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Verify the policy value for Computer Configuration -&gt; Administrative Templates -&gt; Microsoft Office 2016 (Machine) -&gt; Security Settings -&gt; IE Security "Block popups" is set to "Enabled" and 'groove.exe'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groove.exe is REG_DWORD = 1, this is not a finding.</t>
    </r>
  </si>
  <si>
    <t>V-71317</t>
  </si>
  <si>
    <r>
      <rPr>
        <sz val="11"/>
        <rFont val="Calibri"/>
      </rPr>
      <t>File Downloads must be configured for proper restrictions.</t>
    </r>
  </si>
  <si>
    <r>
      <rPr>
        <sz val="11"/>
        <color rgb="FF000000"/>
        <rFont val="Calibri"/>
      </rPr>
      <t>Set the policy value for Computer Configuration -&gt; Administrative Templates -&gt; Microsoft Office 2016 (Machine) -&gt; Security Settings -&gt; IE Security "Restrict File Download" to "Enabled" and place a check in the 'groove.exe' check box.</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</si>
  <si>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</si>
  <si>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Verify the policy value for Computer Configuration -&gt; Administrative Templates -&gt; Microsoft Office 2016 (Machine) -&gt; Security Settings -&gt; IE Security "Restrict File Download" is set to "Enabled" and 'groove.exe'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of groove.exe is REG_DWORD = 1, this is not a finding.</t>
    </r>
  </si>
  <si>
    <t>V-71319</t>
  </si>
  <si>
    <r>
      <rPr>
        <sz val="11"/>
        <rFont val="Calibri"/>
      </rPr>
      <t>Protection from zone elevation must be enforced.</t>
    </r>
  </si>
  <si>
    <r>
      <rPr>
        <sz val="11"/>
        <color rgb="FF000000"/>
        <rFont val="Calibri"/>
      </rPr>
      <t>Set the policy value for Computer Configuration -&gt; Administrative Templates -&gt; Microsoft Office 2016 (Machine) -&gt; Security Settings -&gt; IE Security "Protection From Zone Elevation" to "Enabled" and place a check in the 'groove.exe' check box.</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</si>
  <si>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</si>
  <si>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Verify the policy value for Computer Configuration -&gt; Administrative Templates -&gt; Microsoft Office 2016 (Machine) -&gt; Security Settings -&gt; IE Security "Protection From Zone Elevation" is set to "Enabled" and 'groove.exe'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groove.exe is REG_DWORD = 1, this is not a finding.</t>
    </r>
  </si>
  <si>
    <t>V-71321</t>
  </si>
  <si>
    <r>
      <rPr>
        <sz val="11"/>
        <rFont val="Calibri"/>
      </rPr>
      <t>ActiveX Installs must be configured for proper restriction.</t>
    </r>
  </si>
  <si>
    <r>
      <rPr>
        <sz val="11"/>
        <color rgb="FF000000"/>
        <rFont val="Calibri"/>
      </rPr>
      <t>Set the policy value for Computer Configuration -&gt; Administrative Templates -&gt; Microsoft Office 2016 (Machine) -&gt; Security Settings -&gt; IE Security "Restrict ActiveX Install" to "Enabled" and place a check in the 'groove.exe' check box.</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</si>
  <si>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</si>
  <si>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2016 (Machine) -&gt; Security Settings -&gt; IE Security "Restrict ActiveX Install" is set to "Enabled" and 'groove.exe'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groove.exe is REG_DWORD = 1, this is not a finding.</t>
    </r>
  </si>
  <si>
    <t>V-71323</t>
  </si>
  <si>
    <r>
      <rPr>
        <sz val="11"/>
        <rFont val="Calibri"/>
      </rPr>
      <t>Users must be prevented from using the remote fetch feature to access files on the machine (32 bit).</t>
    </r>
  </si>
  <si>
    <r>
      <rPr>
        <sz val="11"/>
        <color rgb="FF000000"/>
        <rFont val="Calibri"/>
      </rPr>
      <t>Set the policy value for Computer Configuration -&gt; Administrative Templates -&gt; OneDrive -&gt; "Prevent users from using the remote fetch feature to access files on the machine (32-bit)" to "Enabled".</t>
    </r>
  </si>
  <si>
    <r>
      <rPr>
        <sz val="11"/>
        <color rgb="FF000000"/>
        <rFont val="Calibri"/>
      </rPr>
      <t>This setting will prevent users from going to onedrive.com to use the remote fetch feature to browse the file system of the machine (a feature supported on OneDrive running on Windows with the exception of Windows 8.1). This setting is for machines running 32-bit versions of Windows.</t>
    </r>
  </si>
  <si>
    <r>
      <rPr>
        <sz val="11"/>
        <color rgb="FF000000"/>
        <rFont val="Calibri"/>
      </rPr>
      <t>Note: It is important to load the OneDrive ADMX/L templates under the DISA GPO Baseline Package under the ADMX Templates\OneDrive NextGen in order to view and set the settings appropriately. The DISA GPO Baseline Package can be downloaded from the DoD Cyber Exchange.</t>
    </r>
    <r>
      <rPr>
        <sz val="11"/>
        <color rgb="FF000000"/>
        <rFont val="Calibri"/>
      </rPr>
      <t xml:space="preserve">
</t>
    </r>
    <r>
      <rPr>
        <sz val="11"/>
        <color rgb="FF000000"/>
        <rFont val="Calibri"/>
      </rPr>
      <t>Verify the policy value for Computer Configuration -&gt; Administrative Templates -&gt; OneDrive -&gt; "Prevent users from using the remote fetch feature to access files on the machine (32-bit)"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HKLM\Software\Microsoft\OneDrive\Remote Access</t>
    </r>
    <r>
      <rPr>
        <sz val="11"/>
        <color rgb="FF000000"/>
        <rFont val="Calibri"/>
      </rPr>
      <t xml:space="preserve">
</t>
    </r>
    <r>
      <rPr>
        <sz val="11"/>
        <color rgb="FF000000"/>
        <rFont val="Calibri"/>
      </rPr>
      <t>Criteria: If the value GPOEnabled is REG_DWORD = 1, this is not a finding.</t>
    </r>
  </si>
  <si>
    <t>V-71327</t>
  </si>
  <si>
    <r>
      <rPr>
        <sz val="11"/>
        <rFont val="Calibri"/>
      </rPr>
      <t>Users must be prevented from using the remote fetch feature to access files on the machine (64 bit).</t>
    </r>
  </si>
  <si>
    <r>
      <rPr>
        <sz val="11"/>
        <color rgb="FF000000"/>
        <rFont val="Calibri"/>
      </rPr>
      <t>Set the policy value for Computer Configuration -&gt; Administrative Templates -&gt; OneDrive -&gt; "Prevent users from using the remote fetch feature to access files on the machine (64-bit)" to "Enabled".</t>
    </r>
  </si>
  <si>
    <r>
      <rPr>
        <sz val="11"/>
        <color rgb="FF000000"/>
        <rFont val="Calibri"/>
      </rPr>
      <t>This setting will prevent users from going to onedrive.com to use the remote fetch feature to browse the file system of the machine (a feature supported on OneDrive running on Windows with the exception of Windows 8.1). This setting is for machines running 64-bit versions of Windows.</t>
    </r>
  </si>
  <si>
    <r>
      <rPr>
        <sz val="11"/>
        <color rgb="FF000000"/>
        <rFont val="Calibri"/>
      </rPr>
      <t>Note: It is important to load the OneDrive ADMX/L templates under the DISA GPO Baseline Package under the ADMX Templates\OneDrive NextGen in order to view and set the settings appropriately. The DISA GPO Baseline Package can be downloaded from the DoD Cyber Exchange.</t>
    </r>
    <r>
      <rPr>
        <sz val="11"/>
        <color rgb="FF000000"/>
        <rFont val="Calibri"/>
      </rPr>
      <t xml:space="preserve">
</t>
    </r>
    <r>
      <rPr>
        <sz val="11"/>
        <color rgb="FF000000"/>
        <rFont val="Calibri"/>
      </rPr>
      <t>Verify the policy value for Computer Configuration -&gt; Administrative Templates -&gt; OneDrive -&gt; "Prevent users from using the remote fetch feature to access files on the machine (64-bit)"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HKLM\Software\Wow6432Node\Microsoft\OneDrive\Remote Access</t>
    </r>
    <r>
      <rPr>
        <sz val="11"/>
        <color rgb="FF000000"/>
        <rFont val="Calibri"/>
      </rPr>
      <t xml:space="preserve">
</t>
    </r>
    <r>
      <rPr>
        <sz val="11"/>
        <color rgb="FF000000"/>
        <rFont val="Calibri"/>
      </rPr>
      <t>Criteria: If the value GPOEnabled is REG_DWORD = 1, this is not a finding.</t>
    </r>
  </si>
  <si>
    <t>V-71331</t>
  </si>
  <si>
    <r>
      <rPr>
        <sz val="11"/>
        <rFont val="Calibri"/>
      </rPr>
      <t>Users must be prevented from configuring personal OneDrive accounts.</t>
    </r>
  </si>
  <si>
    <r>
      <rPr>
        <sz val="11"/>
        <color rgb="FF000000"/>
        <rFont val="Calibri"/>
      </rPr>
      <t>Set the policy value for User Configuration -&gt; Administrative Templates -&gt; OneDrive -&gt; "Prevent users from configuring personal OneDrive acccounts" to "Enabled".</t>
    </r>
  </si>
  <si>
    <r>
      <rPr>
        <sz val="11"/>
        <color rgb="FF000000"/>
        <rFont val="Calibri"/>
      </rPr>
      <t>This policy setting allows you to prevent users from configuring a personal OneDrive account on the machine. If users had previously added a personal OneDrive account to the machine they will be shown an error the next time that they start the client.</t>
    </r>
  </si>
  <si>
    <r>
      <rPr>
        <sz val="11"/>
        <color rgb="FF000000"/>
        <rFont val="Calibri"/>
      </rPr>
      <t>Note: It is important to load the OneDrive ADMX/L templates under the DISA GPO Baseline Package under the ADMX Templates\OneDrive NextGen in order to view and set the settings appropriately. The DISA GPO Baseline Package can be downloaded from the DoD Cyber Exchange.</t>
    </r>
    <r>
      <rPr>
        <sz val="11"/>
        <color rgb="FF000000"/>
        <rFont val="Calibri"/>
      </rPr>
      <t xml:space="preserve">
</t>
    </r>
    <r>
      <rPr>
        <sz val="11"/>
        <color rgb="FF000000"/>
        <rFont val="Calibri"/>
      </rPr>
      <t>Verify the policy value for User Configuration -&gt; Administrative Templates -&gt; OneDrive -&gt; "Prevent users from configuring personal OneDrive accounts"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HKCU\SOFTWARE\Microsoft\OneDrive</t>
    </r>
    <r>
      <rPr>
        <sz val="11"/>
        <color rgb="FF000000"/>
        <rFont val="Calibri"/>
      </rPr>
      <t xml:space="preserve">
</t>
    </r>
    <r>
      <rPr>
        <sz val="11"/>
        <color rgb="FF000000"/>
        <rFont val="Calibri"/>
      </rPr>
      <t>Criteria: If the value DisablePersonalSync is REG_DWORD = 1,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</si>
  <si>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</si>
  <si>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</si>
  <si>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</si>
  <si>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</si>
  <si>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</si>
  <si>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</si>
  <si>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</si>
  <si>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</si>
  <si>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</si>
  <si>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</si>
  <si>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</si>
  <si>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</si>
  <si>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</si>
  <si>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</si>
  <si>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</si>
  <si>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</si>
  <si>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</si>
  <si>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</si>
  <si>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</si>
  <si>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</si>
  <si>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</si>
  <si>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</si>
  <si>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</si>
  <si>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</si>
  <si>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</si>
  <si>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</si>
  <si>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</si>
  <si>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</si>
  <si>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</si>
  <si>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OneDrive for Business 2016 Security Technical Implementation Guide V1R3</t>
  </si>
  <si>
    <t>Developed By:</t>
  </si>
  <si>
    <t>Defense Information Systems Agency (DISA) for the US DoD</t>
  </si>
  <si>
    <t>Release Information:</t>
  </si>
  <si>
    <r>
      <rPr>
        <b/>
        <sz val="11"/>
        <color rgb="FF000000"/>
        <rFont val="Calibri"/>
      </rPr>
      <t>Version:</t>
    </r>
    <r>
      <rPr>
        <sz val="11"/>
        <color rgb="FF000000"/>
        <rFont val="Calibri"/>
      </rPr>
      <t xml:space="preserve"> V1R3    </t>
    </r>
    <r>
      <rPr>
        <b/>
        <sz val="11"/>
        <color rgb="FF000000"/>
        <rFont val="Calibri"/>
      </rPr>
      <t>Date:</t>
    </r>
    <r>
      <rPr>
        <sz val="11"/>
        <color rgb="FF000000"/>
        <rFont val="Calibri"/>
      </rPr>
      <t xml:space="preserve"> 24 April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t>
    </r>
  </si>
  <si>
    <t>Download Url:</t>
  </si>
  <si>
    <t>https://www.cyber.mil/stigs</t>
  </si>
  <si>
    <t>Guide Overview:</t>
  </si>
  <si>
    <r>
      <rPr>
        <sz val="11"/>
        <color rgb="FF000000"/>
        <rFont val="Calibri"/>
      </rPr>
      <t>This Microsoft OneDrive for Business 2016 Security Technical Implementation Guide (STIG) provides the technical security policies, requirements, and implementation details for applying security concepts to Microsoft OneDrive for Business 2016 application.</t>
    </r>
    <r>
      <rPr>
        <sz val="11"/>
        <color rgb="FF000000"/>
        <rFont val="Calibri"/>
      </rPr>
      <t xml:space="preserve">
</t>
    </r>
    <r>
      <rPr>
        <sz val="11"/>
        <color rgb="FF000000"/>
        <rFont val="Calibri"/>
      </rPr>
      <t>The Microsoft Office System 2016 STIG must also be applied when any Office 2016 package is installed.</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</si>
  <si>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</si>
  <si>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</si>
  <si>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</si>
  <si>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</si>
  <si>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</si>
  <si>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</si>
  <si>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</si>
  <si>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</si>
  <si>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</si>
  <si>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</si>
  <si>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</si>
  <si>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</si>
  <si>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</si>
  <si>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</si>
  <si>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</si>
  <si>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</si>
  <si>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</si>
  <si>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</si>
  <si>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</si>
  <si>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</si>
  <si>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</si>
  <si>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</si>
  <si>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</si>
  <si>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</si>
  <si>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OneDrive for Business 2016 Security Technical Implementation Guide V1R3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</si>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</sst>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CDE-4598-92A5-3AB1DA8617E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CDE-4598-92A5-3AB1DA8617E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c:v>
                </c:pt>
              </c:numCache>
            </c:numRef>
          </c:val>
          <c:extLst>
            <c:ext xmlns:c16="http://schemas.microsoft.com/office/drawing/2014/chart" uri="{C3380CC4-5D6E-409C-BE32-E72D297353CC}">
              <c16:uniqueId val="{00000002-ECDE-4598-92A5-3AB1DA8617E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522-4BA6-95AD-38A8FAB9003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522-4BA6-95AD-38A8FAB9003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13</c:v>
                </c:pt>
              </c:numCache>
            </c:numRef>
          </c:val>
          <c:extLst>
            <c:ext xmlns:c16="http://schemas.microsoft.com/office/drawing/2014/chart" uri="{C3380CC4-5D6E-409C-BE32-E72D297353CC}">
              <c16:uniqueId val="{00000002-3522-4BA6-95AD-38A8FAB9003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725C-4878-B84F-8D6ACF4F68E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725C-4878-B84F-8D6ACF4F68E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13</c:v>
                </c:pt>
              </c:numCache>
            </c:numRef>
          </c:val>
          <c:extLst>
            <c:ext xmlns:c16="http://schemas.microsoft.com/office/drawing/2014/chart" uri="{C3380CC4-5D6E-409C-BE32-E72D297353CC}">
              <c16:uniqueId val="{00000002-725C-4878-B84F-8D6ACF4F68E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911-4C69-8C19-030990B4933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911-4C69-8C19-030990B4933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13</c:v>
                </c:pt>
              </c:numCache>
            </c:numRef>
          </c:val>
          <c:extLst>
            <c:ext xmlns:c16="http://schemas.microsoft.com/office/drawing/2014/chart" uri="{C3380CC4-5D6E-409C-BE32-E72D297353CC}">
              <c16:uniqueId val="{00000002-6911-4C69-8C19-030990B4933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1BB-4724-8F56-0FECA6ED6F3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1BB-4724-8F56-0FECA6ED6F3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13</c:v>
                </c:pt>
              </c:numCache>
            </c:numRef>
          </c:val>
          <c:extLst>
            <c:ext xmlns:c16="http://schemas.microsoft.com/office/drawing/2014/chart" uri="{C3380CC4-5D6E-409C-BE32-E72D297353CC}">
              <c16:uniqueId val="{00000002-11BB-4724-8F56-0FECA6ED6F3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139-40B7-A2A6-4D0810A755FF}"/>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139-40B7-A2A6-4D0810A755FF}"/>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139-40B7-A2A6-4D0810A755FF}"/>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139-40B7-A2A6-4D0810A755F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8AC-41A2-935D-A783B865178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px4owg">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e0333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pbhqg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i0p0g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4rhg2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ts1v5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nup3y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4">
  <autoFilter ref="A1:M1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84</v>
      </c>
    </row>
    <row r="3" spans="2:3" ht="15" customHeight="1" x14ac:dyDescent="0.35"/>
    <row r="4" spans="2:3" ht="58" x14ac:dyDescent="0.35">
      <c r="B4" s="18" t="s">
        <v>85</v>
      </c>
      <c r="C4" s="19" t="s">
        <v>86</v>
      </c>
    </row>
    <row r="5" spans="2:3" x14ac:dyDescent="0.35">
      <c r="C5" s="19" t="s">
        <v>87</v>
      </c>
    </row>
    <row r="6" spans="2:3" x14ac:dyDescent="0.35">
      <c r="C6" s="16" t="s">
        <v>88</v>
      </c>
    </row>
    <row r="7" spans="2:3" ht="10" customHeight="1" x14ac:dyDescent="0.35"/>
    <row r="8" spans="2:3" ht="232" x14ac:dyDescent="0.35">
      <c r="B8" s="20" t="s">
        <v>89</v>
      </c>
      <c r="C8" s="19" t="s">
        <v>90</v>
      </c>
    </row>
    <row r="9" spans="2:3" ht="10" customHeight="1" x14ac:dyDescent="0.35"/>
    <row r="10" spans="2:3" ht="35" customHeight="1" x14ac:dyDescent="0.35">
      <c r="B10" s="20" t="s">
        <v>91</v>
      </c>
      <c r="C10" s="19" t="s">
        <v>92</v>
      </c>
    </row>
    <row r="11" spans="2:3" ht="75" customHeight="1" x14ac:dyDescent="0.35">
      <c r="B11" s="16" t="s">
        <v>19</v>
      </c>
      <c r="C11" s="19" t="s">
        <v>93</v>
      </c>
    </row>
    <row r="12" spans="2:3" ht="47" customHeight="1" x14ac:dyDescent="0.35">
      <c r="B12" s="16" t="s">
        <v>19</v>
      </c>
      <c r="C12" s="19" t="s">
        <v>94</v>
      </c>
    </row>
    <row r="13" spans="2:3" ht="35" customHeight="1" x14ac:dyDescent="0.35">
      <c r="B13" s="16" t="s">
        <v>19</v>
      </c>
      <c r="C13" s="19" t="s">
        <v>95</v>
      </c>
    </row>
    <row r="14" spans="2:3" ht="32" customHeight="1" x14ac:dyDescent="0.35">
      <c r="B14" s="16" t="s">
        <v>19</v>
      </c>
      <c r="C14" s="19" t="s">
        <v>96</v>
      </c>
    </row>
    <row r="15" spans="2:3" ht="30" customHeight="1" x14ac:dyDescent="0.35">
      <c r="B15" s="16" t="s">
        <v>19</v>
      </c>
      <c r="C15" s="19" t="s">
        <v>97</v>
      </c>
    </row>
    <row r="16" spans="2:3" ht="10" customHeight="1" x14ac:dyDescent="0.35"/>
    <row r="17" spans="1:3" ht="145" customHeight="1" x14ac:dyDescent="0.35">
      <c r="B17" s="20" t="s">
        <v>98</v>
      </c>
      <c r="C17" s="19" t="s">
        <v>99</v>
      </c>
    </row>
    <row r="18" spans="1:3" ht="10" customHeight="1" x14ac:dyDescent="0.35"/>
    <row r="19" spans="1:3" ht="3" customHeight="1" x14ac:dyDescent="0.35">
      <c r="B19" s="21"/>
      <c r="C19" s="21"/>
    </row>
    <row r="20" spans="1:3" ht="12" customHeight="1" x14ac:dyDescent="0.35"/>
    <row r="21" spans="1:3" ht="35" customHeight="1" x14ac:dyDescent="0.35">
      <c r="A21" s="23"/>
      <c r="B21" s="24" t="s">
        <v>100</v>
      </c>
      <c r="C21" s="25" t="s">
        <v>101</v>
      </c>
    </row>
    <row r="22" spans="1:3" ht="18" customHeight="1" x14ac:dyDescent="0.35">
      <c r="A22" s="23"/>
      <c r="B22" s="23" t="s">
        <v>19</v>
      </c>
      <c r="C22" s="25" t="s">
        <v>102</v>
      </c>
    </row>
    <row r="23" spans="1:3" ht="18" customHeight="1" x14ac:dyDescent="0.35">
      <c r="A23" s="23"/>
      <c r="B23" s="23" t="s">
        <v>19</v>
      </c>
      <c r="C23" s="25" t="s">
        <v>103</v>
      </c>
    </row>
    <row r="24" spans="1:3" ht="18" customHeight="1" x14ac:dyDescent="0.35">
      <c r="A24" s="23"/>
      <c r="B24" s="23" t="s">
        <v>19</v>
      </c>
      <c r="C24" s="25" t="s">
        <v>104</v>
      </c>
    </row>
    <row r="25" spans="1:3" ht="18" customHeight="1" x14ac:dyDescent="0.35">
      <c r="A25" s="23"/>
      <c r="B25" s="23" t="s">
        <v>19</v>
      </c>
      <c r="C25" s="25" t="s">
        <v>105</v>
      </c>
    </row>
    <row r="26" spans="1:3" ht="18" customHeight="1" x14ac:dyDescent="0.35">
      <c r="A26" s="23"/>
      <c r="B26" s="23" t="s">
        <v>19</v>
      </c>
      <c r="C26" s="25" t="s">
        <v>106</v>
      </c>
    </row>
    <row r="27" spans="1:3" ht="18" customHeight="1" x14ac:dyDescent="0.35">
      <c r="A27" s="23"/>
      <c r="B27" s="23" t="s">
        <v>19</v>
      </c>
      <c r="C27" s="25" t="s">
        <v>107</v>
      </c>
    </row>
    <row r="28" spans="1:3" ht="18" customHeight="1" x14ac:dyDescent="0.35">
      <c r="A28" s="23"/>
      <c r="B28" s="23" t="s">
        <v>19</v>
      </c>
      <c r="C28" s="25" t="s">
        <v>108</v>
      </c>
    </row>
    <row r="29" spans="1:3" ht="18" customHeight="1" x14ac:dyDescent="0.35">
      <c r="A29" s="23"/>
      <c r="B29" s="23" t="s">
        <v>19</v>
      </c>
      <c r="C29" s="25" t="s">
        <v>109</v>
      </c>
    </row>
    <row r="30" spans="1:3" ht="44" customHeight="1" x14ac:dyDescent="0.35">
      <c r="A30" s="23"/>
      <c r="B30" s="23" t="s">
        <v>19</v>
      </c>
      <c r="C30" s="26" t="s">
        <v>110</v>
      </c>
    </row>
    <row r="31" spans="1:3" ht="10" customHeight="1" x14ac:dyDescent="0.35"/>
    <row r="32" spans="1:3" ht="3" customHeight="1" x14ac:dyDescent="0.35">
      <c r="B32" s="21"/>
      <c r="C32" s="21"/>
    </row>
    <row r="33" spans="2:3" ht="12" customHeight="1" x14ac:dyDescent="0.35"/>
    <row r="34" spans="2:3" ht="24" customHeight="1" x14ac:dyDescent="0.35">
      <c r="B34" s="27" t="s">
        <v>111</v>
      </c>
      <c r="C34" s="28" t="s">
        <v>112</v>
      </c>
    </row>
    <row r="35" spans="2:3" ht="18.5" x14ac:dyDescent="0.35">
      <c r="B35" s="27" t="s">
        <v>113</v>
      </c>
      <c r="C35" s="29" t="s">
        <v>114</v>
      </c>
    </row>
    <row r="36" spans="2:3" ht="27" customHeight="1" x14ac:dyDescent="0.35">
      <c r="B36" s="30" t="s">
        <v>115</v>
      </c>
      <c r="C36" s="22" t="s">
        <v>116</v>
      </c>
    </row>
    <row r="37" spans="2:3" x14ac:dyDescent="0.35">
      <c r="B37" s="27" t="s">
        <v>117</v>
      </c>
      <c r="C37" s="31" t="s">
        <v>118</v>
      </c>
    </row>
    <row r="38" spans="2:3" ht="10" customHeight="1" x14ac:dyDescent="0.35"/>
    <row r="39" spans="2:3" ht="159.5" x14ac:dyDescent="0.35">
      <c r="B39" s="27" t="s">
        <v>119</v>
      </c>
      <c r="C39" s="32" t="s">
        <v>120</v>
      </c>
    </row>
    <row r="40" spans="2:3" ht="10" customHeight="1" x14ac:dyDescent="0.35"/>
    <row r="41" spans="2:3" ht="43.5" x14ac:dyDescent="0.35">
      <c r="B41" s="27" t="s">
        <v>121</v>
      </c>
      <c r="C41" s="19" t="s">
        <v>122</v>
      </c>
    </row>
    <row r="42" spans="2:3" ht="10" customHeight="1" x14ac:dyDescent="0.35"/>
    <row r="43" spans="2:3" ht="15.5" x14ac:dyDescent="0.35">
      <c r="C43" s="33" t="s">
        <v>123</v>
      </c>
    </row>
    <row r="44" spans="2:3" ht="29" x14ac:dyDescent="0.35">
      <c r="C44" s="19" t="s">
        <v>124</v>
      </c>
    </row>
    <row r="45" spans="2:3" ht="10" customHeight="1" x14ac:dyDescent="0.35"/>
    <row r="46" spans="2:3" ht="15.5" x14ac:dyDescent="0.35">
      <c r="C46" s="34" t="s">
        <v>15</v>
      </c>
    </row>
    <row r="47" spans="2:3" ht="29" x14ac:dyDescent="0.35">
      <c r="C47" s="19" t="s">
        <v>125</v>
      </c>
    </row>
    <row r="48" spans="2:3" ht="10" customHeight="1" x14ac:dyDescent="0.35"/>
    <row r="49" spans="2:3" ht="15.5" x14ac:dyDescent="0.35">
      <c r="C49" s="35" t="s">
        <v>126</v>
      </c>
    </row>
    <row r="50" spans="2:3" ht="29" x14ac:dyDescent="0.35">
      <c r="C50" s="19" t="s">
        <v>127</v>
      </c>
    </row>
    <row r="51" spans="2:3" ht="10" customHeight="1" x14ac:dyDescent="0.35"/>
    <row r="52" spans="2:3" ht="3" customHeight="1" x14ac:dyDescent="0.35">
      <c r="B52" s="21"/>
      <c r="C52" s="21"/>
    </row>
    <row r="53" spans="2:3" ht="12" customHeight="1" x14ac:dyDescent="0.35"/>
    <row r="54" spans="2:3" ht="130.5" x14ac:dyDescent="0.35">
      <c r="B54" s="18" t="s">
        <v>128</v>
      </c>
      <c r="C54" s="19" t="s">
        <v>129</v>
      </c>
    </row>
    <row r="55" spans="2:3" ht="6" customHeight="1" x14ac:dyDescent="0.35"/>
    <row r="56" spans="2:3" ht="217.5" x14ac:dyDescent="0.35">
      <c r="C56" s="19" t="s">
        <v>130</v>
      </c>
    </row>
    <row r="57" spans="2:3" ht="6" customHeight="1" x14ac:dyDescent="0.35"/>
    <row r="58" spans="2:3" ht="43.5" x14ac:dyDescent="0.35">
      <c r="C58" s="19" t="s">
        <v>131</v>
      </c>
    </row>
    <row r="59" spans="2:3" ht="10" customHeight="1" x14ac:dyDescent="0.35"/>
    <row r="60" spans="2:3" ht="3" customHeight="1" x14ac:dyDescent="0.35">
      <c r="B60" s="21"/>
      <c r="C60" s="21"/>
    </row>
    <row r="61" spans="2:3" ht="12" customHeight="1" x14ac:dyDescent="0.35"/>
    <row r="62" spans="2:3" ht="145" x14ac:dyDescent="0.35">
      <c r="B62" s="18" t="s">
        <v>132</v>
      </c>
      <c r="C62" s="19" t="s">
        <v>133</v>
      </c>
    </row>
    <row r="63" spans="2:3" ht="6" customHeight="1" x14ac:dyDescent="0.35"/>
    <row r="64" spans="2:3" ht="203" x14ac:dyDescent="0.35">
      <c r="C64" s="19" t="s">
        <v>134</v>
      </c>
    </row>
    <row r="65" spans="2:3" ht="6" customHeight="1" x14ac:dyDescent="0.35"/>
    <row r="66" spans="2:3" ht="43.5" x14ac:dyDescent="0.35">
      <c r="C66" s="19" t="s">
        <v>135</v>
      </c>
    </row>
    <row r="67" spans="2:3" ht="10" customHeight="1" x14ac:dyDescent="0.35"/>
    <row r="68" spans="2:3" ht="3" customHeight="1" x14ac:dyDescent="0.35">
      <c r="B68" s="21"/>
      <c r="C68" s="21"/>
    </row>
    <row r="69" spans="2:3" ht="12" customHeight="1" x14ac:dyDescent="0.35"/>
    <row r="70" spans="2:3" ht="101.5" x14ac:dyDescent="0.35">
      <c r="B70" s="18" t="s">
        <v>136</v>
      </c>
      <c r="C70" s="19" t="s">
        <v>137</v>
      </c>
    </row>
    <row r="71" spans="2:3" ht="6" customHeight="1" x14ac:dyDescent="0.35"/>
    <row r="72" spans="2:3" ht="145" x14ac:dyDescent="0.35">
      <c r="C72" s="19" t="s">
        <v>138</v>
      </c>
    </row>
    <row r="73" spans="2:3" ht="6" customHeight="1" x14ac:dyDescent="0.35"/>
    <row r="74" spans="2:3" ht="43.5" x14ac:dyDescent="0.35">
      <c r="C74" s="19" t="s">
        <v>139</v>
      </c>
    </row>
    <row r="78" spans="2:3" ht="32" customHeight="1" x14ac:dyDescent="0.35">
      <c r="B78" s="78" t="s">
        <v>83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140</v>
      </c>
      <c r="C2" s="80"/>
      <c r="D2" s="80"/>
      <c r="E2" s="80"/>
      <c r="F2" s="80"/>
      <c r="G2" s="80"/>
      <c r="H2" s="80"/>
      <c r="I2" s="80"/>
    </row>
    <row r="4" spans="2:15" ht="18.5" x14ac:dyDescent="0.45">
      <c r="B4" s="37" t="s">
        <v>141</v>
      </c>
    </row>
    <row r="5" spans="2:15" x14ac:dyDescent="0.35">
      <c r="B5" s="39" t="s">
        <v>19</v>
      </c>
      <c r="C5" s="39" t="s">
        <v>142</v>
      </c>
      <c r="D5" s="39" t="s">
        <v>143</v>
      </c>
      <c r="F5" s="81" t="s">
        <v>144</v>
      </c>
      <c r="G5" s="81"/>
      <c r="H5" s="81"/>
      <c r="I5" s="82" t="s">
        <v>145</v>
      </c>
      <c r="J5" s="82"/>
      <c r="K5" s="82"/>
      <c r="L5" s="82"/>
      <c r="M5" s="82"/>
      <c r="N5" s="82"/>
      <c r="O5" s="82"/>
    </row>
    <row r="6" spans="2:15" x14ac:dyDescent="0.35">
      <c r="B6" s="45" t="s">
        <v>146</v>
      </c>
      <c r="C6" s="46">
        <v>13</v>
      </c>
      <c r="D6" s="47" t="s">
        <v>19</v>
      </c>
      <c r="F6" s="81" t="s">
        <v>147</v>
      </c>
      <c r="G6" s="81"/>
      <c r="H6" s="81"/>
      <c r="I6" s="83" t="s">
        <v>148</v>
      </c>
      <c r="J6" s="83"/>
      <c r="K6" s="83"/>
      <c r="L6" s="83"/>
      <c r="M6" s="83"/>
      <c r="N6" s="83"/>
      <c r="O6" s="83"/>
    </row>
    <row r="7" spans="2:15" x14ac:dyDescent="0.35">
      <c r="B7" s="48" t="s">
        <v>149</v>
      </c>
      <c r="C7" s="49">
        <f>C6-C8-C9</f>
        <v>13</v>
      </c>
      <c r="D7" s="50">
        <f>IF(C6&gt;0,C7/C6,0)</f>
        <v>1</v>
      </c>
      <c r="F7" s="81" t="s">
        <v>150</v>
      </c>
      <c r="G7" s="81"/>
      <c r="H7" s="81"/>
      <c r="I7" s="83" t="s">
        <v>148</v>
      </c>
      <c r="J7" s="83"/>
      <c r="K7" s="83"/>
      <c r="L7" s="83"/>
      <c r="M7" s="83"/>
      <c r="N7" s="83"/>
      <c r="O7" s="83"/>
    </row>
    <row r="8" spans="2:15" x14ac:dyDescent="0.35">
      <c r="B8" s="41" t="s">
        <v>151</v>
      </c>
      <c r="C8" s="42">
        <f>COUNTIF('Recommendations'!G:G,"Risk Accepted")</f>
        <v>0</v>
      </c>
      <c r="D8" s="43">
        <f>IF(C6&gt;0,C8/C6,0)</f>
        <v>0</v>
      </c>
      <c r="F8" s="81" t="s">
        <v>152</v>
      </c>
      <c r="G8" s="81"/>
      <c r="H8" s="81"/>
      <c r="I8" s="83" t="s">
        <v>148</v>
      </c>
      <c r="J8" s="83"/>
      <c r="K8" s="83"/>
      <c r="L8" s="83"/>
      <c r="M8" s="83"/>
      <c r="N8" s="83"/>
      <c r="O8" s="83"/>
    </row>
    <row r="9" spans="2:15" x14ac:dyDescent="0.35">
      <c r="B9" s="41" t="s">
        <v>153</v>
      </c>
      <c r="C9" s="42">
        <f>COUNTIF('Recommendations'!G:G,"N/A")</f>
        <v>0</v>
      </c>
      <c r="D9" s="43">
        <f>IF(C6&gt;0,C9/C6,0)</f>
        <v>0</v>
      </c>
      <c r="F9" s="81" t="s">
        <v>154</v>
      </c>
      <c r="G9" s="81"/>
      <c r="H9" s="81"/>
      <c r="I9" s="83" t="s">
        <v>148</v>
      </c>
      <c r="J9" s="83"/>
      <c r="K9" s="83"/>
      <c r="L9" s="83"/>
      <c r="M9" s="83"/>
      <c r="N9" s="83"/>
      <c r="O9" s="83"/>
    </row>
    <row r="12" spans="2:15" ht="18.5" x14ac:dyDescent="0.45">
      <c r="B12" s="37" t="s">
        <v>155</v>
      </c>
    </row>
    <row r="14" spans="2:15" x14ac:dyDescent="0.35">
      <c r="B14" s="51" t="s">
        <v>156</v>
      </c>
    </row>
    <row r="15" spans="2:15" x14ac:dyDescent="0.35">
      <c r="B15" s="39" t="s">
        <v>19</v>
      </c>
      <c r="C15" s="39" t="s">
        <v>157</v>
      </c>
      <c r="D15" s="39" t="s">
        <v>158</v>
      </c>
      <c r="E15" s="39" t="s">
        <v>159</v>
      </c>
      <c r="F15" s="39" t="s">
        <v>160</v>
      </c>
    </row>
    <row r="16" spans="2:15" x14ac:dyDescent="0.35">
      <c r="B16" s="41" t="s">
        <v>161</v>
      </c>
      <c r="C16" s="42">
        <f>COUNTIF('Recommendations'!L:L,"Resolved")</f>
        <v>0</v>
      </c>
      <c r="D16" s="42">
        <f>COUNTIF('Recommendations'!L:L,"Testing")</f>
        <v>0</v>
      </c>
      <c r="E16" s="42">
        <f>COUNTIF('Recommendations'!L:L,"Outstanding")</f>
        <v>13</v>
      </c>
      <c r="F16" s="42">
        <f>SUM(C16:E16)</f>
        <v>13</v>
      </c>
    </row>
    <row r="18" spans="2:6" x14ac:dyDescent="0.35">
      <c r="B18" s="51" t="s">
        <v>162</v>
      </c>
    </row>
    <row r="19" spans="2:6" x14ac:dyDescent="0.35">
      <c r="B19" s="52" t="s">
        <v>19</v>
      </c>
      <c r="C19" s="52" t="s">
        <v>157</v>
      </c>
      <c r="D19" s="52" t="s">
        <v>158</v>
      </c>
      <c r="E19" s="52" t="s">
        <v>159</v>
      </c>
      <c r="F19" s="52" t="s">
        <v>19</v>
      </c>
    </row>
    <row r="20" spans="2:6" x14ac:dyDescent="0.35">
      <c r="B20" s="41" t="s">
        <v>161</v>
      </c>
      <c r="C20" s="43">
        <f>IF(F16&gt;0, C16/F16, 0)</f>
        <v>0</v>
      </c>
      <c r="D20" s="43">
        <f>IF(F16&gt;0, D16/F16, 0)</f>
        <v>0</v>
      </c>
      <c r="E20" s="43">
        <f>IF(F16&gt;0, E16/F16, 0)</f>
        <v>1</v>
      </c>
      <c r="F20" s="44" t="s">
        <v>19</v>
      </c>
    </row>
    <row r="25" spans="2:6" ht="18.5" x14ac:dyDescent="0.45">
      <c r="B25" s="37" t="s">
        <v>163</v>
      </c>
    </row>
    <row r="27" spans="2:6" x14ac:dyDescent="0.35">
      <c r="B27" s="51" t="s">
        <v>156</v>
      </c>
    </row>
    <row r="28" spans="2:6" x14ac:dyDescent="0.35">
      <c r="B28" s="39" t="s">
        <v>5</v>
      </c>
      <c r="C28" s="39" t="s">
        <v>157</v>
      </c>
      <c r="D28" s="39" t="s">
        <v>158</v>
      </c>
      <c r="E28" s="39" t="s">
        <v>159</v>
      </c>
      <c r="F28" s="39" t="s">
        <v>160</v>
      </c>
    </row>
    <row r="29" spans="2:6" x14ac:dyDescent="0.35">
      <c r="B29" s="41" t="s">
        <v>164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165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166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167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168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13</v>
      </c>
      <c r="F34" s="42">
        <f t="shared" si="0"/>
        <v>13</v>
      </c>
    </row>
    <row r="36" spans="2:6" x14ac:dyDescent="0.35">
      <c r="B36" s="51" t="s">
        <v>162</v>
      </c>
    </row>
    <row r="37" spans="2:6" x14ac:dyDescent="0.35">
      <c r="B37" s="52" t="s">
        <v>5</v>
      </c>
      <c r="C37" s="52" t="s">
        <v>157</v>
      </c>
      <c r="D37" s="52" t="s">
        <v>158</v>
      </c>
      <c r="E37" s="52" t="s">
        <v>159</v>
      </c>
      <c r="F37" s="52" t="s">
        <v>19</v>
      </c>
    </row>
    <row r="38" spans="2:6" x14ac:dyDescent="0.35">
      <c r="B38" s="41" t="s">
        <v>164</v>
      </c>
      <c r="C38" s="43">
        <f t="shared" ref="C38:C43" si="1">IF(F29&gt;0, C29/F29, 0)</f>
        <v>0</v>
      </c>
      <c r="D38" s="43">
        <f t="shared" ref="D38:D43" si="2">IF(F29&gt;0, D29/F29, 0)</f>
        <v>0</v>
      </c>
      <c r="E38" s="43">
        <f t="shared" ref="E38:E43" si="3">IF(F29&gt;0, E29/F29, 0)</f>
        <v>0</v>
      </c>
      <c r="F38" s="44" t="s">
        <v>19</v>
      </c>
    </row>
    <row r="39" spans="2:6" x14ac:dyDescent="0.35">
      <c r="B39" s="41" t="s">
        <v>165</v>
      </c>
      <c r="C39" s="43">
        <f t="shared" si="1"/>
        <v>0</v>
      </c>
      <c r="D39" s="43">
        <f t="shared" si="2"/>
        <v>0</v>
      </c>
      <c r="E39" s="43">
        <f t="shared" si="3"/>
        <v>0</v>
      </c>
      <c r="F39" s="44" t="s">
        <v>19</v>
      </c>
    </row>
    <row r="40" spans="2:6" x14ac:dyDescent="0.35">
      <c r="B40" s="41" t="s">
        <v>166</v>
      </c>
      <c r="C40" s="43">
        <f t="shared" si="1"/>
        <v>0</v>
      </c>
      <c r="D40" s="43">
        <f t="shared" si="2"/>
        <v>0</v>
      </c>
      <c r="E40" s="43">
        <f t="shared" si="3"/>
        <v>0</v>
      </c>
      <c r="F40" s="44" t="s">
        <v>19</v>
      </c>
    </row>
    <row r="41" spans="2:6" x14ac:dyDescent="0.35">
      <c r="B41" s="41" t="s">
        <v>167</v>
      </c>
      <c r="C41" s="43">
        <f t="shared" si="1"/>
        <v>0</v>
      </c>
      <c r="D41" s="43">
        <f t="shared" si="2"/>
        <v>0</v>
      </c>
      <c r="E41" s="43">
        <f t="shared" si="3"/>
        <v>0</v>
      </c>
      <c r="F41" s="44" t="s">
        <v>19</v>
      </c>
    </row>
    <row r="42" spans="2:6" x14ac:dyDescent="0.35">
      <c r="B42" s="41" t="s">
        <v>168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169</v>
      </c>
    </row>
    <row r="50" spans="2:6" x14ac:dyDescent="0.35">
      <c r="B50" s="51" t="s">
        <v>156</v>
      </c>
    </row>
    <row r="51" spans="2:6" x14ac:dyDescent="0.35">
      <c r="B51" s="39" t="s">
        <v>2</v>
      </c>
      <c r="C51" s="39" t="s">
        <v>157</v>
      </c>
      <c r="D51" s="39" t="s">
        <v>158</v>
      </c>
      <c r="E51" s="39" t="s">
        <v>159</v>
      </c>
      <c r="F51" s="39" t="s">
        <v>160</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13</v>
      </c>
      <c r="F52" s="42">
        <f>SUM(C52:E52)</f>
        <v>13</v>
      </c>
    </row>
    <row r="54" spans="2:6" x14ac:dyDescent="0.35">
      <c r="B54" s="51" t="s">
        <v>162</v>
      </c>
    </row>
    <row r="55" spans="2:6" x14ac:dyDescent="0.35">
      <c r="B55" s="52" t="s">
        <v>2</v>
      </c>
      <c r="C55" s="52" t="s">
        <v>157</v>
      </c>
      <c r="D55" s="52" t="s">
        <v>158</v>
      </c>
      <c r="E55" s="52" t="s">
        <v>159</v>
      </c>
      <c r="F55" s="52" t="s">
        <v>19</v>
      </c>
    </row>
    <row r="56" spans="2:6" x14ac:dyDescent="0.35">
      <c r="B56" s="41" t="s">
        <v>15</v>
      </c>
      <c r="C56" s="43">
        <f>IF(F52&gt;0, C52/F52, 0)</f>
        <v>0</v>
      </c>
      <c r="D56" s="43">
        <f>IF(F52&gt;0, D52/F52, 0)</f>
        <v>0</v>
      </c>
      <c r="E56" s="43">
        <f>IF(F52&gt;0, E52/F52, 0)</f>
        <v>1</v>
      </c>
      <c r="F56" s="44" t="s">
        <v>19</v>
      </c>
    </row>
    <row r="61" spans="2:6" ht="18.5" x14ac:dyDescent="0.45">
      <c r="B61" s="37" t="s">
        <v>170</v>
      </c>
    </row>
    <row r="63" spans="2:6" x14ac:dyDescent="0.35">
      <c r="B63" s="51" t="s">
        <v>156</v>
      </c>
    </row>
    <row r="64" spans="2:6" x14ac:dyDescent="0.35">
      <c r="B64" s="39" t="s">
        <v>3</v>
      </c>
      <c r="C64" s="39" t="s">
        <v>157</v>
      </c>
      <c r="D64" s="39" t="s">
        <v>158</v>
      </c>
      <c r="E64" s="39" t="s">
        <v>159</v>
      </c>
      <c r="F64" s="39" t="s">
        <v>160</v>
      </c>
    </row>
    <row r="65" spans="2:6" x14ac:dyDescent="0.35">
      <c r="B65" s="41" t="s">
        <v>171</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172</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173</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174</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13</v>
      </c>
      <c r="F69" s="42">
        <f>SUM(C69:E69)</f>
        <v>13</v>
      </c>
    </row>
    <row r="71" spans="2:6" x14ac:dyDescent="0.35">
      <c r="B71" s="51" t="s">
        <v>162</v>
      </c>
    </row>
    <row r="72" spans="2:6" x14ac:dyDescent="0.35">
      <c r="B72" s="52" t="s">
        <v>3</v>
      </c>
      <c r="C72" s="52" t="s">
        <v>157</v>
      </c>
      <c r="D72" s="52" t="s">
        <v>158</v>
      </c>
      <c r="E72" s="52" t="s">
        <v>159</v>
      </c>
      <c r="F72" s="52" t="s">
        <v>19</v>
      </c>
    </row>
    <row r="73" spans="2:6" x14ac:dyDescent="0.35">
      <c r="B73" s="41" t="s">
        <v>171</v>
      </c>
      <c r="C73" s="43">
        <f>IF(F65&gt;0, C65/F65, 0)</f>
        <v>0</v>
      </c>
      <c r="D73" s="43">
        <f>IF(F65&gt;0, D65/F65, 0)</f>
        <v>0</v>
      </c>
      <c r="E73" s="43">
        <f>IF(F65&gt;0, E65/F65, 0)</f>
        <v>0</v>
      </c>
      <c r="F73" s="44" t="s">
        <v>19</v>
      </c>
    </row>
    <row r="74" spans="2:6" x14ac:dyDescent="0.35">
      <c r="B74" s="41" t="s">
        <v>172</v>
      </c>
      <c r="C74" s="43">
        <f>IF(F66&gt;0, C66/F66, 0)</f>
        <v>0</v>
      </c>
      <c r="D74" s="43">
        <f>IF(F66&gt;0, D66/F66, 0)</f>
        <v>0</v>
      </c>
      <c r="E74" s="43">
        <f>IF(F66&gt;0, E66/F66, 0)</f>
        <v>0</v>
      </c>
      <c r="F74" s="44" t="s">
        <v>19</v>
      </c>
    </row>
    <row r="75" spans="2:6" x14ac:dyDescent="0.35">
      <c r="B75" s="41" t="s">
        <v>173</v>
      </c>
      <c r="C75" s="43">
        <f>IF(F67&gt;0, C67/F67, 0)</f>
        <v>0</v>
      </c>
      <c r="D75" s="43">
        <f>IF(F67&gt;0, D67/F67, 0)</f>
        <v>0</v>
      </c>
      <c r="E75" s="43">
        <f>IF(F67&gt;0, E67/F67, 0)</f>
        <v>0</v>
      </c>
      <c r="F75" s="44" t="s">
        <v>19</v>
      </c>
    </row>
    <row r="76" spans="2:6" x14ac:dyDescent="0.35">
      <c r="B76" s="41" t="s">
        <v>174</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175</v>
      </c>
    </row>
    <row r="84" spans="2:6" x14ac:dyDescent="0.35">
      <c r="B84" s="51" t="s">
        <v>156</v>
      </c>
    </row>
    <row r="85" spans="2:6" x14ac:dyDescent="0.35">
      <c r="B85" s="39" t="s">
        <v>176</v>
      </c>
      <c r="C85" s="39" t="s">
        <v>157</v>
      </c>
      <c r="D85" s="39" t="s">
        <v>158</v>
      </c>
      <c r="E85" s="39" t="s">
        <v>159</v>
      </c>
      <c r="F85" s="39" t="s">
        <v>160</v>
      </c>
    </row>
    <row r="86" spans="2:6" x14ac:dyDescent="0.35">
      <c r="B86" s="41" t="s">
        <v>177</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178</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179</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13</v>
      </c>
      <c r="F89" s="42">
        <f>SUM(C89:E89)</f>
        <v>13</v>
      </c>
    </row>
    <row r="91" spans="2:6" x14ac:dyDescent="0.35">
      <c r="B91" s="51" t="s">
        <v>162</v>
      </c>
    </row>
    <row r="92" spans="2:6" x14ac:dyDescent="0.35">
      <c r="B92" s="52" t="s">
        <v>176</v>
      </c>
      <c r="C92" s="52" t="s">
        <v>157</v>
      </c>
      <c r="D92" s="52" t="s">
        <v>158</v>
      </c>
      <c r="E92" s="52" t="s">
        <v>159</v>
      </c>
      <c r="F92" s="52" t="s">
        <v>19</v>
      </c>
    </row>
    <row r="93" spans="2:6" x14ac:dyDescent="0.35">
      <c r="B93" s="41" t="s">
        <v>177</v>
      </c>
      <c r="C93" s="43">
        <f>IF(F86&gt;0, C86/F86, 0)</f>
        <v>0</v>
      </c>
      <c r="D93" s="43">
        <f>IF(F86&gt;0, D86/F86, 0)</f>
        <v>0</v>
      </c>
      <c r="E93" s="43">
        <f>IF(F86&gt;0, E86/F86, 0)</f>
        <v>0</v>
      </c>
      <c r="F93" s="44" t="s">
        <v>19</v>
      </c>
    </row>
    <row r="94" spans="2:6" x14ac:dyDescent="0.35">
      <c r="B94" s="41" t="s">
        <v>178</v>
      </c>
      <c r="C94" s="43">
        <f>IF(F87&gt;0, C87/F87, 0)</f>
        <v>0</v>
      </c>
      <c r="D94" s="43">
        <f>IF(F87&gt;0, D87/F87, 0)</f>
        <v>0</v>
      </c>
      <c r="E94" s="43">
        <f>IF(F87&gt;0, E87/F87, 0)</f>
        <v>0</v>
      </c>
      <c r="F94" s="44" t="s">
        <v>19</v>
      </c>
    </row>
    <row r="95" spans="2:6" x14ac:dyDescent="0.35">
      <c r="B95" s="41" t="s">
        <v>179</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180</v>
      </c>
      <c r="J101" s="37" t="s">
        <v>181</v>
      </c>
    </row>
    <row r="102" spans="2:15" x14ac:dyDescent="0.35">
      <c r="B102" s="39" t="s">
        <v>5</v>
      </c>
      <c r="C102" s="84" t="s">
        <v>182</v>
      </c>
      <c r="D102" s="84"/>
      <c r="E102" s="39" t="s">
        <v>149</v>
      </c>
      <c r="F102" s="39" t="s">
        <v>157</v>
      </c>
      <c r="G102" s="84" t="s">
        <v>183</v>
      </c>
      <c r="H102" s="84"/>
      <c r="J102" s="39" t="s">
        <v>5</v>
      </c>
      <c r="K102" s="39" t="s">
        <v>171</v>
      </c>
      <c r="L102" s="39" t="s">
        <v>172</v>
      </c>
      <c r="M102" s="39" t="s">
        <v>173</v>
      </c>
      <c r="N102" s="39" t="s">
        <v>174</v>
      </c>
      <c r="O102" s="39" t="s">
        <v>16</v>
      </c>
    </row>
    <row r="103" spans="2:15" x14ac:dyDescent="0.35">
      <c r="B103" s="45" t="s">
        <v>164</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164</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165</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165</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166</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166</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167</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167</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168</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168</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13</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13</v>
      </c>
    </row>
    <row r="115" spans="2:24" ht="21" x14ac:dyDescent="0.5">
      <c r="B115" s="37" t="s">
        <v>184</v>
      </c>
      <c r="P115" s="54" t="s">
        <v>185</v>
      </c>
    </row>
    <row r="117" spans="2:24" ht="60" customHeight="1" x14ac:dyDescent="0.35">
      <c r="B117" s="87" t="s">
        <v>186</v>
      </c>
      <c r="C117" s="80"/>
      <c r="D117" s="80"/>
      <c r="E117" s="80"/>
      <c r="F117" s="80"/>
      <c r="P117" s="87" t="s">
        <v>187</v>
      </c>
      <c r="Q117" s="80"/>
      <c r="R117" s="80"/>
      <c r="S117" s="80"/>
      <c r="T117" s="80"/>
      <c r="U117" s="80"/>
      <c r="V117" s="80"/>
      <c r="W117" s="80"/>
    </row>
    <row r="119" spans="2:24" ht="30" customHeight="1" x14ac:dyDescent="0.35">
      <c r="P119" s="55" t="s">
        <v>188</v>
      </c>
      <c r="Q119" s="56">
        <f>C16</f>
        <v>0</v>
      </c>
      <c r="R119" s="57"/>
      <c r="S119" s="56">
        <f>C65</f>
        <v>0</v>
      </c>
      <c r="T119" s="57"/>
      <c r="U119" s="56">
        <f>C66</f>
        <v>0</v>
      </c>
      <c r="V119" s="57"/>
      <c r="W119" s="56">
        <f>C67</f>
        <v>0</v>
      </c>
      <c r="X119" s="57"/>
    </row>
    <row r="120" spans="2:24" ht="35" customHeight="1" x14ac:dyDescent="0.35">
      <c r="P120" s="58" t="s">
        <v>189</v>
      </c>
      <c r="Q120" s="58" t="s">
        <v>190</v>
      </c>
      <c r="R120" s="58" t="s">
        <v>191</v>
      </c>
      <c r="S120" s="58" t="s">
        <v>192</v>
      </c>
      <c r="T120" s="58" t="s">
        <v>193</v>
      </c>
      <c r="U120" s="58" t="s">
        <v>194</v>
      </c>
      <c r="V120" s="58" t="s">
        <v>195</v>
      </c>
      <c r="W120" s="58" t="s">
        <v>196</v>
      </c>
      <c r="X120" s="58" t="s">
        <v>197</v>
      </c>
    </row>
    <row r="121" spans="2:24" x14ac:dyDescent="0.35">
      <c r="O121" s="59" t="s">
        <v>198</v>
      </c>
      <c r="P121" s="60" t="s">
        <v>199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200</v>
      </c>
      <c r="P156" s="54" t="s">
        <v>201</v>
      </c>
    </row>
    <row r="158" spans="2:24" ht="45" customHeight="1" x14ac:dyDescent="0.35">
      <c r="B158" s="87" t="s">
        <v>202</v>
      </c>
      <c r="C158" s="80"/>
      <c r="D158" s="80"/>
      <c r="E158" s="80"/>
      <c r="F158" s="80"/>
      <c r="P158" s="87" t="s">
        <v>203</v>
      </c>
      <c r="Q158" s="80"/>
      <c r="R158" s="80"/>
      <c r="S158" s="80"/>
      <c r="T158" s="80"/>
      <c r="U158" s="80"/>
    </row>
    <row r="159" spans="2:24" ht="35" customHeight="1" x14ac:dyDescent="0.35">
      <c r="P159" s="84" t="s">
        <v>204</v>
      </c>
      <c r="Q159" s="84"/>
      <c r="R159" s="84" t="s">
        <v>205</v>
      </c>
      <c r="S159" s="84"/>
      <c r="T159" s="84"/>
    </row>
    <row r="160" spans="2:24" ht="30" customHeight="1" x14ac:dyDescent="0.35">
      <c r="P160" s="88">
        <v>0</v>
      </c>
      <c r="Q160" s="89"/>
      <c r="R160" s="90" t="s">
        <v>206</v>
      </c>
      <c r="S160" s="91"/>
      <c r="T160" s="91"/>
    </row>
    <row r="163" spans="16:22" ht="25" customHeight="1" x14ac:dyDescent="0.35">
      <c r="P163" s="63" t="s">
        <v>189</v>
      </c>
      <c r="Q163" s="63" t="s">
        <v>207</v>
      </c>
      <c r="R163" s="63" t="s">
        <v>208</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83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10" t="s">
        <v>78</v>
      </c>
      <c r="B14" s="5" t="s">
        <v>79</v>
      </c>
      <c r="C14" s="6" t="s">
        <v>15</v>
      </c>
      <c r="D14" s="7" t="s">
        <v>16</v>
      </c>
      <c r="E14" s="7" t="s">
        <v>17</v>
      </c>
      <c r="F14" s="7" t="s">
        <v>18</v>
      </c>
      <c r="G14" s="7" t="s">
        <v>19</v>
      </c>
      <c r="H14" s="8" t="s">
        <v>19</v>
      </c>
      <c r="I14" s="5" t="s">
        <v>80</v>
      </c>
      <c r="J14" s="5" t="s">
        <v>81</v>
      </c>
      <c r="K14" s="5" t="s">
        <v>82</v>
      </c>
      <c r="L14" s="7" t="str">
        <f t="shared" si="0"/>
        <v>Outstanding</v>
      </c>
      <c r="M14" s="12" t="s">
        <v>19</v>
      </c>
    </row>
    <row r="18" spans="1:4" ht="32" customHeight="1" x14ac:dyDescent="0.35">
      <c r="A18" s="78" t="s">
        <v>83</v>
      </c>
      <c r="B18" s="78"/>
      <c r="C18" s="78"/>
      <c r="D18" s="78"/>
    </row>
  </sheetData>
  <mergeCells count="1">
    <mergeCell ref="A18:D18"/>
  </mergeCells>
  <conditionalFormatting sqref="C2:C1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4" xr:uid="{00000000-0002-0000-0200-000000000000}">
      <formula1>"Must,Should,Could,Won't,Unassigned"</formula1>
    </dataValidation>
    <dataValidation type="list" showErrorMessage="1" errorTitle="Invalid Value" error="Please select a value from the list: Low, Medium, High, Unassessed." sqref="E2:E14" xr:uid="{00000000-0002-0000-0200-000001000000}">
      <formula1>"Low,Medium,High,Unassessed"</formula1>
    </dataValidation>
    <dataValidation type="list" showErrorMessage="1" errorTitle="Invalid Value" error="Please select a value from the list: Phase1, Phase2, Phase3, Phase4, Phase5, Pending." sqref="F2:F1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4" xr:uid="{00000000-0002-0000-0200-000003000000}">
      <formula1>"Implemented,Testing,Failed,Compensated,Risk Accepted,N/A"</formula1>
    </dataValidation>
  </dataValidations>
  <hyperlinks>
    <hyperlink ref="A1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209</v>
      </c>
      <c r="C2" s="95" t="s">
        <v>209</v>
      </c>
      <c r="D2" s="95" t="s">
        <v>209</v>
      </c>
      <c r="E2" s="95" t="s">
        <v>209</v>
      </c>
      <c r="F2" s="95" t="s">
        <v>209</v>
      </c>
      <c r="G2" s="95" t="s">
        <v>209</v>
      </c>
      <c r="H2" s="99" t="s">
        <v>210</v>
      </c>
      <c r="I2" s="99" t="s">
        <v>210</v>
      </c>
      <c r="J2" s="99" t="s">
        <v>210</v>
      </c>
      <c r="K2" s="99" t="s">
        <v>210</v>
      </c>
      <c r="L2" s="99" t="s">
        <v>210</v>
      </c>
      <c r="M2" s="98" t="s">
        <v>211</v>
      </c>
      <c r="N2" s="98" t="s">
        <v>211</v>
      </c>
      <c r="O2" s="100" t="s">
        <v>212</v>
      </c>
      <c r="P2" s="100" t="s">
        <v>212</v>
      </c>
      <c r="Q2" s="96" t="s">
        <v>11</v>
      </c>
      <c r="R2" s="96" t="s">
        <v>11</v>
      </c>
      <c r="S2" s="96" t="s">
        <v>11</v>
      </c>
      <c r="T2" s="97" t="s">
        <v>213</v>
      </c>
    </row>
    <row r="3" spans="2:20" ht="35" customHeight="1" x14ac:dyDescent="0.35">
      <c r="B3" s="68" t="s">
        <v>214</v>
      </c>
      <c r="C3" s="68" t="s">
        <v>215</v>
      </c>
      <c r="D3" s="68" t="s">
        <v>216</v>
      </c>
      <c r="E3" s="68" t="s">
        <v>217</v>
      </c>
      <c r="F3" s="68" t="s">
        <v>218</v>
      </c>
      <c r="G3" s="68" t="s">
        <v>9</v>
      </c>
      <c r="H3" s="69" t="s">
        <v>219</v>
      </c>
      <c r="I3" s="69" t="s">
        <v>220</v>
      </c>
      <c r="J3" s="69" t="s">
        <v>221</v>
      </c>
      <c r="K3" s="69" t="s">
        <v>222</v>
      </c>
      <c r="L3" s="69" t="s">
        <v>154</v>
      </c>
      <c r="M3" s="70" t="s">
        <v>223</v>
      </c>
      <c r="N3" s="70" t="s">
        <v>224</v>
      </c>
      <c r="O3" s="71" t="s">
        <v>225</v>
      </c>
      <c r="P3" s="71" t="s">
        <v>226</v>
      </c>
      <c r="Q3" s="72" t="s">
        <v>11</v>
      </c>
      <c r="R3" s="72" t="s">
        <v>227</v>
      </c>
      <c r="S3" s="72" t="s">
        <v>228</v>
      </c>
      <c r="T3" s="73" t="s">
        <v>229</v>
      </c>
    </row>
    <row r="4" spans="2:20" ht="60" customHeight="1" x14ac:dyDescent="0.35">
      <c r="B4" s="74" t="s">
        <v>230</v>
      </c>
      <c r="C4" s="74" t="s">
        <v>231</v>
      </c>
      <c r="D4" s="74" t="s">
        <v>232</v>
      </c>
      <c r="E4" s="74" t="s">
        <v>233</v>
      </c>
      <c r="F4" s="74" t="s">
        <v>234</v>
      </c>
      <c r="G4" s="74" t="s">
        <v>235</v>
      </c>
      <c r="H4" s="74" t="s">
        <v>236</v>
      </c>
      <c r="I4" s="74" t="s">
        <v>237</v>
      </c>
      <c r="J4" s="74" t="s">
        <v>238</v>
      </c>
      <c r="K4" s="74" t="s">
        <v>239</v>
      </c>
      <c r="L4" s="74" t="s">
        <v>240</v>
      </c>
      <c r="M4" s="74" t="s">
        <v>241</v>
      </c>
      <c r="N4" s="74" t="s">
        <v>242</v>
      </c>
      <c r="O4" s="74" t="s">
        <v>243</v>
      </c>
      <c r="P4" s="74" t="s">
        <v>244</v>
      </c>
      <c r="Q4" s="74" t="s">
        <v>245</v>
      </c>
      <c r="R4" s="74" t="s">
        <v>246</v>
      </c>
      <c r="S4" s="74" t="s">
        <v>247</v>
      </c>
      <c r="T4" s="74" t="s">
        <v>248</v>
      </c>
    </row>
    <row r="5" spans="2:20" ht="60" customHeight="1" x14ac:dyDescent="0.35">
      <c r="B5" s="36" t="s">
        <v>249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250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251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252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253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254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255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256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257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258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259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260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261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262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263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264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265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266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267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268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269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270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271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272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273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274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275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276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277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278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279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280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281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282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283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284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285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286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287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288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289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290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291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292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293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294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295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296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297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298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83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OneDrive for Business 2016 Security Technical Implementation Guide - SHGIR</dc:title>
  <dc:subject>Generated on: 2026-06-08 13:58:39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2026-06-08T12:58:46Z</dcterms:modified>
  <cp:category>DISA-STIG</cp:category>
  <cp:contentStatus>Draft</cp:contentStatus>
</cp:coreProperties>
</file>