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1A07452607C3DAF0A6621B03421688657E0D5564" xr6:coauthVersionLast="47" xr6:coauthVersionMax="47" xr10:uidLastSave="{517FAD78-7631-48E6-BA8B-C6C5DE80556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5" i="1"/>
  <c r="L24" i="1"/>
  <c r="L23" i="1"/>
  <c r="L22" i="1"/>
  <c r="L21" i="1"/>
  <c r="L20" i="1"/>
  <c r="L19" i="1"/>
  <c r="L18" i="1"/>
  <c r="L17" i="1"/>
  <c r="L16" i="1"/>
  <c r="L15" i="1"/>
  <c r="L14" i="1"/>
  <c r="L13" i="1"/>
  <c r="L12" i="1"/>
  <c r="L11" i="1"/>
  <c r="F108" i="3" s="1"/>
  <c r="L10" i="1"/>
  <c r="L9" i="1"/>
  <c r="L8" i="1"/>
  <c r="L7" i="1"/>
  <c r="L6" i="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F68" i="3"/>
  <c r="E76" i="3" s="1"/>
  <c r="E68" i="3"/>
  <c r="D68" i="3"/>
  <c r="C68" i="3"/>
  <c r="E67" i="3"/>
  <c r="D67" i="3"/>
  <c r="C67" i="3"/>
  <c r="F67" i="3" s="1"/>
  <c r="E66" i="3"/>
  <c r="D66" i="3"/>
  <c r="C66" i="3"/>
  <c r="F66" i="3" s="1"/>
  <c r="F65" i="3"/>
  <c r="T150" i="3" s="1"/>
  <c r="E65" i="3"/>
  <c r="D65" i="3"/>
  <c r="C65" i="3"/>
  <c r="S119" i="3" s="1"/>
  <c r="E52" i="3"/>
  <c r="D52" i="3"/>
  <c r="F52" i="3" s="1"/>
  <c r="C52" i="3"/>
  <c r="C43" i="3"/>
  <c r="F34" i="3"/>
  <c r="E43" i="3" s="1"/>
  <c r="E34" i="3"/>
  <c r="D34" i="3"/>
  <c r="C34" i="3"/>
  <c r="E33" i="3"/>
  <c r="D33" i="3"/>
  <c r="C33" i="3"/>
  <c r="F33" i="3" s="1"/>
  <c r="E32" i="3"/>
  <c r="D32" i="3"/>
  <c r="C32" i="3"/>
  <c r="F32" i="3" s="1"/>
  <c r="E31" i="3"/>
  <c r="D31" i="3"/>
  <c r="C31" i="3"/>
  <c r="F31" i="3" s="1"/>
  <c r="E30" i="3"/>
  <c r="D30" i="3"/>
  <c r="C30" i="3"/>
  <c r="F30" i="3" s="1"/>
  <c r="E29" i="3"/>
  <c r="D29" i="3"/>
  <c r="C29" i="3"/>
  <c r="F29" i="3" s="1"/>
  <c r="F16" i="3"/>
  <c r="R150" i="3" s="1"/>
  <c r="E16" i="3"/>
  <c r="D16" i="3"/>
  <c r="C16" i="3"/>
  <c r="Q119" i="3" s="1"/>
  <c r="D9" i="3"/>
  <c r="C9" i="3"/>
  <c r="C8" i="3"/>
  <c r="D8" i="3" s="1"/>
  <c r="G108" i="3" l="1"/>
  <c r="E96" i="3"/>
  <c r="D96" i="3"/>
  <c r="C96" i="3"/>
  <c r="C77" i="3"/>
  <c r="E77" i="3"/>
  <c r="D77" i="3"/>
  <c r="E42" i="3"/>
  <c r="C42" i="3"/>
  <c r="D42" i="3"/>
  <c r="D93" i="3"/>
  <c r="C93" i="3"/>
  <c r="E93" i="3"/>
  <c r="E56" i="3"/>
  <c r="D56" i="3"/>
  <c r="C56" i="3"/>
  <c r="E41" i="3"/>
  <c r="C41" i="3"/>
  <c r="D41" i="3"/>
  <c r="C38" i="3"/>
  <c r="E38" i="3"/>
  <c r="D38" i="3"/>
  <c r="E39" i="3"/>
  <c r="D39" i="3"/>
  <c r="C39" i="3"/>
  <c r="E94" i="3"/>
  <c r="D94" i="3"/>
  <c r="C94" i="3"/>
  <c r="V149" i="3"/>
  <c r="V144" i="3"/>
  <c r="V139" i="3"/>
  <c r="V134" i="3"/>
  <c r="V129" i="3"/>
  <c r="V124" i="3"/>
  <c r="C74" i="3"/>
  <c r="V148" i="3"/>
  <c r="V143" i="3"/>
  <c r="V138" i="3"/>
  <c r="V133" i="3"/>
  <c r="V128" i="3"/>
  <c r="V123" i="3"/>
  <c r="E74" i="3"/>
  <c r="D74" i="3"/>
  <c r="V147" i="3"/>
  <c r="V142" i="3"/>
  <c r="V137" i="3"/>
  <c r="V132" i="3"/>
  <c r="V127" i="3"/>
  <c r="V122" i="3"/>
  <c r="V151" i="3"/>
  <c r="V146" i="3"/>
  <c r="V141" i="3"/>
  <c r="V136" i="3"/>
  <c r="V131" i="3"/>
  <c r="V126" i="3"/>
  <c r="V121" i="3"/>
  <c r="V150" i="3"/>
  <c r="V145" i="3"/>
  <c r="V140" i="3"/>
  <c r="V135" i="3"/>
  <c r="V130" i="3"/>
  <c r="V125" i="3"/>
  <c r="X149" i="3"/>
  <c r="X144" i="3"/>
  <c r="X139" i="3"/>
  <c r="X134" i="3"/>
  <c r="X129" i="3"/>
  <c r="X124" i="3"/>
  <c r="E75" i="3"/>
  <c r="X148" i="3"/>
  <c r="X143" i="3"/>
  <c r="X138" i="3"/>
  <c r="X133" i="3"/>
  <c r="X128" i="3"/>
  <c r="X123" i="3"/>
  <c r="C75" i="3"/>
  <c r="X147" i="3"/>
  <c r="X142" i="3"/>
  <c r="X137" i="3"/>
  <c r="X132" i="3"/>
  <c r="X127" i="3"/>
  <c r="X122" i="3"/>
  <c r="D75" i="3"/>
  <c r="X151" i="3"/>
  <c r="X146" i="3"/>
  <c r="X141" i="3"/>
  <c r="X136" i="3"/>
  <c r="X131" i="3"/>
  <c r="X126" i="3"/>
  <c r="X121" i="3"/>
  <c r="X150" i="3"/>
  <c r="X145" i="3"/>
  <c r="X140" i="3"/>
  <c r="X135" i="3"/>
  <c r="X130" i="3"/>
  <c r="X125" i="3"/>
  <c r="E40" i="3"/>
  <c r="D40" i="3"/>
  <c r="C40" i="3"/>
  <c r="E95" i="3"/>
  <c r="D95" i="3"/>
  <c r="C95" i="3"/>
  <c r="U119" i="3"/>
  <c r="D20" i="3"/>
  <c r="E20" i="3"/>
  <c r="W119" i="3"/>
  <c r="R121" i="3"/>
  <c r="R126" i="3"/>
  <c r="R131" i="3"/>
  <c r="R136" i="3"/>
  <c r="R141" i="3"/>
  <c r="R146" i="3"/>
  <c r="R151" i="3"/>
  <c r="T121" i="3"/>
  <c r="T126" i="3"/>
  <c r="T131" i="3"/>
  <c r="T136" i="3"/>
  <c r="T141" i="3"/>
  <c r="T146" i="3"/>
  <c r="T151" i="3"/>
  <c r="C7" i="3"/>
  <c r="D7" i="3" s="1"/>
  <c r="R122" i="3"/>
  <c r="R127" i="3"/>
  <c r="R132" i="3"/>
  <c r="R137" i="3"/>
  <c r="R142" i="3"/>
  <c r="R147" i="3"/>
  <c r="C73" i="3"/>
  <c r="T122" i="3"/>
  <c r="T127" i="3"/>
  <c r="T132" i="3"/>
  <c r="T137" i="3"/>
  <c r="T142" i="3"/>
  <c r="T147" i="3"/>
  <c r="D73" i="3"/>
  <c r="E73" i="3"/>
  <c r="R123" i="3"/>
  <c r="R128" i="3"/>
  <c r="R133" i="3"/>
  <c r="R138" i="3"/>
  <c r="R143" i="3"/>
  <c r="R148" i="3"/>
  <c r="T123" i="3"/>
  <c r="T128" i="3"/>
  <c r="T133" i="3"/>
  <c r="T138" i="3"/>
  <c r="T143" i="3"/>
  <c r="T148" i="3"/>
  <c r="R124" i="3"/>
  <c r="R129" i="3"/>
  <c r="R134" i="3"/>
  <c r="R139" i="3"/>
  <c r="R144" i="3"/>
  <c r="R149" i="3"/>
  <c r="T124" i="3"/>
  <c r="T129" i="3"/>
  <c r="T134" i="3"/>
  <c r="T139" i="3"/>
  <c r="T144" i="3"/>
  <c r="T149" i="3"/>
  <c r="C76" i="3"/>
  <c r="D76" i="3"/>
  <c r="C20" i="3"/>
  <c r="D43" i="3"/>
  <c r="R125" i="3"/>
  <c r="R130" i="3"/>
  <c r="R135" i="3"/>
  <c r="R140" i="3"/>
  <c r="R145" i="3"/>
  <c r="T125" i="3"/>
  <c r="T130" i="3"/>
  <c r="T135" i="3"/>
  <c r="T140" i="3"/>
  <c r="T145" i="3"/>
</calcChain>
</file>

<file path=xl/sharedStrings.xml><?xml version="1.0" encoding="utf-8"?>
<sst xmlns="http://schemas.openxmlformats.org/spreadsheetml/2006/main" count="777" uniqueCount="354">
  <si>
    <t>Id</t>
  </si>
  <si>
    <t>Title</t>
  </si>
  <si>
    <t>Severity</t>
  </si>
  <si>
    <t>MoSCoW</t>
  </si>
  <si>
    <t>OpsImpact</t>
  </si>
  <si>
    <t>Phase</t>
  </si>
  <si>
    <t>ImplStatus</t>
  </si>
  <si>
    <t>Notes</t>
  </si>
  <si>
    <t>Remediation</t>
  </si>
  <si>
    <t>Description</t>
  </si>
  <si>
    <t>Audit</t>
  </si>
  <si>
    <t>Status</t>
  </si>
  <si>
    <t>LogID</t>
  </si>
  <si>
    <t>V-17187</t>
  </si>
  <si>
    <r>
      <rPr>
        <sz val="11"/>
        <rFont val="Calibri"/>
      </rPr>
      <t>Trust Bar Notifications for unsigned application add-ins must be blocked.</t>
    </r>
  </si>
  <si>
    <t>CAT II (Medium)</t>
  </si>
  <si>
    <t>Unassigned</t>
  </si>
  <si>
    <t>Unassessed</t>
  </si>
  <si>
    <t>Pending</t>
  </si>
  <si>
    <t/>
  </si>
  <si>
    <r>
      <rPr>
        <sz val="11"/>
        <color rgb="FF000000"/>
        <rFont val="Calibri"/>
      </rPr>
      <t>Set the policy value for User Configuration -&gt; Administrative Templates -&gt; Microsoft InfoPath 2010 -&gt; Security -&gt; Trust Center “Disable Trust Bar Notification for unsigned application add-ins” to “Enabled”.</t>
    </r>
  </si>
  <si>
    <r>
      <rPr>
        <sz val="11"/>
        <color rgb="FF000000"/>
        <rFont val="Calibri"/>
      </rPr>
      <t>If an application is configured to require all add-ins be signed by a trusted publisher, any unsigned add-ins the application loads will be disabled and the application will display the Trust Bar at the top of the active window. The Trust Bar contains a message informing users about the unsigned add-in.</t>
    </r>
  </si>
  <si>
    <r>
      <rPr>
        <sz val="11"/>
        <color rgb="FF000000"/>
        <rFont val="Calibri"/>
      </rPr>
      <t>The policy value for User Configuration -&gt; Administrative Templates -&gt; Microsoft InfoPath 2010 -&gt; Security -&gt; Trust Center “Disable Trust Bar Notification for unsigned application add-ins” must be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NoTBPromptUnsignedAddin is REG_DWORD = 1, this is not a finding.</t>
    </r>
  </si>
  <si>
    <t>V-17471</t>
  </si>
  <si>
    <r>
      <rPr>
        <sz val="11"/>
        <rFont val="Calibri"/>
      </rPr>
      <t>All automatic loading from Trusted Locations must be disabled.</t>
    </r>
  </si>
  <si>
    <r>
      <rPr>
        <sz val="11"/>
        <color rgb="FF000000"/>
        <rFont val="Calibri"/>
      </rPr>
      <t>Set the policy value for User Configuration -&gt; Administrative Templates -&gt; Microsoft InfoPath 2010 -&gt; Security -&gt; Trust Center “Disable all trusted locations” to “Enabled”.</t>
    </r>
  </si>
  <si>
    <r>
      <rPr>
        <sz val="11"/>
        <color rgb="FF000000"/>
        <rFont val="Calibri"/>
      </rPr>
      <t>Trusted locations specified in the Trust Center are used to define file locations assumed to be safe. Content, code, and add-ins are allowed to load from trusted locations with a minimal amount of security, without prompting the users for permission. If a dangerous file is opened from a trusted location, it will not be subject to standard security measures and could harm users' computers or data. By default, files located in trusted locations (those specified in the Trust Center) are assumed to be safe.</t>
    </r>
  </si>
  <si>
    <r>
      <rPr>
        <sz val="11"/>
        <color rgb="FF000000"/>
        <rFont val="Calibri"/>
      </rPr>
      <t>The policy value for User Configuration -&gt; Administrative Templates -&gt; Microsoft InfoPath 2010 -&gt; Security -&gt; Trust Center “Disable all trusted locations”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HKCU\Software\Policies\Microsoft\Office\14.0\infopath\security\trusted locations</t>
    </r>
    <r>
      <rPr>
        <sz val="11"/>
        <color rgb="FF000000"/>
        <rFont val="Calibri"/>
      </rPr>
      <t xml:space="preserve">
</t>
    </r>
    <r>
      <rPr>
        <sz val="11"/>
        <color rgb="FF000000"/>
        <rFont val="Calibri"/>
      </rPr>
      <t>Criteria: If the value AllLocationsDisabled is REG_DWORD = 1, this is not a finding.</t>
    </r>
  </si>
  <si>
    <t>V-17576</t>
  </si>
  <si>
    <r>
      <rPr>
        <sz val="11"/>
        <rFont val="Calibri"/>
      </rPr>
      <t>Redirection behavior for upgraded web sites by SharePoint must be blocked.</t>
    </r>
  </si>
  <si>
    <r>
      <rPr>
        <sz val="11"/>
        <color rgb="FF000000"/>
        <rFont val="Calibri"/>
      </rPr>
      <t>Set the policy value for User Configuration -&gt; Administrative Templates -&gt; Microsoft InfoPath 2010 -&gt; Security -&gt; “Control behavior for Microsoft SharePoint Foundation gradual upgrade” to “Enabled (Block all redirections)”.</t>
    </r>
  </si>
  <si>
    <r>
      <rPr>
        <sz val="11"/>
        <color rgb="FF000000"/>
        <rFont val="Calibri"/>
      </rPr>
      <t>InfoPath automatically redirects user requests for sites that have not been upgraded to the temporary URL if it is located on the local intranet, but blocks them if the temporary URL is located elsewhere. InfoPath will prompt users before redirecting forms or form templates to another intranet site.</t>
    </r>
    <r>
      <rPr>
        <sz val="11"/>
        <color rgb="FF000000"/>
        <rFont val="Calibri"/>
      </rPr>
      <t xml:space="preserve">
</t>
    </r>
    <r>
      <rPr>
        <sz val="11"/>
        <color rgb="FF000000"/>
        <rFont val="Calibri"/>
      </rPr>
      <t>If this restriction is relaxed, all requests to sites that have not been upgraded will be redirected to their targets, regardless of location. This functionality could cause requests made to a secure site to be redirected to an unsecured one (for example, requests to an intranet site could be redirected to an unencrypted Internet site), causing sensitive information to be at risk.</t>
    </r>
  </si>
  <si>
    <r>
      <rPr>
        <sz val="11"/>
        <color rgb="FF000000"/>
        <rFont val="Calibri"/>
      </rPr>
      <t>The policy value for User Configuration -&gt; Administrative Templates -&gt; Microsoft InfoPath 2010 -&gt; Security -&gt; “Control behavior for Microsoft SharePoint Foundation gradual upgrade” must be set to “Enabled (Block all redirections)”.</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GradualUpgradeRedirection is REG_DWORD = 2, this is not a finding.</t>
    </r>
  </si>
  <si>
    <t>V-17580</t>
  </si>
  <si>
    <r>
      <rPr>
        <sz val="11"/>
        <rFont val="Calibri"/>
      </rPr>
      <t>Opening behavior for EMail forms containing code or scripts must be controlled.</t>
    </r>
  </si>
  <si>
    <r>
      <rPr>
        <sz val="11"/>
        <color rgb="FF000000"/>
        <rFont val="Calibri"/>
      </rPr>
      <t>Set the policy value for User Configuration -&gt; Administrative Templates -&gt; Microsoft InfoPath 2010 -&gt; InfoPath e-mail forms “Control behavior when opening InfoPath e-mail forms containing code or script” to “Enabled (Prompt before running)”.</t>
    </r>
  </si>
  <si>
    <r>
      <rPr>
        <sz val="11"/>
        <color rgb="FF000000"/>
        <rFont val="Calibri"/>
      </rPr>
      <t>InfoPath notifies and prompts users before opening InfoPath e-mail forms that contain code or script. If this restriction is relaxed, InfoPath will open e-mail forms that contain code or script without prompting users, which could allow malicious code to run on the users' computers.</t>
    </r>
  </si>
  <si>
    <r>
      <rPr>
        <sz val="11"/>
        <color rgb="FF000000"/>
        <rFont val="Calibri"/>
      </rPr>
      <t>The policy value for User Configuration -&gt; Administrative Templates -&gt; Microsoft InfoPath 2010 -&gt; InfoPath e-mail forms “Control behavior when opening InfoPath e-mail forms containing code or script” must be set to “Enabled (Prompt before running)”.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EMailFormsRunCodeAndScript is REG_DWORD = 1, this is not a finding.</t>
    </r>
  </si>
  <si>
    <t>V-17611</t>
  </si>
  <si>
    <r>
      <rPr>
        <sz val="11"/>
        <rFont val="Calibri"/>
      </rPr>
      <t>Email with InfoPath forms must be configured to show UI to recipients.</t>
    </r>
  </si>
  <si>
    <r>
      <rPr>
        <sz val="11"/>
        <color rgb="FF000000"/>
        <rFont val="Calibri"/>
      </rPr>
      <t>Set the policy value for User Configuration -&gt; Administrative Templates -&gt; Microsoft InfoPath 2010 -&gt; Miscellaneous “Email Forms Beaconing UI” to “Enabled (Always show UI)”.</t>
    </r>
  </si>
  <si>
    <r>
      <rPr>
        <sz val="11"/>
        <color rgb="FF000000"/>
        <rFont val="Calibri"/>
      </rPr>
      <t>Malicious users could send e-mail InfoPath forms with embedded Web beacons that can be used to track when recipients open the form and provide confirmation that recipients' e-mail addresses are valid. Additional information gathered by the form or information entered by users could also be sent to an external server and leave the users vulnerable to additional attacks. By default, InfoPath users are only warned of a beaconing threat if the form originates from the Internet.</t>
    </r>
  </si>
  <si>
    <r>
      <rPr>
        <sz val="11"/>
        <color rgb="FF000000"/>
        <rFont val="Calibri"/>
      </rPr>
      <t>The policy value for User Configuration -&gt; Administrative Templates -&gt; Microsoft InfoPath 2010 -&gt; Miscellaneous “Email Forms Beaconing UI” must be set to “Enabled (Always show UI)”.</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EmailFormsBeaconingUI is REG_DWORD = 1, this is not a finding.</t>
    </r>
  </si>
  <si>
    <t>V-17654</t>
  </si>
  <si>
    <r>
      <rPr>
        <sz val="11"/>
        <rFont val="Calibri"/>
      </rPr>
      <t>Dynamic caching of InfoPath eMail forms must be disabled.</t>
    </r>
  </si>
  <si>
    <r>
      <rPr>
        <sz val="11"/>
        <color rgb="FF000000"/>
        <rFont val="Calibri"/>
      </rPr>
      <t>Set the policy value for User Configuration -&gt; Administrative Templates -&gt; Microsoft InfoPath 2010 -&gt; InfoPath e-mail forms “Disable dynamic caching of the form template in InfoPath e-mail forms” to “Enabled”.</t>
    </r>
  </si>
  <si>
    <r>
      <rPr>
        <sz val="11"/>
        <color rgb="FF000000"/>
        <rFont val="Calibri"/>
      </rPr>
      <t>InfoPath caches form templates when they are attached to a mail item recognized as an InfoPath e-mail form. When users fill out forms running with a restricted security level, InfoPath uses the cached version of the mailed template, rather than any published version. To circumvent users filling out a published form, an attacker could e-mail an alternate version of the form, which would return the data to the sender as part of a phishing attack and could be used to gain access to confidential information.</t>
    </r>
  </si>
  <si>
    <r>
      <rPr>
        <sz val="11"/>
        <color rgb="FF000000"/>
        <rFont val="Calibri"/>
      </rPr>
      <t>The policy value for User Configuration -&gt; Administrative Templates -&gt; Microsoft InfoPath 2010 -&gt; InfoPath e-mail forms “Disable dynamic caching of the form template in InfoPath e-mail forms”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HKCU\Software\Policies\Microsoft\Office\14.0\infopath\deployment</t>
    </r>
    <r>
      <rPr>
        <sz val="11"/>
        <color rgb="FF000000"/>
        <rFont val="Calibri"/>
      </rPr>
      <t xml:space="preserve">
</t>
    </r>
    <r>
      <rPr>
        <sz val="11"/>
        <color rgb="FF000000"/>
        <rFont val="Calibri"/>
      </rPr>
      <t>Criteria: If the value CacheMailXSN is REG_DWORD = 0, this is not a finding.</t>
    </r>
  </si>
  <si>
    <t>V-17655</t>
  </si>
  <si>
    <r>
      <rPr>
        <sz val="11"/>
        <rFont val="Calibri"/>
      </rPr>
      <t>Disabling of email forms from the Full Trust Security Zone must be configured.</t>
    </r>
  </si>
  <si>
    <r>
      <rPr>
        <sz val="11"/>
        <color rgb="FF000000"/>
        <rFont val="Calibri"/>
      </rPr>
      <t>Set the policy value for User Configuration -&gt; Administrative Templates -&gt; Microsoft InfoPath 2010 -&gt; InfoPath e-mail forms “Disable e-mail forms from the Full Trust security zone” to “Enabled”.</t>
    </r>
  </si>
  <si>
    <r>
      <rPr>
        <sz val="11"/>
        <color rgb="FF000000"/>
        <rFont val="Calibri"/>
      </rPr>
      <t xml:space="preserve">InfoPath provides three security levels for form templates: Restricted, Domain, and Full Trust. The security levels determine whether a form template can access data on other domains, or access files and settings on your computer. Fully trusted forms have a Full Trust security level, and can access files and settings on users' computers. The form template for these forms must be digitally signed with a trusted root certificate, or installed on users' computers. </t>
    </r>
    <r>
      <rPr>
        <sz val="11"/>
        <color rgb="FF000000"/>
        <rFont val="Calibri"/>
      </rPr>
      <t xml:space="preserve">
</t>
    </r>
    <r>
      <rPr>
        <sz val="11"/>
        <color rgb="FF000000"/>
        <rFont val="Calibri"/>
      </rPr>
      <t>By default, InfoPath can open e-mail forms with full trust. If an attacker designs and sends a dangerous fully trusted e-mail form, it could affect users' computers or give the attacker access to sensitive information.</t>
    </r>
  </si>
  <si>
    <r>
      <rPr>
        <sz val="11"/>
        <color rgb="FF000000"/>
        <rFont val="Calibri"/>
      </rPr>
      <t>The policy value for User Configuration -&gt; Administrative Templates -&gt; Microsoft InfoPath 2010 -&gt; InfoPath e-mail forms “Disable e-mail forms from the Full Trust security zone”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EnableFullTrustEmailForms is REG_DWORD = 0, this is not a finding.</t>
    </r>
  </si>
  <si>
    <t>V-17656</t>
  </si>
  <si>
    <r>
      <rPr>
        <sz val="11"/>
        <rFont val="Calibri"/>
      </rPr>
      <t>Disabling email forms from the Internet Security Zone must be configured.</t>
    </r>
  </si>
  <si>
    <r>
      <rPr>
        <sz val="11"/>
        <color rgb="FF000000"/>
        <rFont val="Calibri"/>
      </rPr>
      <t>Set the policy value for User Configuration -&gt; Administrative Templates -&gt; Microsoft InfoPath 2010 -&gt; InfoPath e-mail forms “Disable e-mail forms from the Internet security zone” to “Enabled”.</t>
    </r>
  </si>
  <si>
    <r>
      <rPr>
        <sz val="11"/>
        <color rgb="FF000000"/>
        <rFont val="Calibri"/>
      </rPr>
      <t>InfoPath e-mail forms can be designed by an external attacker and sent over the Internet as part of a phishing attempt. Users might fill out such forms and provide sensitive information to the attacker.</t>
    </r>
    <r>
      <rPr>
        <sz val="11"/>
        <color rgb="FF000000"/>
        <rFont val="Calibri"/>
      </rPr>
      <t xml:space="preserve">
</t>
    </r>
    <r>
      <rPr>
        <sz val="11"/>
        <color rgb="FF000000"/>
        <rFont val="Calibri"/>
      </rPr>
      <t>By default, forms that originate from the Internet can be opened, although those forms cannot access content stored in a different domain.</t>
    </r>
  </si>
  <si>
    <r>
      <rPr>
        <sz val="11"/>
        <color rgb="FF000000"/>
        <rFont val="Calibri"/>
      </rPr>
      <t>The policy value for User Configuration -&gt; Administrative Templates -&gt; Microsoft InfoPath 2010 -&gt; InfoPath e-mail forms “Disable e-mail forms from the Internet security zone”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EnableInternetEMailForms is REG_DWORD = 0, this is not a finding.</t>
    </r>
  </si>
  <si>
    <t>V-17657</t>
  </si>
  <si>
    <r>
      <rPr>
        <sz val="11"/>
        <rFont val="Calibri"/>
      </rPr>
      <t>Disabling email forms running in Restricted Security Level must be configured.</t>
    </r>
  </si>
  <si>
    <r>
      <rPr>
        <sz val="11"/>
        <color rgb="FF000000"/>
        <rFont val="Calibri"/>
      </rPr>
      <t>Set the policy value for User Configuration -&gt; Administrative Templates -&gt; Microsoft InfoPath 2010 -&gt; InfoPath e-mail forms “Disable e-mail forms running in restricted security level” to “Enabled”.</t>
    </r>
  </si>
  <si>
    <r>
      <rPr>
        <sz val="11"/>
        <color rgb="FF000000"/>
        <rFont val="Calibri"/>
      </rPr>
      <t>InfoPath forms running with the restricted security level, can only access data stored on the forms. However, a malicious user could still send an e-mail form running with the restricted security level, in an attempt to access sensitive information provided by users.</t>
    </r>
    <r>
      <rPr>
        <sz val="11"/>
        <color rgb="FF000000"/>
        <rFont val="Calibri"/>
      </rPr>
      <t xml:space="preserve">
</t>
    </r>
    <r>
      <rPr>
        <sz val="11"/>
        <color rgb="FF000000"/>
        <rFont val="Calibri"/>
      </rPr>
      <t>By default InfoPath e-mail forms running with the restricted security level can be opened.</t>
    </r>
  </si>
  <si>
    <r>
      <rPr>
        <sz val="11"/>
        <color rgb="FF000000"/>
        <rFont val="Calibri"/>
      </rPr>
      <t>The policy value for User Configuration -&gt; Administrative Templates -&gt; Microsoft InfoPath 2010 -&gt; InfoPath e-mail forms “Disable e-mail forms running in restricted security level”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EnableRestrictedEMailForms is REG_DWORD = 0, this is not a finding.</t>
    </r>
  </si>
  <si>
    <t>V-17658</t>
  </si>
  <si>
    <r>
      <rPr>
        <sz val="11"/>
        <rFont val="Calibri"/>
      </rPr>
      <t>Disabling of Fully Trusted Solutions access to computers must be configured.</t>
    </r>
  </si>
  <si>
    <r>
      <rPr>
        <sz val="11"/>
        <color rgb="FF000000"/>
        <rFont val="Calibri"/>
      </rPr>
      <t>Set the policy value for User Configuration -&gt; Administrative Templates -&gt; Microsoft InfoPath 2010 -&gt; Security -&gt; “Disable fully trusted solutions full access to computer” to “Enabled”.</t>
    </r>
  </si>
  <si>
    <r>
      <rPr>
        <sz val="11"/>
        <color rgb="FF000000"/>
        <rFont val="Calibri"/>
      </rPr>
      <t>InfoPath users can choose whether to allow trusted forms to run on their computers. The Full Trust security level allows a form to access local system resources, such as COM components or files on users' computers, and suppresses certain security prompts. It can only be used with forms that are installed on users' computers or with forms using a form template that is digitally signed with a trusted root certificate.</t>
    </r>
    <r>
      <rPr>
        <sz val="11"/>
        <color rgb="FF000000"/>
        <rFont val="Calibri"/>
      </rPr>
      <t xml:space="preserve">
</t>
    </r>
    <r>
      <rPr>
        <sz val="11"/>
        <color rgb="FF000000"/>
        <rFont val="Calibri"/>
      </rPr>
      <t>As with any security model that allows trusted entities to operate with fewer security controls, if a form with malicious content is marked as fully trusted it could be used to compromise information security or affect users' computers.</t>
    </r>
  </si>
  <si>
    <r>
      <rPr>
        <sz val="11"/>
        <color rgb="FF000000"/>
        <rFont val="Calibri"/>
      </rPr>
      <t>The policy value for User Configuration -&gt; Administrative Templates -&gt; Microsoft InfoPath 2010 -&gt; Security -&gt; “Disable fully trusted solutions full access to computer”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RunFullTrustSolutions is REG_DWORD = 0, this is not a finding.</t>
    </r>
  </si>
  <si>
    <t>V-17663</t>
  </si>
  <si>
    <r>
      <rPr>
        <sz val="11"/>
        <rFont val="Calibri"/>
      </rPr>
      <t>Disabling the opening of solutions from the Internet Security Zone must be configured.</t>
    </r>
  </si>
  <si>
    <r>
      <rPr>
        <sz val="11"/>
        <color rgb="FF000000"/>
        <rFont val="Calibri"/>
      </rPr>
      <t>Set the policy value for User Configuration -&gt; Administrative Templates -&gt; Microsoft InfoPath 2010 -&gt; Security -&gt; “Disable opening of solutions from the Internet security zone” to “Enabled”.</t>
    </r>
  </si>
  <si>
    <r>
      <rPr>
        <sz val="11"/>
        <color rgb="FF000000"/>
        <rFont val="Calibri"/>
      </rPr>
      <t>Attackers could use InfoPath solutions published to Internet Web sites to try to obtain sensitive information from users. By default, users can open InfoPath solutions that do not contain managed code from sources located in the Internet security zone as defined in the Internet Options dialog box in Internet Explorer.</t>
    </r>
  </si>
  <si>
    <r>
      <rPr>
        <sz val="11"/>
        <color rgb="FF000000"/>
        <rFont val="Calibri"/>
      </rPr>
      <t>The policy value for User Configuration -&gt; Administrative Templates -&gt; Microsoft InfoPath 2010 -&gt; Security -&gt; “Disable opening of solutions from the Internet security zone”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AllowInternetSolutions is REG_DWORD = 0, this is not a finding.</t>
    </r>
  </si>
  <si>
    <t>V-17667</t>
  </si>
  <si>
    <r>
      <rPr>
        <sz val="11"/>
        <rFont val="Calibri"/>
      </rPr>
      <t>Disabling sending form templates with the email forms must be configured.</t>
    </r>
  </si>
  <si>
    <r>
      <rPr>
        <sz val="11"/>
        <color rgb="FF000000"/>
        <rFont val="Calibri"/>
      </rPr>
      <t>Set the policy value for User Configuration -&gt; Administrative Templates -&gt; Microsoft InfoPath 2010 -&gt; InfoPath e-mail forms “Disable sending form template with e-mail forms” to “Enabled”.</t>
    </r>
  </si>
  <si>
    <r>
      <rPr>
        <sz val="11"/>
        <color rgb="FF000000"/>
        <rFont val="Calibri"/>
      </rPr>
      <t>InfoPath allows users to attach form templates when sending e-mail forms. If users are able to open form templates included with e-mail forms, rather than using a cached version that is previously published, an attacker could send a malicious form template with the e-mail form in an attempt to gain access to sensitive information.</t>
    </r>
    <r>
      <rPr>
        <sz val="11"/>
        <color rgb="FF000000"/>
        <rFont val="Calibri"/>
      </rPr>
      <t xml:space="preserve">
</t>
    </r>
    <r>
      <rPr>
        <sz val="11"/>
        <color rgb="FF000000"/>
        <rFont val="Calibri"/>
      </rPr>
      <t>Note: The form template is only opened directly if the form opens with a restricted security level. Otherwise the attachment is actually a link to the published location.</t>
    </r>
  </si>
  <si>
    <r>
      <rPr>
        <sz val="11"/>
        <color rgb="FF000000"/>
        <rFont val="Calibri"/>
      </rPr>
      <t>The policy value for User Configuration -&gt; Administrative Templates -&gt; Microsoft InfoPath 2010 -&gt; InfoPath e-mail forms “Disable sending form template with e-mail forms”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HKCU\Software\Policies\Microsoft\Office\14.0\infopath\deployment</t>
    </r>
    <r>
      <rPr>
        <sz val="11"/>
        <color rgb="FF000000"/>
        <rFont val="Calibri"/>
      </rPr>
      <t xml:space="preserve">
</t>
    </r>
    <r>
      <rPr>
        <sz val="11"/>
        <color rgb="FF000000"/>
        <rFont val="Calibri"/>
      </rPr>
      <t>Criteria: If the value MailXSNwithXML is REG_DWORD = 0, this is not a finding.</t>
    </r>
  </si>
  <si>
    <t>V-17668</t>
  </si>
  <si>
    <r>
      <rPr>
        <sz val="11"/>
        <rFont val="Calibri"/>
      </rPr>
      <t>InfoPath 2003 forms as email forms in InfoPath 2010 must be disallowed.</t>
    </r>
  </si>
  <si>
    <r>
      <rPr>
        <sz val="11"/>
        <color rgb="FF000000"/>
        <rFont val="Calibri"/>
      </rPr>
      <t>Set the policy value for User Configuration -&gt; Administrative Templates -&gt; Microsoft InfoPath 2010 -&gt; InfoPath e-mail forms “Disable sending InfoPath 2003 Forms as e-mail forms” to “Enabled”.</t>
    </r>
  </si>
  <si>
    <r>
      <rPr>
        <sz val="11"/>
        <color rgb="FF000000"/>
        <rFont val="Calibri"/>
      </rPr>
      <t>An attacker might target InfoPath 2003 forms to try and compromise an organization's security. InfoPath 2003 did not write a published location for e-mail forms, which means forms could open without a corresponding published location.</t>
    </r>
    <r>
      <rPr>
        <sz val="11"/>
        <color rgb="FF000000"/>
        <rFont val="Calibri"/>
      </rPr>
      <t xml:space="preserve">
</t>
    </r>
    <r>
      <rPr>
        <sz val="11"/>
        <color rgb="FF000000"/>
        <rFont val="Calibri"/>
      </rPr>
      <t>By default, InfoPath sends all forms via e-mail using InfoPath e-mail forms integration, including forms created using the InfoPath 2003 file format.</t>
    </r>
  </si>
  <si>
    <r>
      <rPr>
        <sz val="11"/>
        <color rgb="FF000000"/>
        <rFont val="Calibri"/>
      </rPr>
      <t>The policy value for User Configuration -&gt; Administrative Templates -&gt; Microsoft InfoPath 2010 -&gt; InfoPath e-mail forms “Disable sending InfoPath 2003 Forms as e-mail forms”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t>
    </r>
    <r>
      <rPr>
        <sz val="11"/>
        <color rgb="FF000000"/>
        <rFont val="Calibri"/>
      </rPr>
      <t xml:space="preserve">
</t>
    </r>
    <r>
      <rPr>
        <sz val="11"/>
        <color rgb="FF000000"/>
        <rFont val="Calibri"/>
      </rPr>
      <t>Criteria: If the value DisableInfoPath2003EmailForms is REG_DWORD = 1, this is not a finding.</t>
    </r>
  </si>
  <si>
    <t>V-17745</t>
  </si>
  <si>
    <r>
      <rPr>
        <sz val="11"/>
        <rFont val="Calibri"/>
      </rPr>
      <t>Beaconing UI shown for opened forms must be configured.</t>
    </r>
  </si>
  <si>
    <r>
      <rPr>
        <sz val="11"/>
        <color rgb="FF000000"/>
        <rFont val="Calibri"/>
      </rPr>
      <t>Set the policy value for User Configuration -&gt; Administrative Templates -&gt; Microsoft InfoPath 2010 -&gt; Security -&gt; “Beaconing UI for forms opened in InfoPath” to “Enabled (Always show beaconing UI)”.</t>
    </r>
  </si>
  <si>
    <r>
      <rPr>
        <sz val="11"/>
        <color rgb="FF000000"/>
        <rFont val="Calibri"/>
      </rPr>
      <t>Malicious users can create InfoPath forms with embedded Web beacons that can be used to contact an external server when the user opens the form. Information could be gathered by the form, or information entered by users could be sent to an external server and cause them to be vulnerable to additional attacks. By default, InfoPath warns users about potential Web beaconing threats.</t>
    </r>
  </si>
  <si>
    <r>
      <rPr>
        <sz val="11"/>
        <color rgb="FF000000"/>
        <rFont val="Calibri"/>
      </rPr>
      <t>The policy value for User Configuration -&gt; Administrative Templates -&gt; Microsoft InfoPath 2010 -&gt; Security -&gt; “Beaconing UI for forms opened in InfoPath” must be set to “Enabled (Always show beaconing UI)”.</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InfoPathBeaconingUI is REG_DWORD = 1, this is not a finding.</t>
    </r>
  </si>
  <si>
    <t>V-17746</t>
  </si>
  <si>
    <r>
      <rPr>
        <sz val="11"/>
        <rFont val="Calibri"/>
      </rPr>
      <t>Beaconing of UI forms with ActiveX controls must be enforced.</t>
    </r>
  </si>
  <si>
    <r>
      <rPr>
        <sz val="11"/>
        <color rgb="FF000000"/>
        <rFont val="Calibri"/>
      </rPr>
      <t>Set the policy value for User Configuration -&gt; Administrative Templates -&gt; Microsoft InfoPath 2010 -&gt; Security -&gt; “Beaconing UI for forms opened in InfoPath Filler ActiveX" to “Enabled (Always show beaconing UI)”.</t>
    </r>
  </si>
  <si>
    <r>
      <rPr>
        <sz val="11"/>
        <color rgb="FF000000"/>
        <rFont val="Calibri"/>
      </rPr>
      <t>InfoPath makes it possible to host InfoPath forms in other applications as ActiveX controls. Such controls are known as InfoPath form controls. A malicious user could insert a Web beacon into one of these controls which could be used to contact an external server when the user opens the form. Information could be gathered by the form, or information entered by users could be sent to an external server and cause them to be vulnerable to additional attacks. By default, InfoPath form controls warn users about potential Web beaconing threats.</t>
    </r>
  </si>
  <si>
    <r>
      <rPr>
        <sz val="11"/>
        <color rgb="FF000000"/>
        <rFont val="Calibri"/>
      </rPr>
      <t>The policy value for User Configuration -&gt; Administrative Templates -&gt; Microsoft InfoPath 2010 -&gt; Security -&gt; “Beaconing UI for forms opened in InfoPath Filler ActiveX" must be set to “Enabled (Always show beaconing UI)”.</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EditorActiveXBeaconingUI is REG_DWORD = 1, this is not a finding.</t>
    </r>
  </si>
  <si>
    <t>V-17758</t>
  </si>
  <si>
    <r>
      <rPr>
        <sz val="11"/>
        <rFont val="Calibri"/>
      </rPr>
      <t>Offline Mode capability to cache queries for offline mode must be configured.</t>
    </r>
  </si>
  <si>
    <r>
      <rPr>
        <sz val="11"/>
        <color rgb="FF000000"/>
        <rFont val="Calibri"/>
      </rPr>
      <t>Set the policy value for User Configuration -&gt; Administrative Templates -&gt; Microsoft InfoPath 2010 -&gt; InfoPath Options -&gt; Advanced -&gt; Offline “Offline Mode status” to “Enabled (Enabled, InfoPath not in Offline Mode)”.</t>
    </r>
  </si>
  <si>
    <r>
      <rPr>
        <sz val="11"/>
        <color rgb="FF000000"/>
        <rFont val="Calibri"/>
      </rPr>
      <t>InfoPath can function in online mode or offline mode. It can also cache queries for use in offline mode. If offline mode is used and cached queries are enabled, sensitive information contained in the cache could be at risk. By default, InfoPath is in online mode, but offline mode is available to users. Users can also cache queries for use in offline mode.</t>
    </r>
  </si>
  <si>
    <r>
      <rPr>
        <sz val="11"/>
        <color rgb="FF000000"/>
        <rFont val="Calibri"/>
      </rPr>
      <t>The policy value for User Configuration -&gt; Administrative Templates -&gt; Microsoft InfoPath 2010 -&gt; InfoPath Options -&gt; Advanced -&gt; Offline “Offline Mode status” must be set to “Enabled (Enabled, InfoPath not in Offline Mode)”.</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HKCU\Software\Policies\Microsoft\Office\14.0\infopath\editor\offline</t>
    </r>
    <r>
      <rPr>
        <sz val="11"/>
        <color rgb="FF000000"/>
        <rFont val="Calibri"/>
      </rPr>
      <t xml:space="preserve">
</t>
    </r>
    <r>
      <rPr>
        <sz val="11"/>
        <color rgb="FF000000"/>
        <rFont val="Calibri"/>
      </rPr>
      <t>Criteria: If the value CachedModeStatus is REG_DWORD = 2, this is not a finding.</t>
    </r>
  </si>
  <si>
    <t>V-17764</t>
  </si>
  <si>
    <r>
      <rPr>
        <sz val="11"/>
        <rFont val="Calibri"/>
      </rPr>
      <t>Unsafe file types must be prevented from being attached to InfoPath forms.</t>
    </r>
  </si>
  <si>
    <r>
      <rPr>
        <sz val="11"/>
        <color rgb="FF000000"/>
        <rFont val="Calibri"/>
      </rPr>
      <t>Set the policy value for User Configuration -&gt; Administrative Templates -&gt; Microsoft InfoPath 2010 -&gt; Security -&gt; “Prevent users from allowing unsafe file types to be attached to forms” to “Enabled”.</t>
    </r>
  </si>
  <si>
    <r>
      <rPr>
        <sz val="11"/>
        <color rgb="FF000000"/>
        <rFont val="Calibri"/>
      </rPr>
      <t>Users can attach any type of file to forms except potentially unsafe files that might contain viruses, such as .bat or .exe files. For the full list of file types that InfoPath disallows by default, see "Security Details" in Insert a file attachment control on the Microsoft Office Online Web site.</t>
    </r>
    <r>
      <rPr>
        <sz val="11"/>
        <color rgb="FF000000"/>
        <rFont val="Calibri"/>
      </rPr>
      <t xml:space="preserve">
</t>
    </r>
    <r>
      <rPr>
        <sz val="11"/>
        <color rgb="FF000000"/>
        <rFont val="Calibri"/>
      </rPr>
      <t>If unsafe file types are added to InfoPath forms, they might be used as a means of attacking the computer on which the form is opened. These unsafe file types may include active content, or may introduce other vulnerabilities that an attacker can exploit.</t>
    </r>
  </si>
  <si>
    <r>
      <rPr>
        <sz val="11"/>
        <color rgb="FF000000"/>
        <rFont val="Calibri"/>
      </rPr>
      <t>The policy value for User Configuration -&gt; Administrative Templates -&gt; Microsoft InfoPath 2010 -&gt; Security -&gt; “Prevent users from allowing unsafe file types to be attached to forms”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DisallowAttachmentCustomization is REG_DWORD = 1, this is not a finding.</t>
    </r>
  </si>
  <si>
    <t>V-26589</t>
  </si>
  <si>
    <r>
      <rPr>
        <sz val="11"/>
        <rFont val="Calibri"/>
      </rPr>
      <t>Application add-ins must be signed by Trusted Publisher.</t>
    </r>
  </si>
  <si>
    <r>
      <rPr>
        <sz val="11"/>
        <color rgb="FF000000"/>
        <rFont val="Calibri"/>
      </rPr>
      <t>Set the policy value for User Configuration -&gt; Administrative Templates -&gt; Microsoft InfoPath 2010 -&gt; Security -&gt; Trust Center “Require that application add-ins are signed by Trusted Publisher” to “Enabled”.</t>
    </r>
  </si>
  <si>
    <r>
      <rPr>
        <sz val="11"/>
        <color rgb="FF000000"/>
        <rFont val="Calibri"/>
      </rPr>
      <t>Office 2010 applications do not check the digital signature on application add-ins before opening them.  Disabling or not configuring this setting may allow an application to load a dangerous add-in.  As a result, malicious code could become active on user computers or the network.</t>
    </r>
  </si>
  <si>
    <r>
      <rPr>
        <sz val="11"/>
        <color rgb="FF000000"/>
        <rFont val="Calibri"/>
      </rPr>
      <t>The policy value for User Configuration -&gt; Administrative Templates -&gt; Microsoft InfoPath 2010 -&gt; Security -&gt; Trust Center “Require that application add-ins are signed by Trusted Publisher”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RequireAddinSig is REG_DWORD = 1, this is not a finding.</t>
    </r>
  </si>
  <si>
    <t>V-26590</t>
  </si>
  <si>
    <r>
      <rPr>
        <sz val="11"/>
        <rFont val="Calibri"/>
      </rPr>
      <t>Data Execution Prevention must be enforced.</t>
    </r>
  </si>
  <si>
    <r>
      <rPr>
        <sz val="11"/>
        <color rgb="FF000000"/>
        <rFont val="Calibri"/>
      </rPr>
      <t>Set the policy value for User Configuration -&gt; Administrative Templates -&gt; Microsoft InfoPath 2010 -&gt; Security -&gt; Trust Center “Turn off Data Execution Prevention” to “Disabled”.</t>
    </r>
  </si>
  <si>
    <r>
      <rPr>
        <sz val="11"/>
        <color rgb="FF000000"/>
        <rFont val="Calibri"/>
      </rPr>
      <t>Data Execution Prevention (DEP) is a set of hardware and software technologies performing additional checks on memory to help prevent malicious code from running on a system. The primary benefit of DEP is to help prevent code execution from data pages. Enabling this setting, turns off Data Execution Prevention. As a result, malicious code takes advantage of code injection or buffer overflow vulnerabilities possibly exploiting the computer.</t>
    </r>
  </si>
  <si>
    <r>
      <rPr>
        <sz val="11"/>
        <color rgb="FF000000"/>
        <rFont val="Calibri"/>
      </rPr>
      <t>The policy value for User Configuration -&gt; Administrative Templates -&gt; Microsoft InfoPath 2010 -&gt; Security -&gt; Trust Center “Turn off Data Execution Prevention”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EnableDEP is REG_DWORD = 1, this is not a finding.</t>
    </r>
  </si>
  <si>
    <t>V-26618</t>
  </si>
  <si>
    <r>
      <rPr>
        <sz val="11"/>
        <rFont val="Calibri"/>
      </rPr>
      <t>InfoPath must be enforced to not use e-mail forms from the Intranet security zone.</t>
    </r>
  </si>
  <si>
    <r>
      <rPr>
        <sz val="11"/>
        <color rgb="FF000000"/>
        <rFont val="Calibri"/>
      </rPr>
      <t>Set the policy value for User Configuration -&gt; Administrative Templates -&gt; Microsoft InfoPath 2010 -&gt; InfoPath e-mail forms “Disable e-mail forms from the Intranet security zone” to “Enabled”.</t>
    </r>
  </si>
  <si>
    <r>
      <rPr>
        <sz val="11"/>
        <color rgb="FF000000"/>
        <rFont val="Calibri"/>
      </rPr>
      <t>InfoPath e-mail forms can be designed by an internal attacker and sent over the local intranet, and users might fill out such forms and provide sensitive information to the attacker.  By default, forms that originate from the local intranet can be opened.</t>
    </r>
  </si>
  <si>
    <r>
      <rPr>
        <sz val="11"/>
        <color rgb="FF000000"/>
        <rFont val="Calibri"/>
      </rPr>
      <t>The policy value for User Configuration -&gt; Administrative Templates -&gt; Microsoft InfoPath 2010 -&gt; InfoPath e-mail forms “Disable e-mail forms from the Intranet security zone”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EnableIntranetEMailForms is REG_DWORD = 0, this is not a finding.</t>
    </r>
  </si>
  <si>
    <t>V-26619</t>
  </si>
  <si>
    <r>
      <rPr>
        <sz val="11"/>
        <rFont val="Calibri"/>
      </rPr>
      <t>InfoPath e-mail forms in Outlook must be disallowed.</t>
    </r>
  </si>
  <si>
    <r>
      <rPr>
        <sz val="11"/>
        <color rgb="FF000000"/>
        <rFont val="Calibri"/>
      </rPr>
      <t>Set the policy value for User Configuration -&gt; Administrative Templates -&gt; Microsoft InfoPath 2010 -&gt; InfoPath e-mail forms “Disable InfoPath e-mail forms in Outlook” to “Enabled”.</t>
    </r>
  </si>
  <si>
    <r>
      <rPr>
        <sz val="11"/>
        <color rgb="FF000000"/>
        <rFont val="Calibri"/>
      </rPr>
      <t>Attackers can send users InfoPath e-mail forms in an attempt to gain access to confidential information.  Depending on the level of trust of the forms, it might also be possible to gain access to other data automatically.  By default, Outlook 2010 uses the InfoPath e-mail forms feature to render forms in Outlook and allows users to fill them out in place.</t>
    </r>
  </si>
  <si>
    <r>
      <rPr>
        <sz val="11"/>
        <color rgb="FF000000"/>
        <rFont val="Calibri"/>
      </rPr>
      <t>The policy value for User Configuration -&gt; Administrative Templates -&gt; Microsoft InfoPath 2010 -&gt; InfoPath e-mail forms “Disable InfoPath e-mail forms in Outlook”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HKCU\Software\Policies\Microsoft\Office\14.0\outlook\options\mail</t>
    </r>
    <r>
      <rPr>
        <sz val="11"/>
        <color rgb="FF000000"/>
        <rFont val="Calibri"/>
      </rPr>
      <t xml:space="preserve">
</t>
    </r>
    <r>
      <rPr>
        <sz val="11"/>
        <color rgb="FF000000"/>
        <rFont val="Calibri"/>
      </rPr>
      <t>Criteria: If the value DisableInfopathForms is REG_DWORD = 1, this is not a finding.</t>
    </r>
  </si>
  <si>
    <t>V-26620</t>
  </si>
  <si>
    <r>
      <rPr>
        <sz val="11"/>
        <rFont val="Calibri"/>
      </rPr>
      <t>Disabling opening forms with managed code from the Internet security zone must be configured.</t>
    </r>
  </si>
  <si>
    <r>
      <rPr>
        <sz val="11"/>
        <color rgb="FF000000"/>
        <rFont val="Calibri"/>
      </rPr>
      <t>Set the policy value for User Configuration -&gt; Administrative Templates -&gt; Microsoft InfoPath 2010 -&gt; Security “Disable opening forms with managed code from the Internet security zone” to “Enabled”.</t>
    </r>
  </si>
  <si>
    <r>
      <rPr>
        <sz val="11"/>
        <color rgb="FF000000"/>
        <rFont val="Calibri"/>
      </rPr>
      <t>When InfoPath solutions are opened locally, the location of the form is checked so that updates to the form can be downloaded.  If a user saves a form locally from a location on the Internet and then opens the same form from another location on the Internet, the cache will be updated with the new location information.  If the user then opens the first form from its saved location, there will be a mismatch between the locally saved form and the locally cached form.  This situation would typically happen when developers move forms to a new location, but if there is no warning when the cached location is used, it could be misused by an attacker attempting to redirect the forms to a new location.  This type of attack is a form of beaconing.  By default, if the location information in the cached form and the saved form to not match, the form cannot be opened without prompting the user for consent.</t>
    </r>
  </si>
  <si>
    <r>
      <rPr>
        <sz val="11"/>
        <color rgb="FF000000"/>
        <rFont val="Calibri"/>
      </rPr>
      <t>The policy value for User Configuration -&gt; Administrative Templates -&gt; Microsoft InfoPath 2010 -&gt; Security “Disable opening forms with managed code from the Internet security zone”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RunManagedCodeFromInternet is REG_DWORD = 1, this is not a finding.</t>
    </r>
  </si>
  <si>
    <t>V-26621</t>
  </si>
  <si>
    <r>
      <rPr>
        <sz val="11"/>
        <rFont val="Calibri"/>
      </rPr>
      <t>A form that is digitally signed must be displayed with a warning.</t>
    </r>
  </si>
  <si>
    <r>
      <rPr>
        <sz val="11"/>
        <color rgb="FF000000"/>
        <rFont val="Calibri"/>
      </rPr>
      <t>Set the policy value for User Configuration -&gt; Administrative Templates -&gt; Microsoft InfoPath 2010 -&gt; Security “Display a warning that a form is digitally signed” to “Enabled”.</t>
    </r>
  </si>
  <si>
    <r>
      <rPr>
        <sz val="11"/>
        <color rgb="FF000000"/>
        <rFont val="Calibri"/>
      </rPr>
      <t>This setting controls whether the user sees a dialog box when opening Microsoft InfoPath forms containing digitally signed content. By default, InfoPath shows the user a warning message when the form contains a digital signature.</t>
    </r>
  </si>
  <si>
    <r>
      <rPr>
        <sz val="11"/>
        <color rgb="FF000000"/>
        <rFont val="Calibri"/>
      </rPr>
      <t>The policy value for User Configuration -&gt; Administrative Templates -&gt; Microsoft InfoPath 2010 -&gt; Security “Display a warning that a form is digitally signed”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HKCU\Software\Policies\Microsoft\Office\14.0\infopath\security</t>
    </r>
    <r>
      <rPr>
        <sz val="11"/>
        <color rgb="FF000000"/>
        <rFont val="Calibri"/>
      </rPr>
      <t xml:space="preserve">
</t>
    </r>
    <r>
      <rPr>
        <sz val="11"/>
        <color rgb="FF000000"/>
        <rFont val="Calibri"/>
      </rPr>
      <t>Criteria: If the value SignatureWarning is REG_DWORD = 1, this is not a finding.</t>
    </r>
  </si>
  <si>
    <t>V-26697</t>
  </si>
  <si>
    <r>
      <rPr>
        <sz val="11"/>
        <rFont val="Calibri"/>
      </rPr>
      <t>The InfoPath APTCA Assembly Allowable List must be enforced.</t>
    </r>
  </si>
  <si>
    <r>
      <rPr>
        <sz val="11"/>
        <color rgb="FF000000"/>
        <rFont val="Calibri"/>
      </rPr>
      <t>Set the policy value for Computer Configuration -&gt; Administrative Templates -&gt; Microsoft InfoPath 2010 (Machine) -&gt; Security “InfoPath APTCA Assembly Allowable List Enforcement” to “Enabled”.</t>
    </r>
  </si>
  <si>
    <r>
      <rPr>
        <sz val="11"/>
        <color rgb="FF000000"/>
        <rFont val="Calibri"/>
      </rPr>
      <t>InfoPath 2010 forms' business logic can only call into Global Assembly Cache (GAC) assemblies listed in the APTCA Assembly Allowable List.  If this configuration is changed, forms can call into any assembly in the GAC where the Allow Partially Trust Callers Attribute (APTCA) is set.  This configuration could allow malicious developers to access assemblies in the GAC not intended to be used by InfoPath forms.</t>
    </r>
  </si>
  <si>
    <r>
      <rPr>
        <sz val="11"/>
        <color rgb="FF000000"/>
        <rFont val="Calibri"/>
      </rPr>
      <t>The policy value for Computer Configuration -&gt; Administrative Templates -&gt; Microsoft InfoPath 2010 (Machine) -&gt; Security “InfoPath APTCA Assembly Allowable List Enforcement”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HKLM\Software\Policies\Microsoft\office\14.0\infopath\security</t>
    </r>
    <r>
      <rPr>
        <sz val="11"/>
        <color rgb="FF000000"/>
        <rFont val="Calibri"/>
      </rPr>
      <t xml:space="preserve">
</t>
    </r>
    <r>
      <rPr>
        <sz val="11"/>
        <color rgb="FF000000"/>
        <rFont val="Calibri"/>
      </rPr>
      <t>Criteria: If the value APTCA_AllowList is REG_DWORD = 1,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</si>
  <si>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</si>
  <si>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</si>
  <si>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</si>
  <si>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</si>
  <si>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</si>
  <si>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</si>
  <si>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</si>
  <si>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</si>
  <si>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</si>
  <si>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</si>
  <si>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</si>
  <si>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</si>
  <si>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</si>
  <si>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</si>
  <si>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</si>
  <si>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</si>
  <si>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</si>
  <si>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</si>
  <si>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</si>
  <si>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</si>
  <si>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</si>
  <si>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</si>
  <si>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</si>
  <si>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</si>
  <si>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</si>
  <si>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</si>
  <si>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</si>
  <si>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</si>
  <si>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</si>
  <si>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InfoPath 2010 Security Technical Implementation Guide V1R11</t>
  </si>
  <si>
    <t>Developed By:</t>
  </si>
  <si>
    <t>Defense Information Systems Agency (DISA) for the US DoD</t>
  </si>
  <si>
    <t>Release Information:</t>
  </si>
  <si>
    <r>
      <rPr>
        <b/>
        <sz val="11"/>
        <color rgb="FF000000"/>
        <rFont val="Calibri"/>
      </rPr>
      <t>Version:</t>
    </r>
    <r>
      <rPr>
        <sz val="11"/>
        <color rgb="FF000000"/>
        <rFont val="Calibri"/>
      </rPr>
      <t xml:space="preserve"> V1R11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24</t>
    </r>
  </si>
  <si>
    <t>Download Url:</t>
  </si>
  <si>
    <t>https://www.cyber.mil/stigs</t>
  </si>
  <si>
    <t>Guide Overview:</t>
  </si>
  <si>
    <r>
      <rPr>
        <sz val="11"/>
        <color rgb="FF000000"/>
        <rFont val="Calibri"/>
      </rPr>
      <t>This Microsoft Office Access 2010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 requirements and recommendations set forth in this document will assist Information Assurance Officers (ISSOs) and Information Assurance Managers (ISSMs) in protecting desktop applications in DoD locations hereafter referred to as sites. The responsible Configuration Control Board (CCB) will approve revisions to site systems that could have a security impact. Therefore, before implementing desktop application security measures, the ISSO will submit a change notice to the CCB for review and approval.</t>
    </r>
    <r>
      <rPr>
        <sz val="11"/>
        <color rgb="FF000000"/>
        <rFont val="Calibri"/>
      </rPr>
      <t xml:space="preserve">
</t>
    </r>
    <r>
      <rPr>
        <sz val="11"/>
        <color rgb="FF000000"/>
        <rFont val="Calibri"/>
      </rPr>
      <t>Although there are a few different operating system platforms for desktop environments, the security requirements detailed in this document target to applications installed on Microsoft Windows 7 platforms only.</t>
    </r>
    <r>
      <rPr>
        <sz val="11"/>
        <color rgb="FF000000"/>
        <rFont val="Calibri"/>
      </rPr>
      <t xml:space="preserve">
</t>
    </r>
    <r>
      <rPr>
        <sz val="11"/>
        <color rgb="FF000000"/>
        <rFont val="Calibri"/>
      </rPr>
      <t>This STIG contains security technical implementation guidance for Microsoft Office Access 2010 only.</t>
    </r>
    <r>
      <rPr>
        <sz val="11"/>
        <color rgb="FF000000"/>
        <rFont val="Calibri"/>
      </rPr>
      <t xml:space="preserve">
</t>
    </r>
    <r>
      <rPr>
        <sz val="11"/>
        <color rgb="FF000000"/>
        <rFont val="Calibri"/>
      </rPr>
      <t>There are multiple STIG packages for Microsoft Office 2010; each contains technology-specific guidelines for the respective package that are to be applied along with the Microsoft Office System guidelines.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Access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Excel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InfoPath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Office System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OneNote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Outlook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PowerPoint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Project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Publisher 2010</t>
    </r>
    <r>
      <rPr>
        <sz val="11"/>
        <color rgb="FF000000"/>
        <rFont val="Calibri"/>
      </rPr>
      <t xml:space="preserve">
</t>
    </r>
    <r>
      <rPr>
        <sz val="11"/>
        <color rgb="FF000000"/>
        <rFont val="Calibri"/>
      </rPr>
      <t>UNCLASSIFIED MS InfoPath 2010 Overview, V1R11 DISA 27 April 2018 Developed by DISA for the DoD</t>
    </r>
    <r>
      <rPr>
        <sz val="11"/>
        <color rgb="FF000000"/>
        <rFont val="Calibri"/>
      </rPr>
      <t xml:space="preserve">
</t>
    </r>
    <r>
      <rPr>
        <sz val="11"/>
        <color rgb="FF000000"/>
        <rFont val="Calibri"/>
      </rPr>
      <t>2 UNCLASSIFIED</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Word 2010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</si>
  <si>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</si>
  <si>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</si>
  <si>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</si>
  <si>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</si>
  <si>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</si>
  <si>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</si>
  <si>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</si>
  <si>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</si>
  <si>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</si>
  <si>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</si>
  <si>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</si>
  <si>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</si>
  <si>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</si>
  <si>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</si>
  <si>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</si>
  <si>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</si>
  <si>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</si>
  <si>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</si>
  <si>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</si>
  <si>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</si>
  <si>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</si>
  <si>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</si>
  <si>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</si>
  <si>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</si>
  <si>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InfoPath 2010 Security Technical Implementation Guide V1R11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</si>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</sst>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F29-49F2-B820-A317063B135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F29-49F2-B820-A317063B135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24</c:v>
                </c:pt>
              </c:numCache>
            </c:numRef>
          </c:val>
          <c:extLst>
            <c:ext xmlns:c16="http://schemas.microsoft.com/office/drawing/2014/chart" uri="{C3380CC4-5D6E-409C-BE32-E72D297353CC}">
              <c16:uniqueId val="{00000002-4F29-49F2-B820-A317063B135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EB3-49A3-88B1-0B29449AF73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EB3-49A3-88B1-0B29449AF73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24</c:v>
                </c:pt>
              </c:numCache>
            </c:numRef>
          </c:val>
          <c:extLst>
            <c:ext xmlns:c16="http://schemas.microsoft.com/office/drawing/2014/chart" uri="{C3380CC4-5D6E-409C-BE32-E72D297353CC}">
              <c16:uniqueId val="{00000002-3EB3-49A3-88B1-0B29449AF73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B012-4F1E-983C-B105BC78C36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B012-4F1E-983C-B105BC78C36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24</c:v>
                </c:pt>
              </c:numCache>
            </c:numRef>
          </c:val>
          <c:extLst>
            <c:ext xmlns:c16="http://schemas.microsoft.com/office/drawing/2014/chart" uri="{C3380CC4-5D6E-409C-BE32-E72D297353CC}">
              <c16:uniqueId val="{00000002-B012-4F1E-983C-B105BC78C36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4CC-4232-9AD8-7E461964D4C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4CC-4232-9AD8-7E461964D4C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24</c:v>
                </c:pt>
              </c:numCache>
            </c:numRef>
          </c:val>
          <c:extLst>
            <c:ext xmlns:c16="http://schemas.microsoft.com/office/drawing/2014/chart" uri="{C3380CC4-5D6E-409C-BE32-E72D297353CC}">
              <c16:uniqueId val="{00000002-C4CC-4232-9AD8-7E461964D4C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951-437B-85C6-293410866DC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951-437B-85C6-293410866DC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24</c:v>
                </c:pt>
              </c:numCache>
            </c:numRef>
          </c:val>
          <c:extLst>
            <c:ext xmlns:c16="http://schemas.microsoft.com/office/drawing/2014/chart" uri="{C3380CC4-5D6E-409C-BE32-E72D297353CC}">
              <c16:uniqueId val="{00000002-4951-437B-85C6-293410866DC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F50-4B0C-A668-7C3C191B3316}"/>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F50-4B0C-A668-7C3C191B3316}"/>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F50-4B0C-A668-7C3C191B3316}"/>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F50-4B0C-A668-7C3C191B331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CE1-43D3-BF38-2C494F9CC30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5h31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lmhzl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ucqpbg">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yfdal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jifdk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pwkc5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wmqfc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5">
  <autoFilter ref="A1:M2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139</v>
      </c>
    </row>
    <row r="3" spans="2:3" ht="15" customHeight="1" x14ac:dyDescent="0.35"/>
    <row r="4" spans="2:3" ht="58" x14ac:dyDescent="0.35">
      <c r="B4" s="18" t="s">
        <v>140</v>
      </c>
      <c r="C4" s="19" t="s">
        <v>141</v>
      </c>
    </row>
    <row r="5" spans="2:3" x14ac:dyDescent="0.35">
      <c r="C5" s="19" t="s">
        <v>142</v>
      </c>
    </row>
    <row r="6" spans="2:3" x14ac:dyDescent="0.35">
      <c r="C6" s="16" t="s">
        <v>143</v>
      </c>
    </row>
    <row r="7" spans="2:3" ht="10" customHeight="1" x14ac:dyDescent="0.35"/>
    <row r="8" spans="2:3" ht="232" x14ac:dyDescent="0.35">
      <c r="B8" s="20" t="s">
        <v>144</v>
      </c>
      <c r="C8" s="19" t="s">
        <v>145</v>
      </c>
    </row>
    <row r="9" spans="2:3" ht="10" customHeight="1" x14ac:dyDescent="0.35"/>
    <row r="10" spans="2:3" ht="35" customHeight="1" x14ac:dyDescent="0.35">
      <c r="B10" s="20" t="s">
        <v>146</v>
      </c>
      <c r="C10" s="19" t="s">
        <v>147</v>
      </c>
    </row>
    <row r="11" spans="2:3" ht="75" customHeight="1" x14ac:dyDescent="0.35">
      <c r="B11" s="16" t="s">
        <v>19</v>
      </c>
      <c r="C11" s="19" t="s">
        <v>148</v>
      </c>
    </row>
    <row r="12" spans="2:3" ht="47" customHeight="1" x14ac:dyDescent="0.35">
      <c r="B12" s="16" t="s">
        <v>19</v>
      </c>
      <c r="C12" s="19" t="s">
        <v>149</v>
      </c>
    </row>
    <row r="13" spans="2:3" ht="35" customHeight="1" x14ac:dyDescent="0.35">
      <c r="B13" s="16" t="s">
        <v>19</v>
      </c>
      <c r="C13" s="19" t="s">
        <v>150</v>
      </c>
    </row>
    <row r="14" spans="2:3" ht="32" customHeight="1" x14ac:dyDescent="0.35">
      <c r="B14" s="16" t="s">
        <v>19</v>
      </c>
      <c r="C14" s="19" t="s">
        <v>151</v>
      </c>
    </row>
    <row r="15" spans="2:3" ht="30" customHeight="1" x14ac:dyDescent="0.35">
      <c r="B15" s="16" t="s">
        <v>19</v>
      </c>
      <c r="C15" s="19" t="s">
        <v>152</v>
      </c>
    </row>
    <row r="16" spans="2:3" ht="10" customHeight="1" x14ac:dyDescent="0.35"/>
    <row r="17" spans="1:3" ht="145" customHeight="1" x14ac:dyDescent="0.35">
      <c r="B17" s="20" t="s">
        <v>153</v>
      </c>
      <c r="C17" s="19" t="s">
        <v>154</v>
      </c>
    </row>
    <row r="18" spans="1:3" ht="10" customHeight="1" x14ac:dyDescent="0.35"/>
    <row r="19" spans="1:3" ht="3" customHeight="1" x14ac:dyDescent="0.35">
      <c r="B19" s="21"/>
      <c r="C19" s="21"/>
    </row>
    <row r="20" spans="1:3" ht="12" customHeight="1" x14ac:dyDescent="0.35"/>
    <row r="21" spans="1:3" ht="35" customHeight="1" x14ac:dyDescent="0.35">
      <c r="A21" s="23"/>
      <c r="B21" s="24" t="s">
        <v>155</v>
      </c>
      <c r="C21" s="25" t="s">
        <v>156</v>
      </c>
    </row>
    <row r="22" spans="1:3" ht="18" customHeight="1" x14ac:dyDescent="0.35">
      <c r="A22" s="23"/>
      <c r="B22" s="23" t="s">
        <v>19</v>
      </c>
      <c r="C22" s="25" t="s">
        <v>157</v>
      </c>
    </row>
    <row r="23" spans="1:3" ht="18" customHeight="1" x14ac:dyDescent="0.35">
      <c r="A23" s="23"/>
      <c r="B23" s="23" t="s">
        <v>19</v>
      </c>
      <c r="C23" s="25" t="s">
        <v>158</v>
      </c>
    </row>
    <row r="24" spans="1:3" ht="18" customHeight="1" x14ac:dyDescent="0.35">
      <c r="A24" s="23"/>
      <c r="B24" s="23" t="s">
        <v>19</v>
      </c>
      <c r="C24" s="25" t="s">
        <v>159</v>
      </c>
    </row>
    <row r="25" spans="1:3" ht="18" customHeight="1" x14ac:dyDescent="0.35">
      <c r="A25" s="23"/>
      <c r="B25" s="23" t="s">
        <v>19</v>
      </c>
      <c r="C25" s="25" t="s">
        <v>160</v>
      </c>
    </row>
    <row r="26" spans="1:3" ht="18" customHeight="1" x14ac:dyDescent="0.35">
      <c r="A26" s="23"/>
      <c r="B26" s="23" t="s">
        <v>19</v>
      </c>
      <c r="C26" s="25" t="s">
        <v>161</v>
      </c>
    </row>
    <row r="27" spans="1:3" ht="18" customHeight="1" x14ac:dyDescent="0.35">
      <c r="A27" s="23"/>
      <c r="B27" s="23" t="s">
        <v>19</v>
      </c>
      <c r="C27" s="25" t="s">
        <v>162</v>
      </c>
    </row>
    <row r="28" spans="1:3" ht="18" customHeight="1" x14ac:dyDescent="0.35">
      <c r="A28" s="23"/>
      <c r="B28" s="23" t="s">
        <v>19</v>
      </c>
      <c r="C28" s="25" t="s">
        <v>163</v>
      </c>
    </row>
    <row r="29" spans="1:3" ht="18" customHeight="1" x14ac:dyDescent="0.35">
      <c r="A29" s="23"/>
      <c r="B29" s="23" t="s">
        <v>19</v>
      </c>
      <c r="C29" s="25" t="s">
        <v>164</v>
      </c>
    </row>
    <row r="30" spans="1:3" ht="44" customHeight="1" x14ac:dyDescent="0.35">
      <c r="A30" s="23"/>
      <c r="B30" s="23" t="s">
        <v>19</v>
      </c>
      <c r="C30" s="26" t="s">
        <v>165</v>
      </c>
    </row>
    <row r="31" spans="1:3" ht="10" customHeight="1" x14ac:dyDescent="0.35"/>
    <row r="32" spans="1:3" ht="3" customHeight="1" x14ac:dyDescent="0.35">
      <c r="B32" s="21"/>
      <c r="C32" s="21"/>
    </row>
    <row r="33" spans="2:3" ht="12" customHeight="1" x14ac:dyDescent="0.35"/>
    <row r="34" spans="2:3" ht="24" customHeight="1" x14ac:dyDescent="0.35">
      <c r="B34" s="27" t="s">
        <v>166</v>
      </c>
      <c r="C34" s="28" t="s">
        <v>167</v>
      </c>
    </row>
    <row r="35" spans="2:3" ht="18.5" x14ac:dyDescent="0.35">
      <c r="B35" s="27" t="s">
        <v>168</v>
      </c>
      <c r="C35" s="29" t="s">
        <v>169</v>
      </c>
    </row>
    <row r="36" spans="2:3" ht="27" customHeight="1" x14ac:dyDescent="0.35">
      <c r="B36" s="30" t="s">
        <v>170</v>
      </c>
      <c r="C36" s="22" t="s">
        <v>171</v>
      </c>
    </row>
    <row r="37" spans="2:3" x14ac:dyDescent="0.35">
      <c r="B37" s="27" t="s">
        <v>172</v>
      </c>
      <c r="C37" s="31" t="s">
        <v>173</v>
      </c>
    </row>
    <row r="38" spans="2:3" ht="10" customHeight="1" x14ac:dyDescent="0.35"/>
    <row r="39" spans="2:3" ht="220" customHeight="1" x14ac:dyDescent="0.35">
      <c r="B39" s="27" t="s">
        <v>174</v>
      </c>
      <c r="C39" s="32" t="s">
        <v>175</v>
      </c>
    </row>
    <row r="40" spans="2:3" ht="10" customHeight="1" x14ac:dyDescent="0.35"/>
    <row r="41" spans="2:3" ht="43.5" x14ac:dyDescent="0.35">
      <c r="B41" s="27" t="s">
        <v>176</v>
      </c>
      <c r="C41" s="19" t="s">
        <v>177</v>
      </c>
    </row>
    <row r="42" spans="2:3" ht="10" customHeight="1" x14ac:dyDescent="0.35"/>
    <row r="43" spans="2:3" ht="15.5" x14ac:dyDescent="0.35">
      <c r="C43" s="33" t="s">
        <v>178</v>
      </c>
    </row>
    <row r="44" spans="2:3" ht="29" x14ac:dyDescent="0.35">
      <c r="C44" s="19" t="s">
        <v>179</v>
      </c>
    </row>
    <row r="45" spans="2:3" ht="10" customHeight="1" x14ac:dyDescent="0.35"/>
    <row r="46" spans="2:3" ht="15.5" x14ac:dyDescent="0.35">
      <c r="C46" s="34" t="s">
        <v>15</v>
      </c>
    </row>
    <row r="47" spans="2:3" ht="29" x14ac:dyDescent="0.35">
      <c r="C47" s="19" t="s">
        <v>180</v>
      </c>
    </row>
    <row r="48" spans="2:3" ht="10" customHeight="1" x14ac:dyDescent="0.35"/>
    <row r="49" spans="2:3" ht="15.5" x14ac:dyDescent="0.35">
      <c r="C49" s="35" t="s">
        <v>181</v>
      </c>
    </row>
    <row r="50" spans="2:3" ht="29" x14ac:dyDescent="0.35">
      <c r="C50" s="19" t="s">
        <v>182</v>
      </c>
    </row>
    <row r="51" spans="2:3" ht="10" customHeight="1" x14ac:dyDescent="0.35"/>
    <row r="52" spans="2:3" ht="3" customHeight="1" x14ac:dyDescent="0.35">
      <c r="B52" s="21"/>
      <c r="C52" s="21"/>
    </row>
    <row r="53" spans="2:3" ht="12" customHeight="1" x14ac:dyDescent="0.35"/>
    <row r="54" spans="2:3" ht="130.5" x14ac:dyDescent="0.35">
      <c r="B54" s="18" t="s">
        <v>183</v>
      </c>
      <c r="C54" s="19" t="s">
        <v>184</v>
      </c>
    </row>
    <row r="55" spans="2:3" ht="6" customHeight="1" x14ac:dyDescent="0.35"/>
    <row r="56" spans="2:3" ht="217.5" x14ac:dyDescent="0.35">
      <c r="C56" s="19" t="s">
        <v>185</v>
      </c>
    </row>
    <row r="57" spans="2:3" ht="6" customHeight="1" x14ac:dyDescent="0.35"/>
    <row r="58" spans="2:3" ht="43.5" x14ac:dyDescent="0.35">
      <c r="C58" s="19" t="s">
        <v>186</v>
      </c>
    </row>
    <row r="59" spans="2:3" ht="10" customHeight="1" x14ac:dyDescent="0.35"/>
    <row r="60" spans="2:3" ht="3" customHeight="1" x14ac:dyDescent="0.35">
      <c r="B60" s="21"/>
      <c r="C60" s="21"/>
    </row>
    <row r="61" spans="2:3" ht="12" customHeight="1" x14ac:dyDescent="0.35"/>
    <row r="62" spans="2:3" ht="145" x14ac:dyDescent="0.35">
      <c r="B62" s="18" t="s">
        <v>187</v>
      </c>
      <c r="C62" s="19" t="s">
        <v>188</v>
      </c>
    </row>
    <row r="63" spans="2:3" ht="6" customHeight="1" x14ac:dyDescent="0.35"/>
    <row r="64" spans="2:3" ht="203" x14ac:dyDescent="0.35">
      <c r="C64" s="19" t="s">
        <v>189</v>
      </c>
    </row>
    <row r="65" spans="2:3" ht="6" customHeight="1" x14ac:dyDescent="0.35"/>
    <row r="66" spans="2:3" ht="43.5" x14ac:dyDescent="0.35">
      <c r="C66" s="19" t="s">
        <v>190</v>
      </c>
    </row>
    <row r="67" spans="2:3" ht="10" customHeight="1" x14ac:dyDescent="0.35"/>
    <row r="68" spans="2:3" ht="3" customHeight="1" x14ac:dyDescent="0.35">
      <c r="B68" s="21"/>
      <c r="C68" s="21"/>
    </row>
    <row r="69" spans="2:3" ht="12" customHeight="1" x14ac:dyDescent="0.35"/>
    <row r="70" spans="2:3" ht="101.5" x14ac:dyDescent="0.35">
      <c r="B70" s="18" t="s">
        <v>191</v>
      </c>
      <c r="C70" s="19" t="s">
        <v>192</v>
      </c>
    </row>
    <row r="71" spans="2:3" ht="6" customHeight="1" x14ac:dyDescent="0.35"/>
    <row r="72" spans="2:3" ht="145" x14ac:dyDescent="0.35">
      <c r="C72" s="19" t="s">
        <v>193</v>
      </c>
    </row>
    <row r="73" spans="2:3" ht="6" customHeight="1" x14ac:dyDescent="0.35"/>
    <row r="74" spans="2:3" ht="43.5" x14ac:dyDescent="0.35">
      <c r="C74" s="19" t="s">
        <v>194</v>
      </c>
    </row>
    <row r="78" spans="2:3" ht="32" customHeight="1" x14ac:dyDescent="0.35">
      <c r="B78" s="78" t="s">
        <v>138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195</v>
      </c>
      <c r="C2" s="80"/>
      <c r="D2" s="80"/>
      <c r="E2" s="80"/>
      <c r="F2" s="80"/>
      <c r="G2" s="80"/>
      <c r="H2" s="80"/>
      <c r="I2" s="80"/>
    </row>
    <row r="4" spans="2:15" ht="18.5" x14ac:dyDescent="0.45">
      <c r="B4" s="37" t="s">
        <v>196</v>
      </c>
    </row>
    <row r="5" spans="2:15" x14ac:dyDescent="0.35">
      <c r="B5" s="39" t="s">
        <v>19</v>
      </c>
      <c r="C5" s="39" t="s">
        <v>197</v>
      </c>
      <c r="D5" s="39" t="s">
        <v>198</v>
      </c>
      <c r="F5" s="81" t="s">
        <v>199</v>
      </c>
      <c r="G5" s="81"/>
      <c r="H5" s="81"/>
      <c r="I5" s="82" t="s">
        <v>200</v>
      </c>
      <c r="J5" s="82"/>
      <c r="K5" s="82"/>
      <c r="L5" s="82"/>
      <c r="M5" s="82"/>
      <c r="N5" s="82"/>
      <c r="O5" s="82"/>
    </row>
    <row r="6" spans="2:15" x14ac:dyDescent="0.35">
      <c r="B6" s="45" t="s">
        <v>201</v>
      </c>
      <c r="C6" s="46">
        <v>24</v>
      </c>
      <c r="D6" s="47" t="s">
        <v>19</v>
      </c>
      <c r="F6" s="81" t="s">
        <v>202</v>
      </c>
      <c r="G6" s="81"/>
      <c r="H6" s="81"/>
      <c r="I6" s="83" t="s">
        <v>203</v>
      </c>
      <c r="J6" s="83"/>
      <c r="K6" s="83"/>
      <c r="L6" s="83"/>
      <c r="M6" s="83"/>
      <c r="N6" s="83"/>
      <c r="O6" s="83"/>
    </row>
    <row r="7" spans="2:15" x14ac:dyDescent="0.35">
      <c r="B7" s="48" t="s">
        <v>204</v>
      </c>
      <c r="C7" s="49">
        <f>C6-C8-C9</f>
        <v>24</v>
      </c>
      <c r="D7" s="50">
        <f>IF(C6&gt;0,C7/C6,0)</f>
        <v>1</v>
      </c>
      <c r="F7" s="81" t="s">
        <v>205</v>
      </c>
      <c r="G7" s="81"/>
      <c r="H7" s="81"/>
      <c r="I7" s="83" t="s">
        <v>203</v>
      </c>
      <c r="J7" s="83"/>
      <c r="K7" s="83"/>
      <c r="L7" s="83"/>
      <c r="M7" s="83"/>
      <c r="N7" s="83"/>
      <c r="O7" s="83"/>
    </row>
    <row r="8" spans="2:15" x14ac:dyDescent="0.35">
      <c r="B8" s="41" t="s">
        <v>206</v>
      </c>
      <c r="C8" s="42">
        <f>COUNTIF('Recommendations'!G:G,"Risk Accepted")</f>
        <v>0</v>
      </c>
      <c r="D8" s="43">
        <f>IF(C6&gt;0,C8/C6,0)</f>
        <v>0</v>
      </c>
      <c r="F8" s="81" t="s">
        <v>207</v>
      </c>
      <c r="G8" s="81"/>
      <c r="H8" s="81"/>
      <c r="I8" s="83" t="s">
        <v>203</v>
      </c>
      <c r="J8" s="83"/>
      <c r="K8" s="83"/>
      <c r="L8" s="83"/>
      <c r="M8" s="83"/>
      <c r="N8" s="83"/>
      <c r="O8" s="83"/>
    </row>
    <row r="9" spans="2:15" x14ac:dyDescent="0.35">
      <c r="B9" s="41" t="s">
        <v>208</v>
      </c>
      <c r="C9" s="42">
        <f>COUNTIF('Recommendations'!G:G,"N/A")</f>
        <v>0</v>
      </c>
      <c r="D9" s="43">
        <f>IF(C6&gt;0,C9/C6,0)</f>
        <v>0</v>
      </c>
      <c r="F9" s="81" t="s">
        <v>209</v>
      </c>
      <c r="G9" s="81"/>
      <c r="H9" s="81"/>
      <c r="I9" s="83" t="s">
        <v>203</v>
      </c>
      <c r="J9" s="83"/>
      <c r="K9" s="83"/>
      <c r="L9" s="83"/>
      <c r="M9" s="83"/>
      <c r="N9" s="83"/>
      <c r="O9" s="83"/>
    </row>
    <row r="12" spans="2:15" ht="18.5" x14ac:dyDescent="0.45">
      <c r="B12" s="37" t="s">
        <v>210</v>
      </c>
    </row>
    <row r="14" spans="2:15" x14ac:dyDescent="0.35">
      <c r="B14" s="51" t="s">
        <v>211</v>
      </c>
    </row>
    <row r="15" spans="2:15" x14ac:dyDescent="0.35">
      <c r="B15" s="39" t="s">
        <v>19</v>
      </c>
      <c r="C15" s="39" t="s">
        <v>212</v>
      </c>
      <c r="D15" s="39" t="s">
        <v>213</v>
      </c>
      <c r="E15" s="39" t="s">
        <v>214</v>
      </c>
      <c r="F15" s="39" t="s">
        <v>215</v>
      </c>
    </row>
    <row r="16" spans="2:15" x14ac:dyDescent="0.35">
      <c r="B16" s="41" t="s">
        <v>216</v>
      </c>
      <c r="C16" s="42">
        <f>COUNTIF('Recommendations'!L:L,"Resolved")</f>
        <v>0</v>
      </c>
      <c r="D16" s="42">
        <f>COUNTIF('Recommendations'!L:L,"Testing")</f>
        <v>0</v>
      </c>
      <c r="E16" s="42">
        <f>COUNTIF('Recommendations'!L:L,"Outstanding")</f>
        <v>24</v>
      </c>
      <c r="F16" s="42">
        <f>SUM(C16:E16)</f>
        <v>24</v>
      </c>
    </row>
    <row r="18" spans="2:6" x14ac:dyDescent="0.35">
      <c r="B18" s="51" t="s">
        <v>217</v>
      </c>
    </row>
    <row r="19" spans="2:6" x14ac:dyDescent="0.35">
      <c r="B19" s="52" t="s">
        <v>19</v>
      </c>
      <c r="C19" s="52" t="s">
        <v>212</v>
      </c>
      <c r="D19" s="52" t="s">
        <v>213</v>
      </c>
      <c r="E19" s="52" t="s">
        <v>214</v>
      </c>
      <c r="F19" s="52" t="s">
        <v>19</v>
      </c>
    </row>
    <row r="20" spans="2:6" x14ac:dyDescent="0.35">
      <c r="B20" s="41" t="s">
        <v>216</v>
      </c>
      <c r="C20" s="43">
        <f>IF(F16&gt;0, C16/F16, 0)</f>
        <v>0</v>
      </c>
      <c r="D20" s="43">
        <f>IF(F16&gt;0, D16/F16, 0)</f>
        <v>0</v>
      </c>
      <c r="E20" s="43">
        <f>IF(F16&gt;0, E16/F16, 0)</f>
        <v>1</v>
      </c>
      <c r="F20" s="44" t="s">
        <v>19</v>
      </c>
    </row>
    <row r="25" spans="2:6" ht="18.5" x14ac:dyDescent="0.45">
      <c r="B25" s="37" t="s">
        <v>218</v>
      </c>
    </row>
    <row r="27" spans="2:6" x14ac:dyDescent="0.35">
      <c r="B27" s="51" t="s">
        <v>211</v>
      </c>
    </row>
    <row r="28" spans="2:6" x14ac:dyDescent="0.35">
      <c r="B28" s="39" t="s">
        <v>5</v>
      </c>
      <c r="C28" s="39" t="s">
        <v>212</v>
      </c>
      <c r="D28" s="39" t="s">
        <v>213</v>
      </c>
      <c r="E28" s="39" t="s">
        <v>214</v>
      </c>
      <c r="F28" s="39" t="s">
        <v>215</v>
      </c>
    </row>
    <row r="29" spans="2:6" x14ac:dyDescent="0.35">
      <c r="B29" s="41" t="s">
        <v>219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220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221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222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223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24</v>
      </c>
      <c r="F34" s="42">
        <f t="shared" si="0"/>
        <v>24</v>
      </c>
    </row>
    <row r="36" spans="2:6" x14ac:dyDescent="0.35">
      <c r="B36" s="51" t="s">
        <v>217</v>
      </c>
    </row>
    <row r="37" spans="2:6" x14ac:dyDescent="0.35">
      <c r="B37" s="52" t="s">
        <v>5</v>
      </c>
      <c r="C37" s="52" t="s">
        <v>212</v>
      </c>
      <c r="D37" s="52" t="s">
        <v>213</v>
      </c>
      <c r="E37" s="52" t="s">
        <v>214</v>
      </c>
      <c r="F37" s="52" t="s">
        <v>19</v>
      </c>
    </row>
    <row r="38" spans="2:6" x14ac:dyDescent="0.35">
      <c r="B38" s="41" t="s">
        <v>219</v>
      </c>
      <c r="C38" s="43">
        <f t="shared" ref="C38:C43" si="1">IF(F29&gt;0, C29/F29, 0)</f>
        <v>0</v>
      </c>
      <c r="D38" s="43">
        <f t="shared" ref="D38:D43" si="2">IF(F29&gt;0, D29/F29, 0)</f>
        <v>0</v>
      </c>
      <c r="E38" s="43">
        <f t="shared" ref="E38:E43" si="3">IF(F29&gt;0, E29/F29, 0)</f>
        <v>0</v>
      </c>
      <c r="F38" s="44" t="s">
        <v>19</v>
      </c>
    </row>
    <row r="39" spans="2:6" x14ac:dyDescent="0.35">
      <c r="B39" s="41" t="s">
        <v>220</v>
      </c>
      <c r="C39" s="43">
        <f t="shared" si="1"/>
        <v>0</v>
      </c>
      <c r="D39" s="43">
        <f t="shared" si="2"/>
        <v>0</v>
      </c>
      <c r="E39" s="43">
        <f t="shared" si="3"/>
        <v>0</v>
      </c>
      <c r="F39" s="44" t="s">
        <v>19</v>
      </c>
    </row>
    <row r="40" spans="2:6" x14ac:dyDescent="0.35">
      <c r="B40" s="41" t="s">
        <v>221</v>
      </c>
      <c r="C40" s="43">
        <f t="shared" si="1"/>
        <v>0</v>
      </c>
      <c r="D40" s="43">
        <f t="shared" si="2"/>
        <v>0</v>
      </c>
      <c r="E40" s="43">
        <f t="shared" si="3"/>
        <v>0</v>
      </c>
      <c r="F40" s="44" t="s">
        <v>19</v>
      </c>
    </row>
    <row r="41" spans="2:6" x14ac:dyDescent="0.35">
      <c r="B41" s="41" t="s">
        <v>222</v>
      </c>
      <c r="C41" s="43">
        <f t="shared" si="1"/>
        <v>0</v>
      </c>
      <c r="D41" s="43">
        <f t="shared" si="2"/>
        <v>0</v>
      </c>
      <c r="E41" s="43">
        <f t="shared" si="3"/>
        <v>0</v>
      </c>
      <c r="F41" s="44" t="s">
        <v>19</v>
      </c>
    </row>
    <row r="42" spans="2:6" x14ac:dyDescent="0.35">
      <c r="B42" s="41" t="s">
        <v>223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224</v>
      </c>
    </row>
    <row r="50" spans="2:6" x14ac:dyDescent="0.35">
      <c r="B50" s="51" t="s">
        <v>211</v>
      </c>
    </row>
    <row r="51" spans="2:6" x14ac:dyDescent="0.35">
      <c r="B51" s="39" t="s">
        <v>2</v>
      </c>
      <c r="C51" s="39" t="s">
        <v>212</v>
      </c>
      <c r="D51" s="39" t="s">
        <v>213</v>
      </c>
      <c r="E51" s="39" t="s">
        <v>214</v>
      </c>
      <c r="F51" s="39" t="s">
        <v>215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24</v>
      </c>
      <c r="F52" s="42">
        <f>SUM(C52:E52)</f>
        <v>24</v>
      </c>
    </row>
    <row r="54" spans="2:6" x14ac:dyDescent="0.35">
      <c r="B54" s="51" t="s">
        <v>217</v>
      </c>
    </row>
    <row r="55" spans="2:6" x14ac:dyDescent="0.35">
      <c r="B55" s="52" t="s">
        <v>2</v>
      </c>
      <c r="C55" s="52" t="s">
        <v>212</v>
      </c>
      <c r="D55" s="52" t="s">
        <v>213</v>
      </c>
      <c r="E55" s="52" t="s">
        <v>214</v>
      </c>
      <c r="F55" s="52" t="s">
        <v>19</v>
      </c>
    </row>
    <row r="56" spans="2:6" x14ac:dyDescent="0.35">
      <c r="B56" s="41" t="s">
        <v>15</v>
      </c>
      <c r="C56" s="43">
        <f>IF(F52&gt;0, C52/F52, 0)</f>
        <v>0</v>
      </c>
      <c r="D56" s="43">
        <f>IF(F52&gt;0, D52/F52, 0)</f>
        <v>0</v>
      </c>
      <c r="E56" s="43">
        <f>IF(F52&gt;0, E52/F52, 0)</f>
        <v>1</v>
      </c>
      <c r="F56" s="44" t="s">
        <v>19</v>
      </c>
    </row>
    <row r="61" spans="2:6" ht="18.5" x14ac:dyDescent="0.45">
      <c r="B61" s="37" t="s">
        <v>225</v>
      </c>
    </row>
    <row r="63" spans="2:6" x14ac:dyDescent="0.35">
      <c r="B63" s="51" t="s">
        <v>211</v>
      </c>
    </row>
    <row r="64" spans="2:6" x14ac:dyDescent="0.35">
      <c r="B64" s="39" t="s">
        <v>3</v>
      </c>
      <c r="C64" s="39" t="s">
        <v>212</v>
      </c>
      <c r="D64" s="39" t="s">
        <v>213</v>
      </c>
      <c r="E64" s="39" t="s">
        <v>214</v>
      </c>
      <c r="F64" s="39" t="s">
        <v>215</v>
      </c>
    </row>
    <row r="65" spans="2:6" x14ac:dyDescent="0.35">
      <c r="B65" s="41" t="s">
        <v>226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227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228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229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24</v>
      </c>
      <c r="F69" s="42">
        <f>SUM(C69:E69)</f>
        <v>24</v>
      </c>
    </row>
    <row r="71" spans="2:6" x14ac:dyDescent="0.35">
      <c r="B71" s="51" t="s">
        <v>217</v>
      </c>
    </row>
    <row r="72" spans="2:6" x14ac:dyDescent="0.35">
      <c r="B72" s="52" t="s">
        <v>3</v>
      </c>
      <c r="C72" s="52" t="s">
        <v>212</v>
      </c>
      <c r="D72" s="52" t="s">
        <v>213</v>
      </c>
      <c r="E72" s="52" t="s">
        <v>214</v>
      </c>
      <c r="F72" s="52" t="s">
        <v>19</v>
      </c>
    </row>
    <row r="73" spans="2:6" x14ac:dyDescent="0.35">
      <c r="B73" s="41" t="s">
        <v>226</v>
      </c>
      <c r="C73" s="43">
        <f>IF(F65&gt;0, C65/F65, 0)</f>
        <v>0</v>
      </c>
      <c r="D73" s="43">
        <f>IF(F65&gt;0, D65/F65, 0)</f>
        <v>0</v>
      </c>
      <c r="E73" s="43">
        <f>IF(F65&gt;0, E65/F65, 0)</f>
        <v>0</v>
      </c>
      <c r="F73" s="44" t="s">
        <v>19</v>
      </c>
    </row>
    <row r="74" spans="2:6" x14ac:dyDescent="0.35">
      <c r="B74" s="41" t="s">
        <v>227</v>
      </c>
      <c r="C74" s="43">
        <f>IF(F66&gt;0, C66/F66, 0)</f>
        <v>0</v>
      </c>
      <c r="D74" s="43">
        <f>IF(F66&gt;0, D66/F66, 0)</f>
        <v>0</v>
      </c>
      <c r="E74" s="43">
        <f>IF(F66&gt;0, E66/F66, 0)</f>
        <v>0</v>
      </c>
      <c r="F74" s="44" t="s">
        <v>19</v>
      </c>
    </row>
    <row r="75" spans="2:6" x14ac:dyDescent="0.35">
      <c r="B75" s="41" t="s">
        <v>228</v>
      </c>
      <c r="C75" s="43">
        <f>IF(F67&gt;0, C67/F67, 0)</f>
        <v>0</v>
      </c>
      <c r="D75" s="43">
        <f>IF(F67&gt;0, D67/F67, 0)</f>
        <v>0</v>
      </c>
      <c r="E75" s="43">
        <f>IF(F67&gt;0, E67/F67, 0)</f>
        <v>0</v>
      </c>
      <c r="F75" s="44" t="s">
        <v>19</v>
      </c>
    </row>
    <row r="76" spans="2:6" x14ac:dyDescent="0.35">
      <c r="B76" s="41" t="s">
        <v>229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230</v>
      </c>
    </row>
    <row r="84" spans="2:6" x14ac:dyDescent="0.35">
      <c r="B84" s="51" t="s">
        <v>211</v>
      </c>
    </row>
    <row r="85" spans="2:6" x14ac:dyDescent="0.35">
      <c r="B85" s="39" t="s">
        <v>231</v>
      </c>
      <c r="C85" s="39" t="s">
        <v>212</v>
      </c>
      <c r="D85" s="39" t="s">
        <v>213</v>
      </c>
      <c r="E85" s="39" t="s">
        <v>214</v>
      </c>
      <c r="F85" s="39" t="s">
        <v>215</v>
      </c>
    </row>
    <row r="86" spans="2:6" x14ac:dyDescent="0.35">
      <c r="B86" s="41" t="s">
        <v>232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233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234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24</v>
      </c>
      <c r="F89" s="42">
        <f>SUM(C89:E89)</f>
        <v>24</v>
      </c>
    </row>
    <row r="91" spans="2:6" x14ac:dyDescent="0.35">
      <c r="B91" s="51" t="s">
        <v>217</v>
      </c>
    </row>
    <row r="92" spans="2:6" x14ac:dyDescent="0.35">
      <c r="B92" s="52" t="s">
        <v>231</v>
      </c>
      <c r="C92" s="52" t="s">
        <v>212</v>
      </c>
      <c r="D92" s="52" t="s">
        <v>213</v>
      </c>
      <c r="E92" s="52" t="s">
        <v>214</v>
      </c>
      <c r="F92" s="52" t="s">
        <v>19</v>
      </c>
    </row>
    <row r="93" spans="2:6" x14ac:dyDescent="0.35">
      <c r="B93" s="41" t="s">
        <v>232</v>
      </c>
      <c r="C93" s="43">
        <f>IF(F86&gt;0, C86/F86, 0)</f>
        <v>0</v>
      </c>
      <c r="D93" s="43">
        <f>IF(F86&gt;0, D86/F86, 0)</f>
        <v>0</v>
      </c>
      <c r="E93" s="43">
        <f>IF(F86&gt;0, E86/F86, 0)</f>
        <v>0</v>
      </c>
      <c r="F93" s="44" t="s">
        <v>19</v>
      </c>
    </row>
    <row r="94" spans="2:6" x14ac:dyDescent="0.35">
      <c r="B94" s="41" t="s">
        <v>233</v>
      </c>
      <c r="C94" s="43">
        <f>IF(F87&gt;0, C87/F87, 0)</f>
        <v>0</v>
      </c>
      <c r="D94" s="43">
        <f>IF(F87&gt;0, D87/F87, 0)</f>
        <v>0</v>
      </c>
      <c r="E94" s="43">
        <f>IF(F87&gt;0, E87/F87, 0)</f>
        <v>0</v>
      </c>
      <c r="F94" s="44" t="s">
        <v>19</v>
      </c>
    </row>
    <row r="95" spans="2:6" x14ac:dyDescent="0.35">
      <c r="B95" s="41" t="s">
        <v>234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235</v>
      </c>
      <c r="J101" s="37" t="s">
        <v>236</v>
      </c>
    </row>
    <row r="102" spans="2:15" x14ac:dyDescent="0.35">
      <c r="B102" s="39" t="s">
        <v>5</v>
      </c>
      <c r="C102" s="84" t="s">
        <v>237</v>
      </c>
      <c r="D102" s="84"/>
      <c r="E102" s="39" t="s">
        <v>204</v>
      </c>
      <c r="F102" s="39" t="s">
        <v>212</v>
      </c>
      <c r="G102" s="84" t="s">
        <v>238</v>
      </c>
      <c r="H102" s="84"/>
      <c r="J102" s="39" t="s">
        <v>5</v>
      </c>
      <c r="K102" s="39" t="s">
        <v>226</v>
      </c>
      <c r="L102" s="39" t="s">
        <v>227</v>
      </c>
      <c r="M102" s="39" t="s">
        <v>228</v>
      </c>
      <c r="N102" s="39" t="s">
        <v>229</v>
      </c>
      <c r="O102" s="39" t="s">
        <v>16</v>
      </c>
    </row>
    <row r="103" spans="2:15" x14ac:dyDescent="0.35">
      <c r="B103" s="45" t="s">
        <v>219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219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220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220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221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221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222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222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223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223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24</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24</v>
      </c>
    </row>
    <row r="115" spans="2:24" ht="21" x14ac:dyDescent="0.5">
      <c r="B115" s="37" t="s">
        <v>239</v>
      </c>
      <c r="P115" s="54" t="s">
        <v>240</v>
      </c>
    </row>
    <row r="117" spans="2:24" ht="60" customHeight="1" x14ac:dyDescent="0.35">
      <c r="B117" s="87" t="s">
        <v>241</v>
      </c>
      <c r="C117" s="80"/>
      <c r="D117" s="80"/>
      <c r="E117" s="80"/>
      <c r="F117" s="80"/>
      <c r="P117" s="87" t="s">
        <v>242</v>
      </c>
      <c r="Q117" s="80"/>
      <c r="R117" s="80"/>
      <c r="S117" s="80"/>
      <c r="T117" s="80"/>
      <c r="U117" s="80"/>
      <c r="V117" s="80"/>
      <c r="W117" s="80"/>
    </row>
    <row r="119" spans="2:24" ht="30" customHeight="1" x14ac:dyDescent="0.35">
      <c r="P119" s="55" t="s">
        <v>243</v>
      </c>
      <c r="Q119" s="56">
        <f>C16</f>
        <v>0</v>
      </c>
      <c r="R119" s="57"/>
      <c r="S119" s="56">
        <f>C65</f>
        <v>0</v>
      </c>
      <c r="T119" s="57"/>
      <c r="U119" s="56">
        <f>C66</f>
        <v>0</v>
      </c>
      <c r="V119" s="57"/>
      <c r="W119" s="56">
        <f>C67</f>
        <v>0</v>
      </c>
      <c r="X119" s="57"/>
    </row>
    <row r="120" spans="2:24" ht="35" customHeight="1" x14ac:dyDescent="0.35">
      <c r="P120" s="58" t="s">
        <v>244</v>
      </c>
      <c r="Q120" s="58" t="s">
        <v>245</v>
      </c>
      <c r="R120" s="58" t="s">
        <v>246</v>
      </c>
      <c r="S120" s="58" t="s">
        <v>247</v>
      </c>
      <c r="T120" s="58" t="s">
        <v>248</v>
      </c>
      <c r="U120" s="58" t="s">
        <v>249</v>
      </c>
      <c r="V120" s="58" t="s">
        <v>250</v>
      </c>
      <c r="W120" s="58" t="s">
        <v>251</v>
      </c>
      <c r="X120" s="58" t="s">
        <v>252</v>
      </c>
    </row>
    <row r="121" spans="2:24" x14ac:dyDescent="0.35">
      <c r="O121" s="59" t="s">
        <v>253</v>
      </c>
      <c r="P121" s="60" t="s">
        <v>254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255</v>
      </c>
      <c r="P156" s="54" t="s">
        <v>256</v>
      </c>
    </row>
    <row r="158" spans="2:24" ht="45" customHeight="1" x14ac:dyDescent="0.35">
      <c r="B158" s="87" t="s">
        <v>257</v>
      </c>
      <c r="C158" s="80"/>
      <c r="D158" s="80"/>
      <c r="E158" s="80"/>
      <c r="F158" s="80"/>
      <c r="P158" s="87" t="s">
        <v>258</v>
      </c>
      <c r="Q158" s="80"/>
      <c r="R158" s="80"/>
      <c r="S158" s="80"/>
      <c r="T158" s="80"/>
      <c r="U158" s="80"/>
    </row>
    <row r="159" spans="2:24" ht="35" customHeight="1" x14ac:dyDescent="0.35">
      <c r="P159" s="84" t="s">
        <v>259</v>
      </c>
      <c r="Q159" s="84"/>
      <c r="R159" s="84" t="s">
        <v>260</v>
      </c>
      <c r="S159" s="84"/>
      <c r="T159" s="84"/>
    </row>
    <row r="160" spans="2:24" ht="30" customHeight="1" x14ac:dyDescent="0.35">
      <c r="P160" s="88">
        <v>0</v>
      </c>
      <c r="Q160" s="89"/>
      <c r="R160" s="90" t="s">
        <v>261</v>
      </c>
      <c r="S160" s="91"/>
      <c r="T160" s="91"/>
    </row>
    <row r="163" spans="16:22" ht="25" customHeight="1" x14ac:dyDescent="0.35">
      <c r="P163" s="63" t="s">
        <v>244</v>
      </c>
      <c r="Q163" s="63" t="s">
        <v>262</v>
      </c>
      <c r="R163" s="63" t="s">
        <v>263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138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10" t="s">
        <v>133</v>
      </c>
      <c r="B25" s="5" t="s">
        <v>134</v>
      </c>
      <c r="C25" s="6" t="s">
        <v>15</v>
      </c>
      <c r="D25" s="7" t="s">
        <v>16</v>
      </c>
      <c r="E25" s="7" t="s">
        <v>17</v>
      </c>
      <c r="F25" s="7" t="s">
        <v>18</v>
      </c>
      <c r="G25" s="7" t="s">
        <v>19</v>
      </c>
      <c r="H25" s="8" t="s">
        <v>19</v>
      </c>
      <c r="I25" s="5" t="s">
        <v>135</v>
      </c>
      <c r="J25" s="5" t="s">
        <v>136</v>
      </c>
      <c r="K25" s="5" t="s">
        <v>137</v>
      </c>
      <c r="L25" s="7" t="str">
        <f t="shared" si="0"/>
        <v>Outstanding</v>
      </c>
      <c r="M25" s="12" t="s">
        <v>19</v>
      </c>
    </row>
    <row r="29" spans="1:13" ht="32" customHeight="1" x14ac:dyDescent="0.35">
      <c r="A29" s="78" t="s">
        <v>138</v>
      </c>
      <c r="B29" s="78"/>
      <c r="C29" s="78"/>
      <c r="D29" s="78"/>
    </row>
  </sheetData>
  <mergeCells count="1">
    <mergeCell ref="A29:D29"/>
  </mergeCells>
  <conditionalFormatting sqref="C2:C2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5" xr:uid="{00000000-0002-0000-0200-000000000000}">
      <formula1>"Must,Should,Could,Won't,Unassigned"</formula1>
    </dataValidation>
    <dataValidation type="list" showErrorMessage="1" errorTitle="Invalid Value" error="Please select a value from the list: Low, Medium, High, Unassessed." sqref="E2:E25" xr:uid="{00000000-0002-0000-0200-000001000000}">
      <formula1>"Low,Medium,High,Unassessed"</formula1>
    </dataValidation>
    <dataValidation type="list" showErrorMessage="1" errorTitle="Invalid Value" error="Please select a value from the list: Phase1, Phase2, Phase3, Phase4, Phase5, Pending." sqref="F2:F2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5" xr:uid="{00000000-0002-0000-0200-000003000000}">
      <formula1>"Implemented,Testing,Failed,Compensated,Risk Accepted,N/A"</formula1>
    </dataValidation>
  </dataValidations>
  <hyperlinks>
    <hyperlink ref="A2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264</v>
      </c>
      <c r="C2" s="95" t="s">
        <v>264</v>
      </c>
      <c r="D2" s="95" t="s">
        <v>264</v>
      </c>
      <c r="E2" s="95" t="s">
        <v>264</v>
      </c>
      <c r="F2" s="95" t="s">
        <v>264</v>
      </c>
      <c r="G2" s="95" t="s">
        <v>264</v>
      </c>
      <c r="H2" s="99" t="s">
        <v>265</v>
      </c>
      <c r="I2" s="99" t="s">
        <v>265</v>
      </c>
      <c r="J2" s="99" t="s">
        <v>265</v>
      </c>
      <c r="K2" s="99" t="s">
        <v>265</v>
      </c>
      <c r="L2" s="99" t="s">
        <v>265</v>
      </c>
      <c r="M2" s="98" t="s">
        <v>266</v>
      </c>
      <c r="N2" s="98" t="s">
        <v>266</v>
      </c>
      <c r="O2" s="100" t="s">
        <v>267</v>
      </c>
      <c r="P2" s="100" t="s">
        <v>267</v>
      </c>
      <c r="Q2" s="96" t="s">
        <v>11</v>
      </c>
      <c r="R2" s="96" t="s">
        <v>11</v>
      </c>
      <c r="S2" s="96" t="s">
        <v>11</v>
      </c>
      <c r="T2" s="97" t="s">
        <v>268</v>
      </c>
    </row>
    <row r="3" spans="2:20" ht="35" customHeight="1" x14ac:dyDescent="0.35">
      <c r="B3" s="68" t="s">
        <v>269</v>
      </c>
      <c r="C3" s="68" t="s">
        <v>270</v>
      </c>
      <c r="D3" s="68" t="s">
        <v>271</v>
      </c>
      <c r="E3" s="68" t="s">
        <v>272</v>
      </c>
      <c r="F3" s="68" t="s">
        <v>273</v>
      </c>
      <c r="G3" s="68" t="s">
        <v>9</v>
      </c>
      <c r="H3" s="69" t="s">
        <v>274</v>
      </c>
      <c r="I3" s="69" t="s">
        <v>275</v>
      </c>
      <c r="J3" s="69" t="s">
        <v>276</v>
      </c>
      <c r="K3" s="69" t="s">
        <v>277</v>
      </c>
      <c r="L3" s="69" t="s">
        <v>209</v>
      </c>
      <c r="M3" s="70" t="s">
        <v>278</v>
      </c>
      <c r="N3" s="70" t="s">
        <v>279</v>
      </c>
      <c r="O3" s="71" t="s">
        <v>280</v>
      </c>
      <c r="P3" s="71" t="s">
        <v>281</v>
      </c>
      <c r="Q3" s="72" t="s">
        <v>11</v>
      </c>
      <c r="R3" s="72" t="s">
        <v>282</v>
      </c>
      <c r="S3" s="72" t="s">
        <v>283</v>
      </c>
      <c r="T3" s="73" t="s">
        <v>284</v>
      </c>
    </row>
    <row r="4" spans="2:20" ht="60" customHeight="1" x14ac:dyDescent="0.35">
      <c r="B4" s="74" t="s">
        <v>285</v>
      </c>
      <c r="C4" s="74" t="s">
        <v>286</v>
      </c>
      <c r="D4" s="74" t="s">
        <v>287</v>
      </c>
      <c r="E4" s="74" t="s">
        <v>288</v>
      </c>
      <c r="F4" s="74" t="s">
        <v>289</v>
      </c>
      <c r="G4" s="74" t="s">
        <v>290</v>
      </c>
      <c r="H4" s="74" t="s">
        <v>291</v>
      </c>
      <c r="I4" s="74" t="s">
        <v>292</v>
      </c>
      <c r="J4" s="74" t="s">
        <v>293</v>
      </c>
      <c r="K4" s="74" t="s">
        <v>294</v>
      </c>
      <c r="L4" s="74" t="s">
        <v>295</v>
      </c>
      <c r="M4" s="74" t="s">
        <v>296</v>
      </c>
      <c r="N4" s="74" t="s">
        <v>297</v>
      </c>
      <c r="O4" s="74" t="s">
        <v>298</v>
      </c>
      <c r="P4" s="74" t="s">
        <v>299</v>
      </c>
      <c r="Q4" s="74" t="s">
        <v>300</v>
      </c>
      <c r="R4" s="74" t="s">
        <v>301</v>
      </c>
      <c r="S4" s="74" t="s">
        <v>302</v>
      </c>
      <c r="T4" s="74" t="s">
        <v>303</v>
      </c>
    </row>
    <row r="5" spans="2:20" ht="60" customHeight="1" x14ac:dyDescent="0.35">
      <c r="B5" s="36" t="s">
        <v>304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305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306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307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308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309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310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311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312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313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314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315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316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317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318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319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320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321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322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323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324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325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326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327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328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329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330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331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332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333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334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335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336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337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338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339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340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341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342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343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344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345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346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347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348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349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350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351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352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353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138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InfoPath 2010 Security Technical Implementation Guide - SHGIR</dc:title>
  <dc:subject>Generated on: 2026-06-08 13:14:53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2026-06-08T12:14:59Z</dcterms:modified>
  <cp:category>DISA-STIG</cp:category>
  <cp:contentStatus>Draft</cp:contentStatus>
</cp:coreProperties>
</file>