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E190EEAECB7A236E411832E1A7D8EC3A1CF35B7" xr6:coauthVersionLast="47" xr6:coauthVersionMax="47" xr10:uidLastSave="{E9C28C44-027C-4562-9CF8-2D55A2B9B55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F73" i="3" s="1"/>
  <c r="C73" i="3"/>
  <c r="F72" i="3"/>
  <c r="D80" i="3" s="1"/>
  <c r="E72" i="3"/>
  <c r="D72" i="3"/>
  <c r="C72" i="3"/>
  <c r="E71" i="3"/>
  <c r="D71" i="3"/>
  <c r="C71" i="3"/>
  <c r="W123" i="3" s="1"/>
  <c r="E70" i="3"/>
  <c r="F70" i="3" s="1"/>
  <c r="D70" i="3"/>
  <c r="C70" i="3"/>
  <c r="U123" i="3" s="1"/>
  <c r="F69" i="3"/>
  <c r="T152" i="3" s="1"/>
  <c r="E69" i="3"/>
  <c r="D69" i="3"/>
  <c r="C69" i="3"/>
  <c r="S123" i="3" s="1"/>
  <c r="E54" i="3"/>
  <c r="D54" i="3"/>
  <c r="C54" i="3"/>
  <c r="F54"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97" i="3" l="1"/>
  <c r="D97" i="3"/>
  <c r="C97" i="3"/>
  <c r="E99" i="3"/>
  <c r="D99" i="3"/>
  <c r="C99" i="3"/>
  <c r="C40" i="3"/>
  <c r="D40" i="3"/>
  <c r="E40" i="3"/>
  <c r="E60" i="3"/>
  <c r="D60" i="3"/>
  <c r="C60" i="3"/>
  <c r="E98" i="3"/>
  <c r="D98" i="3"/>
  <c r="C98" i="3"/>
  <c r="C41" i="3"/>
  <c r="E41" i="3"/>
  <c r="D41" i="3"/>
  <c r="G112" i="3"/>
  <c r="E42" i="3"/>
  <c r="D42" i="3"/>
  <c r="C42"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E100" i="3"/>
  <c r="D100" i="3"/>
  <c r="C100" i="3"/>
  <c r="E43" i="3"/>
  <c r="D43" i="3"/>
  <c r="C43"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E58" i="3"/>
  <c r="D58" i="3"/>
  <c r="C58" i="3"/>
  <c r="E81" i="3"/>
  <c r="D81" i="3"/>
  <c r="C81" i="3"/>
  <c r="E38" i="3"/>
  <c r="D38" i="3"/>
  <c r="C38" i="3"/>
  <c r="E59" i="3"/>
  <c r="D59" i="3"/>
  <c r="C59" i="3"/>
  <c r="D39" i="3"/>
  <c r="E39" i="3"/>
  <c r="C39" i="3"/>
  <c r="T128" i="3"/>
  <c r="T133" i="3"/>
  <c r="T138" i="3"/>
  <c r="T143" i="3"/>
  <c r="T148" i="3"/>
  <c r="T153" i="3"/>
  <c r="C80" i="3"/>
  <c r="F71" i="3"/>
  <c r="E80" i="3"/>
  <c r="Q123" i="3"/>
  <c r="T129" i="3"/>
  <c r="T134" i="3"/>
  <c r="T139" i="3"/>
  <c r="T144" i="3"/>
  <c r="T149" i="3"/>
  <c r="T154" i="3"/>
  <c r="T125" i="3"/>
  <c r="T130" i="3"/>
  <c r="T135" i="3"/>
  <c r="T140" i="3"/>
  <c r="T145" i="3"/>
  <c r="T150" i="3"/>
  <c r="T155" i="3"/>
  <c r="C77" i="3"/>
  <c r="T126" i="3"/>
  <c r="T131" i="3"/>
  <c r="T136" i="3"/>
  <c r="T141" i="3"/>
  <c r="T146" i="3"/>
  <c r="T151" i="3"/>
  <c r="D77" i="3"/>
  <c r="E77" i="3"/>
  <c r="T127" i="3"/>
  <c r="T132" i="3"/>
  <c r="T137" i="3"/>
  <c r="T142" i="3"/>
  <c r="T147"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alcChain>
</file>

<file path=xl/sharedStrings.xml><?xml version="1.0" encoding="utf-8"?>
<sst xmlns="http://schemas.openxmlformats.org/spreadsheetml/2006/main" count="699" uniqueCount="319">
  <si>
    <t>Id</t>
  </si>
  <si>
    <t>Title</t>
  </si>
  <si>
    <t>Severity</t>
  </si>
  <si>
    <t>MoSCoW</t>
  </si>
  <si>
    <t>OpsImpact</t>
  </si>
  <si>
    <t>Phase</t>
  </si>
  <si>
    <t>ImplStatus</t>
  </si>
  <si>
    <t>Notes</t>
  </si>
  <si>
    <t>Remediation</t>
  </si>
  <si>
    <t>Description</t>
  </si>
  <si>
    <t>Audit</t>
  </si>
  <si>
    <t>Status</t>
  </si>
  <si>
    <t>LogID</t>
  </si>
  <si>
    <t>V-8283</t>
  </si>
  <si>
    <r>
      <rPr>
        <sz val="11"/>
        <rFont val="Calibri"/>
      </rPr>
      <t>All wireless/mobile systems (including associated peripheral devices, operating system, applications, network/PC connection methods, and services) must be approved by the approval authority prior to installation and use for processing DoD information.</t>
    </r>
  </si>
  <si>
    <t>CAT I (High)</t>
  </si>
  <si>
    <t>Unassigned</t>
  </si>
  <si>
    <t>Unassessed</t>
  </si>
  <si>
    <t>Pending</t>
  </si>
  <si>
    <t/>
  </si>
  <si>
    <r>
      <rPr>
        <sz val="11"/>
        <color rgb="FF000000"/>
        <rFont val="Calibri"/>
      </rPr>
      <t>Obtain AO approval prior to wireless systems being installed and used.</t>
    </r>
  </si>
  <si>
    <r>
      <rPr>
        <sz val="11"/>
        <color rgb="FF000000"/>
        <rFont val="Calibri"/>
      </rPr>
      <t>Unauthorized wireless systems expose DoD networks to attack. The Authorizing Official (AO) and appropriate commanders must be aware of all wireless systems used at the site. AOs should ensure a risk assessment for each system, including associated services and peripherals, is conducted before approving. Accept risks only when needed to meet mission requirements.</t>
    </r>
  </si>
  <si>
    <r>
      <rPr>
        <sz val="11"/>
        <color rgb="FF000000"/>
        <rFont val="Calibri"/>
      </rPr>
      <t xml:space="preserve">1. Request copies of written AO approval documentation for wireless/mobile devices used by the site. </t>
    </r>
    <r>
      <rPr>
        <sz val="11"/>
        <color rgb="FF000000"/>
        <rFont val="Calibri"/>
      </rPr>
      <t xml:space="preserve">
</t>
    </r>
    <r>
      <rPr>
        <sz val="11"/>
        <color rgb="FF000000"/>
        <rFont val="Calibri"/>
      </rPr>
      <t xml:space="preserve">2. Verify AO approval for wireless/mobile devices in use at the site. </t>
    </r>
    <r>
      <rPr>
        <sz val="11"/>
        <color rgb="FF000000"/>
        <rFont val="Calibri"/>
      </rPr>
      <t xml:space="preserve">
</t>
    </r>
    <r>
      <rPr>
        <sz val="11"/>
        <color rgb="FF000000"/>
        <rFont val="Calibri"/>
      </rPr>
      <t>Note: The AO approval for wireless/mobile systems does not need to be documented separately from other AO approval documents for the site network, as long as the approval documents list the wireless/mobile systems in use at the site. For example, if a site network ATO lists the wireless system, the ATO meets the requirements of this check.</t>
    </r>
    <r>
      <rPr>
        <sz val="11"/>
        <color rgb="FF000000"/>
        <rFont val="Calibri"/>
      </rPr>
      <t xml:space="preserve">
</t>
    </r>
    <r>
      <rPr>
        <sz val="11"/>
        <color rgb="FF000000"/>
        <rFont val="Calibri"/>
      </rPr>
      <t>If the AO has not approved all wireless/mobile devices used at the site, this is a finding.</t>
    </r>
  </si>
  <si>
    <t>V-19813</t>
  </si>
  <si>
    <r>
      <rPr>
        <sz val="11"/>
        <rFont val="Calibri"/>
      </rPr>
      <t>Computers with an embedded wireless system must have the radio removed or otherwise physically disable the radio hardware before the computer is used to transfer, receive, store, or process classified information, unless the wireless system has been certified via the DoD Commercial Solutions for Classified (CSfC) program.</t>
    </r>
  </si>
  <si>
    <r>
      <rPr>
        <sz val="11"/>
        <color rgb="FF000000"/>
        <rFont val="Calibri"/>
      </rPr>
      <t>Ensure computers with embedded wireless NICs that cannot be removed and are not used to transfer, receive, store, or process classified information unless the NICs have been physically disabled or the wireless system is CSfC certified.</t>
    </r>
  </si>
  <si>
    <r>
      <rPr>
        <sz val="11"/>
        <color rgb="FF000000"/>
        <rFont val="Calibri"/>
      </rPr>
      <t>With the increasing popularity of wireless networking, most laptops have wireless NICs (network interface cards) installed on the laptop motherboard. Although the system administrator may disable these embedded NICs, the user may purposefully or accidentally enable the device. These devices may also inadvertently transmit ambient sound or electronic signals. Therefore, simply disabling the transmit capability is an inadequate solution for computers processing classified information. In addition, embedded wireless cards do not meet DoD security requirements for classified wireless usage.</t>
    </r>
  </si>
  <si>
    <r>
      <rPr>
        <sz val="11"/>
        <color rgb="FF000000"/>
        <rFont val="Calibri"/>
      </rPr>
      <t>Interview the IAO and inspect a sample of laptops/PCs (check about 10% if possible, with priority to laptops) used at the site for classified data processing.</t>
    </r>
    <r>
      <rPr>
        <sz val="11"/>
        <color rgb="FF000000"/>
        <rFont val="Calibri"/>
      </rPr>
      <t xml:space="preserve">
</t>
    </r>
    <r>
      <rPr>
        <sz val="11"/>
        <color rgb="FF000000"/>
        <rFont val="Calibri"/>
      </rPr>
      <t>1. Ask if there are laptops/PCs used to process classified information that have embedded</t>
    </r>
    <r>
      <rPr>
        <sz val="11"/>
        <color rgb="FF000000"/>
        <rFont val="Calibri"/>
      </rPr>
      <t xml:space="preserve">
</t>
    </r>
    <r>
      <rPr>
        <sz val="11"/>
        <color rgb="FF000000"/>
        <rFont val="Calibri"/>
      </rPr>
      <t>wireless NICs. No embedded wireless NICs are allowed, including WLAN, Bluetooth, WMAN, cellular, etc. unless the wireless radios have been physically disabled or the wireless system has been certified via the DoD CSfC program.</t>
    </r>
    <r>
      <rPr>
        <sz val="11"/>
        <color rgb="FF000000"/>
        <rFont val="Calibri"/>
      </rPr>
      <t xml:space="preserve">
</t>
    </r>
    <r>
      <rPr>
        <sz val="11"/>
        <color rgb="FF000000"/>
        <rFont val="Calibri"/>
      </rPr>
      <t>2. The NIC should be physically removed or physically disabled. Using methods such as tape or software disabling is not acceptable.</t>
    </r>
    <r>
      <rPr>
        <sz val="11"/>
        <color rgb="FF000000"/>
        <rFont val="Calibri"/>
      </rPr>
      <t xml:space="preserve">
</t>
    </r>
    <r>
      <rPr>
        <sz val="11"/>
        <color rgb="FF000000"/>
        <rFont val="Calibri"/>
      </rPr>
      <t>Interview the ISSO and determine if the site either bought laptops without wireless NICs (Wi-Fi, Bluetooth, WiMax, etc.) or physically removed or disabled the NICs from laptops. Verify the site has procedures in place to ensure laptops with wireless NICs are not used for classified data processing unless the NICs have been physically disabled or the wireless system is CSfC certified.</t>
    </r>
    <r>
      <rPr>
        <sz val="11"/>
        <color rgb="FF000000"/>
        <rFont val="Calibri"/>
      </rPr>
      <t xml:space="preserve">
</t>
    </r>
    <r>
      <rPr>
        <sz val="11"/>
        <color rgb="FF000000"/>
        <rFont val="Calibri"/>
      </rPr>
      <t xml:space="preserve">If laptops or other computers are used to process classified information and have a wireless NIC installed and the NIC is not physically disabled or the system is not CSfC certified, this is a finding. </t>
    </r>
    <r>
      <rPr>
        <sz val="11"/>
        <color rgb="FF000000"/>
        <rFont val="Calibri"/>
      </rPr>
      <t xml:space="preserve">
</t>
    </r>
    <r>
      <rPr>
        <sz val="11"/>
        <color rgb="FF000000"/>
        <rFont val="Calibri"/>
      </rPr>
      <t>If this is a finding, recommend to the AO that this is a critical finding requiring immediate action</t>
    </r>
  </si>
  <si>
    <t>V-24953</t>
  </si>
  <si>
    <r>
      <rPr>
        <sz val="11"/>
        <rFont val="Calibri"/>
      </rPr>
      <t>Site physical security policy must include a statement outlining whether mobile devices with digital cameras (still and video) are permitted or prohibited on or in this DoD facility.</t>
    </r>
  </si>
  <si>
    <t>CAT III (Low)</t>
  </si>
  <si>
    <r>
      <rPr>
        <sz val="11"/>
        <color rgb="FF000000"/>
        <rFont val="Calibri"/>
      </rPr>
      <t>Update the security documentation to include a statement outlining whether mobile devices with digital cameras (still and video) are allowed in the facility.</t>
    </r>
  </si>
  <si>
    <r>
      <rPr>
        <sz val="11"/>
        <color rgb="FF000000"/>
        <rFont val="Calibri"/>
      </rPr>
      <t>Mobile devices with cameras are easily used to photograph sensitive information and areas if not addressed. Sites must establish, document, and train on how to mitigate this threat.</t>
    </r>
  </si>
  <si>
    <r>
      <rPr>
        <sz val="11"/>
        <color rgb="FF000000"/>
        <rFont val="Calibri"/>
      </rPr>
      <t>This requirement applies to mobile operating system (OS) mobile devices.</t>
    </r>
    <r>
      <rPr>
        <sz val="11"/>
        <color rgb="FF000000"/>
        <rFont val="Calibri"/>
      </rPr>
      <t xml:space="preserve">
</t>
    </r>
    <r>
      <rPr>
        <sz val="11"/>
        <color rgb="FF000000"/>
        <rFont val="Calibri"/>
      </rPr>
      <t>Work with traditional reviewer to review site’s physical security policy. Verify the policy addresses mobile devices CMDs with embedded cameras.</t>
    </r>
    <r>
      <rPr>
        <sz val="11"/>
        <color rgb="FF000000"/>
        <rFont val="Calibri"/>
      </rPr>
      <t xml:space="preserve">
</t>
    </r>
    <r>
      <rPr>
        <sz val="11"/>
        <color rgb="FF000000"/>
        <rFont val="Calibri"/>
      </rPr>
      <t>If there is no written physical security policy outlining whether mobile devices with cameras are permitted or prohibited on or in this DoD facility, this is a finding.</t>
    </r>
  </si>
  <si>
    <t>V-24955</t>
  </si>
  <si>
    <r>
      <rPr>
        <sz val="11"/>
        <rFont val="Calibri"/>
      </rPr>
      <t>Publish data spill procedures for mobile devices</t>
    </r>
  </si>
  <si>
    <t>CAT II (Medium)</t>
  </si>
  <si>
    <r>
      <rPr>
        <sz val="11"/>
        <color rgb="FF000000"/>
        <rFont val="Calibri"/>
      </rPr>
      <t>Publish a Classified Message Incident (CMI) procedure or policy for the site.</t>
    </r>
  </si>
  <si>
    <r>
      <rPr>
        <sz val="11"/>
        <color rgb="FF000000"/>
        <rFont val="Calibri"/>
      </rPr>
      <t>When a data spill occurs on a mobile device, classified or sensitive data must be protected to prevent disclosure. After a data spill, the mobile device must either be wiped using approved procedures, or destroyed if no procedures are available, so classified or sensitive data is not exposed. If a data spill procedure is not published, the site may not use approved procedures to remediate after a data spill occurs and classified data could be exposed.</t>
    </r>
  </si>
  <si>
    <r>
      <rPr>
        <sz val="11"/>
        <color rgb="FF000000"/>
        <rFont val="Calibri"/>
      </rPr>
      <t xml:space="preserve">Detailed Policy Requirements: </t>
    </r>
    <r>
      <rPr>
        <sz val="11"/>
        <color rgb="FF000000"/>
        <rFont val="Calibri"/>
      </rPr>
      <t xml:space="preserve">
</t>
    </r>
    <r>
      <rPr>
        <sz val="11"/>
        <color rgb="FF000000"/>
        <rFont val="Calibri"/>
      </rPr>
      <t>This requirement applies to mobile operating system (OS) mobile devices.</t>
    </r>
    <r>
      <rPr>
        <sz val="11"/>
        <color rgb="FF000000"/>
        <rFont val="Calibri"/>
      </rPr>
      <t xml:space="preserve">
</t>
    </r>
    <r>
      <rPr>
        <sz val="11"/>
        <color rgb="FF000000"/>
        <rFont val="Calibri"/>
      </rPr>
      <t>This requirement also applies to sensitive DoD information stored on mobile OS devices that are not authorized to connect to DoD networks or store/process sensitive DoD information. Sensitive DoD data or information is defined as any data/information that has not been approved for public release by the site/Command Public Affairs Officer (PAO).</t>
    </r>
    <r>
      <rPr>
        <sz val="11"/>
        <color rgb="FF000000"/>
        <rFont val="Calibri"/>
      </rPr>
      <t xml:space="preserve">
</t>
    </r>
    <r>
      <rPr>
        <sz val="11"/>
        <color rgb="FF000000"/>
        <rFont val="Calibri"/>
      </rPr>
      <t xml:space="preserve">In accordance with DoD policy, all components must establish Incident Handling and Response procedures. A CMI or “data spill” occurs when a classified email is inadvertently sent on an unclassified network and received on a wireless email device. Classified information may also be transmitted through some other form of file transfer to include web browser downloads and files transferred through tethered connections.  Mobile devices are not authorized for processing classified data. </t>
    </r>
    <r>
      <rPr>
        <sz val="11"/>
        <color rgb="FF000000"/>
        <rFont val="Calibri"/>
      </rPr>
      <t xml:space="preserve">
</t>
    </r>
    <r>
      <rPr>
        <sz val="11"/>
        <color rgb="FF000000"/>
        <rFont val="Calibri"/>
      </rPr>
      <t xml:space="preserve">A data spill also occurs if a classified document is attached to an otherwise unclassified email. A data spill will only occur if the classified attached document is viewed or opened by the  mobile device user since the  mobile device system only downloads an attachment on the  mobile device if the user views or opens the attachment. The site's Incident Handling and Response procedures should reference NSA/CSS Storage Device Declassification Manual 9-12, Section 5, for smartphone destruction procedures.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Interview the ISSO. Verify classified incident handling, response, and reporting procedures are documented in site  mobile device procedures or security policies. If classified incident handling, response, and reporting procedures are not documented in site  mobile device procedures or security policies, this is a finding.</t>
    </r>
    <r>
      <rPr>
        <sz val="11"/>
        <color rgb="FF000000"/>
        <rFont val="Calibri"/>
      </rPr>
      <t xml:space="preserve">
</t>
    </r>
    <r>
      <rPr>
        <sz val="11"/>
        <color rgb="FF000000"/>
        <rFont val="Calibri"/>
      </rPr>
      <t>This requirement applies at both sites where  mobile devices are issued and managed and at sites where the  mobile device management server is located.</t>
    </r>
    <r>
      <rPr>
        <sz val="11"/>
        <color rgb="FF000000"/>
        <rFont val="Calibri"/>
      </rPr>
      <t xml:space="preserve">
</t>
    </r>
    <r>
      <rPr>
        <sz val="11"/>
        <color rgb="FF000000"/>
        <rFont val="Calibri"/>
      </rPr>
      <t xml:space="preserve">- At the  mobile device management server site, verify Incident Handling and Response procedures include actions to sanitize the  mobile device management server and email servers (e.g., Exchange, Oracle mail). </t>
    </r>
    <r>
      <rPr>
        <sz val="11"/>
        <color rgb="FF000000"/>
        <rFont val="Calibri"/>
      </rPr>
      <t xml:space="preserve">
</t>
    </r>
    <r>
      <rPr>
        <sz val="11"/>
        <color rgb="FF000000"/>
        <rFont val="Calibri"/>
      </rPr>
      <t>- At  mobile device sites, verify Incident Handling and Response procedures include actions for incident reporting and actions to safeguard classified smartphone devices. The following actions will be followed for all  mobile devices involved in a data spill:</t>
    </r>
    <r>
      <rPr>
        <sz val="11"/>
        <color rgb="FF000000"/>
        <rFont val="Calibri"/>
      </rPr>
      <t xml:space="preserve">
</t>
    </r>
    <r>
      <rPr>
        <sz val="11"/>
        <color rgb="FF000000"/>
        <rFont val="Calibri"/>
      </rPr>
      <t>If Incident Handling and Response procedures do not include required information, this is a finding.</t>
    </r>
  </si>
  <si>
    <t>V-24957</t>
  </si>
  <si>
    <r>
      <rPr>
        <sz val="11"/>
        <rFont val="Calibri"/>
      </rPr>
      <t>If a data spill (Classified Message Incident (CMI)) occurs on a mobile device, the site must follow required data spill procedures.</t>
    </r>
  </si>
  <si>
    <r>
      <rPr>
        <sz val="11"/>
        <color rgb="FF000000"/>
        <rFont val="Calibri"/>
      </rPr>
      <t>Follow required procedures after a data spill occurs.</t>
    </r>
  </si>
  <si>
    <r>
      <rPr>
        <sz val="11"/>
        <color rgb="FF000000"/>
        <rFont val="Calibri"/>
      </rPr>
      <t>If required procedures are not followed after a data spill, classified data could be exposed to unauthorized personnel.</t>
    </r>
  </si>
  <si>
    <r>
      <rPr>
        <sz val="11"/>
        <color rgb="FF000000"/>
        <rFont val="Calibri"/>
      </rPr>
      <t xml:space="preserve">Detailed Policy Requirements: </t>
    </r>
    <r>
      <rPr>
        <sz val="11"/>
        <color rgb="FF000000"/>
        <rFont val="Calibri"/>
      </rPr>
      <t xml:space="preserve">
</t>
    </r>
    <r>
      <rPr>
        <sz val="11"/>
        <color rgb="FF000000"/>
        <rFont val="Calibri"/>
      </rPr>
      <t>This requirement applies to mobile operating system (OS)  mobile devices.</t>
    </r>
    <r>
      <rPr>
        <sz val="11"/>
        <color rgb="FF000000"/>
        <rFont val="Calibri"/>
      </rPr>
      <t xml:space="preserve">
</t>
    </r>
    <r>
      <rPr>
        <sz val="11"/>
        <color rgb="FF000000"/>
        <rFont val="Calibri"/>
      </rPr>
      <t>This requirement also applies to sensitive DoD information stored on mobile OS devices that are not authorized to connect to DoD networks or store/process sensitive DoD information. Sensitive DoD data or information is defined as any data/information that has not been approved for public release by the site/Command Public Affairs Officer (PAO).</t>
    </r>
    <r>
      <rPr>
        <sz val="11"/>
        <color rgb="FF000000"/>
        <rFont val="Calibri"/>
      </rPr>
      <t xml:space="preserve">
</t>
    </r>
    <r>
      <rPr>
        <sz val="11"/>
        <color rgb="FF000000"/>
        <rFont val="Calibri"/>
      </rPr>
      <t xml:space="preserve">If a data spill occurs on a  mobile device, the following actions must be completed: </t>
    </r>
    <r>
      <rPr>
        <sz val="11"/>
        <color rgb="FF000000"/>
        <rFont val="Calibri"/>
      </rPr>
      <t xml:space="preserve">
</t>
    </r>
    <r>
      <rPr>
        <sz val="11"/>
        <color rgb="FF000000"/>
        <rFont val="Calibri"/>
      </rPr>
      <t>- The  mobile device management server and email servers (i.e., Exchange, Oracle mail, etc.) are handled as classified systems until they are sanitized according to appropriate procedures. (See NSA/CSS Storage Device Declassification Manual 9-12 for sanitization procedures.)</t>
    </r>
    <r>
      <rPr>
        <sz val="11"/>
        <color rgb="FF000000"/>
        <rFont val="Calibri"/>
      </rPr>
      <t xml:space="preserve">
</t>
    </r>
    <r>
      <rPr>
        <sz val="11"/>
        <color rgb="FF000000"/>
        <rFont val="Calibri"/>
      </rPr>
      <t xml:space="preserve">- The  mobile device is handled as a classified device and destroyed according to DoD guidance for destroying classified equipment or sanitized as directed in Check WIR-SPP-003-01.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Interview the ISSO. Determine if the site has had a data spill within the previous 24 months. If yes, review written records, incident reports, and/or after action reports and determine if required procedures were followed. </t>
    </r>
    <r>
      <rPr>
        <sz val="11"/>
        <color rgb="FF000000"/>
        <rFont val="Calibri"/>
      </rPr>
      <t xml:space="preserve">
</t>
    </r>
    <r>
      <rPr>
        <sz val="11"/>
        <color rgb="FF000000"/>
        <rFont val="Calibri"/>
      </rPr>
      <t>If the site had a data spill within the previous 24 months and required procedures were not followed, this is a finding.</t>
    </r>
  </si>
  <si>
    <t>V-24958</t>
  </si>
  <si>
    <r>
      <rPr>
        <sz val="11"/>
        <rFont val="Calibri"/>
      </rPr>
      <t>Required procedures must be followed for the disposal of mobile devices.</t>
    </r>
  </si>
  <si>
    <r>
      <rPr>
        <sz val="11"/>
        <color rgb="FF000000"/>
        <rFont val="Calibri"/>
      </rPr>
      <t>Follow required procedures prior to disposing of a mobile device or transitioning it to another user.</t>
    </r>
  </si>
  <si>
    <r>
      <rPr>
        <sz val="11"/>
        <color rgb="FF000000"/>
        <rFont val="Calibri"/>
      </rPr>
      <t>If appropriate procedures are not followed prior to disposal of a mobile device, an adversary may be able to obtain sensitive DoD information or learn aspects of the configuration of the device that might facilitate a subsequent attack.</t>
    </r>
  </si>
  <si>
    <r>
      <rPr>
        <sz val="11"/>
        <color rgb="FF000000"/>
        <rFont val="Calibri"/>
      </rPr>
      <t>This requirement applies to mobile operating system (OS) mobile devices.</t>
    </r>
    <r>
      <rPr>
        <sz val="11"/>
        <color rgb="FF000000"/>
        <rFont val="Calibri"/>
      </rPr>
      <t xml:space="preserve">
</t>
    </r>
    <r>
      <rPr>
        <sz val="11"/>
        <color rgb="FF000000"/>
        <rFont val="Calibri"/>
      </rPr>
      <t xml:space="preserve">Prior to disposing of a mobile device (for example, if a mobile device is transferred to another DoD or government agency), follow the disposal procedures found in the mobile operating system STIG Supplemental document. </t>
    </r>
    <r>
      <rPr>
        <sz val="11"/>
        <color rgb="FF000000"/>
        <rFont val="Calibri"/>
      </rPr>
      <t xml:space="preserve">
</t>
    </r>
    <r>
      <rPr>
        <sz val="11"/>
        <color rgb="FF000000"/>
        <rFont val="Calibri"/>
      </rPr>
      <t xml:space="preserve">Interview the ISSO. </t>
    </r>
    <r>
      <rPr>
        <sz val="11"/>
        <color rgb="FF000000"/>
        <rFont val="Calibri"/>
      </rPr>
      <t xml:space="preserve">
</t>
    </r>
    <r>
      <rPr>
        <sz val="11"/>
        <color rgb="FF000000"/>
        <rFont val="Calibri"/>
      </rPr>
      <t xml:space="preserve">Verify proper procedures are being followed and the procedures are documented. </t>
    </r>
    <r>
      <rPr>
        <sz val="11"/>
        <color rgb="FF000000"/>
        <rFont val="Calibri"/>
      </rPr>
      <t xml:space="preserve">
</t>
    </r>
    <r>
      <rPr>
        <sz val="11"/>
        <color rgb="FF000000"/>
        <rFont val="Calibri"/>
      </rPr>
      <t xml:space="preserve">Check to see how retired, discarded, or transitioned mobile devices were disposed of during the previous 6 – 12 months and verify compliance with requirements. </t>
    </r>
    <r>
      <rPr>
        <sz val="11"/>
        <color rgb="FF000000"/>
        <rFont val="Calibri"/>
      </rPr>
      <t xml:space="preserve">
</t>
    </r>
    <r>
      <rPr>
        <sz val="11"/>
        <color rgb="FF000000"/>
        <rFont val="Calibri"/>
      </rPr>
      <t>If procedures are not documented or if documented, they were not followed, this is a finding.</t>
    </r>
  </si>
  <si>
    <t>V-24960</t>
  </si>
  <si>
    <r>
      <rPr>
        <sz val="11"/>
        <rFont val="Calibri"/>
      </rPr>
      <t>Mobile operating system (OS) based mobile devices and systems must not be used to send, receive, store, or process classified messages unless specifically approved by NSA for such purposes and NSA approved transmission and storage methods are used.</t>
    </r>
  </si>
  <si>
    <r>
      <rPr>
        <sz val="11"/>
        <color rgb="FF000000"/>
        <rFont val="Calibri"/>
      </rPr>
      <t>Publish written policy or training material stating if and when mobile devices can be used to process, send, or receive classified information.</t>
    </r>
  </si>
  <si>
    <r>
      <rPr>
        <sz val="11"/>
        <color rgb="FF000000"/>
        <rFont val="Calibri"/>
      </rPr>
      <t>DoDD 8100.2 states wireless devices will not be used for classified data unless approved for such use. Classified data could be exposed to unauthorized personnel.</t>
    </r>
  </si>
  <si>
    <r>
      <rPr>
        <sz val="11"/>
        <color rgb="FF000000"/>
        <rFont val="Calibri"/>
      </rPr>
      <t xml:space="preserve">Interview the ISSO. </t>
    </r>
    <r>
      <rPr>
        <sz val="11"/>
        <color rgb="FF000000"/>
        <rFont val="Calibri"/>
      </rPr>
      <t xml:space="preserve">
</t>
    </r>
    <r>
      <rPr>
        <sz val="11"/>
        <color rgb="FF000000"/>
        <rFont val="Calibri"/>
      </rPr>
      <t xml:space="preserve">Verify written policy and training material exists (or requirement is listed on a signed user agreement) stating if and when mobile devices can be used to transmit classified information. </t>
    </r>
    <r>
      <rPr>
        <sz val="11"/>
        <color rgb="FF000000"/>
        <rFont val="Calibri"/>
      </rPr>
      <t xml:space="preserve">
</t>
    </r>
    <r>
      <rPr>
        <sz val="11"/>
        <color rgb="FF000000"/>
        <rFont val="Calibri"/>
      </rPr>
      <t>If written policy or training material does not exist, stating if and when mobile devices can be used to receive, transmit, or process classified information, this is a finding.</t>
    </r>
  </si>
  <si>
    <t>V-24961</t>
  </si>
  <si>
    <r>
      <rPr>
        <sz val="11"/>
        <rFont val="Calibri"/>
      </rPr>
      <t>Mobile device users must complete training on required content before being provided mobile devices or allowed access to DoD networks with a mobile device.</t>
    </r>
  </si>
  <si>
    <r>
      <rPr>
        <sz val="11"/>
        <color rgb="FF000000"/>
        <rFont val="Calibri"/>
      </rPr>
      <t>Have all mobile device users complete training on required content.</t>
    </r>
  </si>
  <si>
    <r>
      <rPr>
        <sz val="11"/>
        <color rgb="FF000000"/>
        <rFont val="Calibri"/>
      </rPr>
      <t>Users are the first line of security controls for CMD systems. They must be trained in using CMD security controls or the system could be vulnerable to attack.</t>
    </r>
  </si>
  <si>
    <r>
      <rPr>
        <sz val="11"/>
        <color rgb="FF000000"/>
        <rFont val="Calibri"/>
      </rPr>
      <t xml:space="preserve">Detailed Policy Requirements: </t>
    </r>
    <r>
      <rPr>
        <sz val="11"/>
        <color rgb="FF000000"/>
        <rFont val="Calibri"/>
      </rPr>
      <t xml:space="preserve">
</t>
    </r>
    <r>
      <rPr>
        <sz val="11"/>
        <color rgb="FF000000"/>
        <rFont val="Calibri"/>
      </rPr>
      <t>This requirement applies to mobile operating system (OS) CMDs.</t>
    </r>
    <r>
      <rPr>
        <sz val="11"/>
        <color rgb="FF000000"/>
        <rFont val="Calibri"/>
      </rPr>
      <t xml:space="preserve">
</t>
    </r>
    <r>
      <rPr>
        <sz val="11"/>
        <color rgb="FF000000"/>
        <rFont val="Calibri"/>
      </rPr>
      <t xml:space="preserve">All mobile device users must receive required training on the following topics before they are provided a mobile device or allowed access to DoD networks with a mobile device. </t>
    </r>
    <r>
      <rPr>
        <sz val="11"/>
        <color rgb="FF000000"/>
        <rFont val="Calibri"/>
      </rPr>
      <t xml:space="preserve">
</t>
    </r>
    <r>
      <rPr>
        <sz val="11"/>
        <color rgb="FF000000"/>
        <rFont val="Calibri"/>
      </rPr>
      <t>a. Requirement that personally-owned mobile devices are not used to transmit, receive, store, or process DoD information unless approved by the AO and the owner signs forfeiture agreement in case of a security incident.</t>
    </r>
    <r>
      <rPr>
        <sz val="11"/>
        <color rgb="FF000000"/>
        <rFont val="Calibri"/>
      </rPr>
      <t xml:space="preserve">
</t>
    </r>
    <r>
      <rPr>
        <sz val="11"/>
        <color rgb="FF000000"/>
        <rFont val="Calibri"/>
      </rPr>
      <t>b. Procedures for mobile device usage in and around classified processing areas.</t>
    </r>
    <r>
      <rPr>
        <sz val="11"/>
        <color rgb="FF000000"/>
        <rFont val="Calibri"/>
      </rPr>
      <t xml:space="preserve">
</t>
    </r>
    <r>
      <rPr>
        <sz val="11"/>
        <color rgb="FF000000"/>
        <rFont val="Calibri"/>
      </rPr>
      <t>c. Requirement that mobile devices with digital cameras (still and video) are not allowed in any SCIF or other areas where classified documents or information is stored, transmitted, or processed.</t>
    </r>
    <r>
      <rPr>
        <sz val="11"/>
        <color rgb="FF000000"/>
        <rFont val="Calibri"/>
      </rPr>
      <t xml:space="preserve">
</t>
    </r>
    <r>
      <rPr>
        <sz val="11"/>
        <color rgb="FF000000"/>
        <rFont val="Calibri"/>
      </rPr>
      <t xml:space="preserve">d. Procedures for a data spill. </t>
    </r>
    <r>
      <rPr>
        <sz val="11"/>
        <color rgb="FF000000"/>
        <rFont val="Calibri"/>
      </rPr>
      <t xml:space="preserve">
</t>
    </r>
    <r>
      <rPr>
        <sz val="11"/>
        <color rgb="FF000000"/>
        <rFont val="Calibri"/>
      </rPr>
      <t xml:space="preserve">e. Requirement that Over-The-Air (OTA) mobile device software updates should only come from DoD-approved sources. </t>
    </r>
    <r>
      <rPr>
        <sz val="11"/>
        <color rgb="FF000000"/>
        <rFont val="Calibri"/>
      </rPr>
      <t xml:space="preserve">
</t>
    </r>
    <r>
      <rPr>
        <sz val="11"/>
        <color rgb="FF000000"/>
        <rFont val="Calibri"/>
      </rPr>
      <t xml:space="preserve">f. When Wi-Fi is used, the following training will be completed: </t>
    </r>
    <r>
      <rPr>
        <sz val="11"/>
        <color rgb="FF000000"/>
        <rFont val="Calibri"/>
      </rPr>
      <t xml:space="preserve">
</t>
    </r>
    <r>
      <rPr>
        <sz val="11"/>
        <color rgb="FF000000"/>
        <rFont val="Calibri"/>
      </rPr>
      <t xml:space="preserve">- Procedures for setting up a secure Wi-Fi connection and verifying the active connection is to a known access point. </t>
    </r>
    <r>
      <rPr>
        <sz val="11"/>
        <color rgb="FF000000"/>
        <rFont val="Calibri"/>
      </rPr>
      <t xml:space="preserve">
</t>
    </r>
    <r>
      <rPr>
        <sz val="11"/>
        <color rgb="FF000000"/>
        <rFont val="Calibri"/>
      </rPr>
      <t xml:space="preserve">- Approved connection options (i.e., enterprise, home, etc.). </t>
    </r>
    <r>
      <rPr>
        <sz val="11"/>
        <color rgb="FF000000"/>
        <rFont val="Calibri"/>
      </rPr>
      <t xml:space="preserve">
</t>
    </r>
    <r>
      <rPr>
        <sz val="11"/>
        <color rgb="FF000000"/>
        <rFont val="Calibri"/>
      </rPr>
      <t xml:space="preserve">- Requirements for home Wi-Fi connections. </t>
    </r>
    <r>
      <rPr>
        <sz val="11"/>
        <color rgb="FF000000"/>
        <rFont val="Calibri"/>
      </rPr>
      <t xml:space="preserve">
</t>
    </r>
    <r>
      <rPr>
        <sz val="11"/>
        <color rgb="FF000000"/>
        <rFont val="Calibri"/>
      </rPr>
      <t>- The mobile device Wi-Fi radio will be disabled by the user whenever a Wi-Fi connection is not being used.</t>
    </r>
    <r>
      <rPr>
        <sz val="11"/>
        <color rgb="FF000000"/>
        <rFont val="Calibri"/>
      </rPr>
      <t xml:space="preserve">
</t>
    </r>
    <r>
      <rPr>
        <sz val="11"/>
        <color rgb="FF000000"/>
        <rFont val="Calibri"/>
      </rPr>
      <t xml:space="preserve">g. Do not discuss FOUO or classified information on non-secure (devices whose cryptographic modules protecting data in transit are not FIPS 140-2 certified or NSA Type-1 certified for voice) cellular phones, cordless phones, and two-way radios used for voice communications. </t>
    </r>
    <r>
      <rPr>
        <sz val="11"/>
        <color rgb="FF000000"/>
        <rFont val="Calibri"/>
      </rPr>
      <t xml:space="preserve">
</t>
    </r>
    <r>
      <rPr>
        <sz val="11"/>
        <color rgb="FF000000"/>
        <rFont val="Calibri"/>
      </rPr>
      <t xml:space="preserve">h. Do not connect mobile devices to any workstation. </t>
    </r>
    <r>
      <rPr>
        <sz val="11"/>
        <color rgb="FF000000"/>
        <rFont val="Calibri"/>
      </rPr>
      <t xml:space="preserve">
</t>
    </r>
    <r>
      <rPr>
        <sz val="11"/>
        <color rgb="FF000000"/>
        <rFont val="Calibri"/>
      </rPr>
      <t>i. The installation of user owned applications, including geo-location aware applications, on the mobile device will be based on the Command’s Mobile Device Personal Use Policy and AO approval.</t>
    </r>
    <r>
      <rPr>
        <sz val="11"/>
        <color rgb="FF000000"/>
        <rFont val="Calibri"/>
      </rPr>
      <t xml:space="preserve">
</t>
    </r>
    <r>
      <rPr>
        <sz val="11"/>
        <color rgb="FF000000"/>
        <rFont val="Calibri"/>
      </rPr>
      <t>j. The use of the mobile OS device to view and/or download personal email will be based the Command’s Mobile Device Personal Use Policy and AO approval.</t>
    </r>
    <r>
      <rPr>
        <sz val="11"/>
        <color rgb="FF000000"/>
        <rFont val="Calibri"/>
      </rPr>
      <t xml:space="preserve">
</t>
    </r>
    <r>
      <rPr>
        <sz val="11"/>
        <color rgb="FF000000"/>
        <rFont val="Calibri"/>
      </rPr>
      <t>k. The download of user owned data (music files, picture files, etc.) on the mobile device will be based the Command’s Mobile Device Personal Use Policy and AO approval.</t>
    </r>
    <r>
      <rPr>
        <sz val="11"/>
        <color rgb="FF000000"/>
        <rFont val="Calibri"/>
      </rPr>
      <t xml:space="preserve">
</t>
    </r>
    <r>
      <rPr>
        <sz val="11"/>
        <color rgb="FF000000"/>
        <rFont val="Calibri"/>
      </rPr>
      <t>l. All radios on the mobile device (Wi-Fi, Bluetooth, near-field communications (NFC)) must be turned off when not needed. This does not apply to radios supporting voice and data communication over a wireless carrier’s cellular network, in which case continuous connectivity is permissible.</t>
    </r>
    <r>
      <rPr>
        <sz val="11"/>
        <color rgb="FF000000"/>
        <rFont val="Calibri"/>
      </rPr>
      <t xml:space="preserve">
</t>
    </r>
    <r>
      <rPr>
        <sz val="11"/>
        <color rgb="FF000000"/>
        <rFont val="Calibri"/>
      </rPr>
      <t>m. Procedure on how to disable Location Services on the device. Location Services must be disabled for all applications or enabled only for applications approved by the AO for location based services.</t>
    </r>
    <r>
      <rPr>
        <sz val="11"/>
        <color rgb="FF000000"/>
        <rFont val="Calibri"/>
      </rPr>
      <t xml:space="preserve">
</t>
    </r>
    <r>
      <rPr>
        <sz val="11"/>
        <color rgb="FF000000"/>
        <rFont val="Calibri"/>
      </rPr>
      <t xml:space="preserve">Note: Listing training requirements in the User Agreement is an acceptable procedure for informing/training users on many of the required training topics.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 Review site mobile device training material to see if it contains the required content. </t>
    </r>
    <r>
      <rPr>
        <sz val="11"/>
        <color rgb="FF000000"/>
        <rFont val="Calibri"/>
      </rPr>
      <t xml:space="preserve">
</t>
    </r>
    <r>
      <rPr>
        <sz val="11"/>
        <color rgb="FF000000"/>
        <rFont val="Calibri"/>
      </rPr>
      <t xml:space="preserve">Note: Some training content may be listed in the User Agreement signed by the user. </t>
    </r>
    <r>
      <rPr>
        <sz val="11"/>
        <color rgb="FF000000"/>
        <rFont val="Calibri"/>
      </rPr>
      <t xml:space="preserve">
</t>
    </r>
    <r>
      <rPr>
        <sz val="11"/>
        <color rgb="FF000000"/>
        <rFont val="Calibri"/>
      </rPr>
      <t>- Verify site training records show that mobile device users received required training and training occurred before the user was issued a mobile device. Check training records for approximately five users, picked at random.</t>
    </r>
    <r>
      <rPr>
        <sz val="11"/>
        <color rgb="FF000000"/>
        <rFont val="Calibri"/>
      </rPr>
      <t xml:space="preserve">
</t>
    </r>
    <r>
      <rPr>
        <sz val="11"/>
        <color rgb="FF000000"/>
        <rFont val="Calibri"/>
      </rPr>
      <t>If training material does not contain required content, this is a finding.</t>
    </r>
  </si>
  <si>
    <t>V-24962</t>
  </si>
  <si>
    <r>
      <rPr>
        <sz val="11"/>
        <rFont val="Calibri"/>
      </rPr>
      <t>The site Incident Response Plan or other procedure must include procedures to follow when a mobile operating system (OS) based mobile device is reported lost or stolen.</t>
    </r>
  </si>
  <si>
    <r>
      <rPr>
        <sz val="11"/>
        <color rgb="FF000000"/>
        <rFont val="Calibri"/>
      </rPr>
      <t>Publish procedures to follow if a mobile operating system (OS) based  mobile device is lost or stolen.</t>
    </r>
  </si>
  <si>
    <r>
      <rPr>
        <sz val="11"/>
        <color rgb="FF000000"/>
        <rFont val="Calibri"/>
      </rPr>
      <t>Sensitive DoD data could be stored in memory on a DoD operated mobile operating system (OS) based  mobile device and the data could be compromised if required actions are not followed when a  mobile device is lost or stolen. Without procedures for lost or stolen mobile operating system (OS) based mobile devices, it is more likely that an adversary could obtain the device and use it to access DoD networks or otherwise compromise DoD IA.</t>
    </r>
  </si>
  <si>
    <r>
      <rPr>
        <sz val="11"/>
        <color rgb="FF000000"/>
        <rFont val="Calibri"/>
      </rPr>
      <t xml:space="preserve">Detailed Policy Requirements: </t>
    </r>
    <r>
      <rPr>
        <sz val="11"/>
        <color rgb="FF000000"/>
        <rFont val="Calibri"/>
      </rPr>
      <t xml:space="preserve">
</t>
    </r>
    <r>
      <rPr>
        <sz val="11"/>
        <color rgb="FF000000"/>
        <rFont val="Calibri"/>
      </rPr>
      <t>The site (location where  mobile devices are issued and managed and the site where the mobile operating system (OS) based  mobile device management server is located) must publish procedures to follow if a  mobile device has been lost or stolen. The procedures should include (as appropriate):</t>
    </r>
    <r>
      <rPr>
        <sz val="11"/>
        <color rgb="FF000000"/>
        <rFont val="Calibri"/>
      </rPr>
      <t xml:space="preserve">
</t>
    </r>
    <r>
      <rPr>
        <sz val="11"/>
        <color rgb="FF000000"/>
        <rFont val="Calibri"/>
      </rPr>
      <t xml:space="preserve">- Mobile device user notifies ISSO, SM, and other site personnel, as required by the site’s Incident Response Plan, within the timeframe required by the site’s Incident Response Plan. </t>
    </r>
    <r>
      <rPr>
        <sz val="11"/>
        <color rgb="FF000000"/>
        <rFont val="Calibri"/>
      </rPr>
      <t xml:space="preserve">
</t>
    </r>
    <r>
      <rPr>
        <sz val="11"/>
        <color rgb="FF000000"/>
        <rFont val="Calibri"/>
      </rPr>
      <t xml:space="preserve">- The ISSO notifies the mobile device management server system administrator and other site personnel, as required by the site’s Incident Response Plan, within the timeframe required by the site’s Incident Response Plan. </t>
    </r>
    <r>
      <rPr>
        <sz val="11"/>
        <color rgb="FF000000"/>
        <rFont val="Calibri"/>
      </rPr>
      <t xml:space="preserve">
</t>
    </r>
    <r>
      <rPr>
        <sz val="11"/>
        <color rgb="FF000000"/>
        <rFont val="Calibri"/>
      </rPr>
      <t>The site mobile device management server administrator sends a wipe command to the  mobile device and then disables the user account on the management server or removes the mobile device from the user account.</t>
    </r>
    <r>
      <rPr>
        <sz val="11"/>
        <color rgb="FF000000"/>
        <rFont val="Calibri"/>
      </rPr>
      <t xml:space="preserve">
</t>
    </r>
    <r>
      <rPr>
        <sz val="11"/>
        <color rgb="FF000000"/>
        <rFont val="Calibri"/>
      </rPr>
      <t>- The site will contact the carrier to have the device deactivated on the carrier’s network.</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Interview the ISSO. </t>
    </r>
    <r>
      <rPr>
        <sz val="11"/>
        <color rgb="FF000000"/>
        <rFont val="Calibri"/>
      </rPr>
      <t xml:space="preserve">
</t>
    </r>
    <r>
      <rPr>
        <sz val="11"/>
        <color rgb="FF000000"/>
        <rFont val="Calibri"/>
      </rPr>
      <t>Review the site’s Incident Response Plan or other policies to determine if the site has a written plan of action.</t>
    </r>
    <r>
      <rPr>
        <sz val="11"/>
        <color rgb="FF000000"/>
        <rFont val="Calibri"/>
      </rPr>
      <t xml:space="preserve">
</t>
    </r>
    <r>
      <rPr>
        <sz val="11"/>
        <color rgb="FF000000"/>
        <rFont val="Calibri"/>
      </rPr>
      <t>If the site does not have a written plan of action following a lost or stolen  mobile device, this is a finding.</t>
    </r>
  </si>
  <si>
    <t>V-24963</t>
  </si>
  <si>
    <r>
      <rPr>
        <sz val="11"/>
        <rFont val="Calibri"/>
      </rPr>
      <t>The mobile device system administrator must perform a wipe command on all new or reissued mobile devices and a STIG-compliant IT policy will be pushed to the device before issuing it to DoD personnel.</t>
    </r>
  </si>
  <si>
    <r>
      <rPr>
        <sz val="11"/>
        <color rgb="FF000000"/>
        <rFont val="Calibri"/>
      </rPr>
      <t>Perform a wipe command on all new or reissued mobile devices.</t>
    </r>
  </si>
  <si>
    <r>
      <rPr>
        <sz val="11"/>
        <color rgb="FF000000"/>
        <rFont val="Calibri"/>
      </rPr>
      <t>Malware can be installed on the device at some point between shipping from the factory and delivery to DoD.  The malware could result in the compromise of sensitive DoD information or result in the introduction of malware within the DoD network.</t>
    </r>
  </si>
  <si>
    <r>
      <rPr>
        <sz val="11"/>
        <color rgb="FF000000"/>
        <rFont val="Calibri"/>
      </rPr>
      <t xml:space="preserve">Detailed Policy Requirements: </t>
    </r>
    <r>
      <rPr>
        <sz val="11"/>
        <color rgb="FF000000"/>
        <rFont val="Calibri"/>
      </rPr>
      <t xml:space="preserve">
</t>
    </r>
    <r>
      <rPr>
        <sz val="11"/>
        <color rgb="FF000000"/>
        <rFont val="Calibri"/>
      </rPr>
      <t>The mobile device system administrator must perform a wipe command on all new or reissued mobile devices, reload system software, and load a STIG-compliant security policy on the mobile device before issuing it to DoD personnel and placing the device on a DoD network. The intent is to return the device to the factory state before the DoD software baseline is installed.</t>
    </r>
    <r>
      <rPr>
        <sz val="11"/>
        <color rgb="FF000000"/>
        <rFont val="Calibri"/>
      </rPr>
      <t xml:space="preserve">
</t>
    </r>
    <r>
      <rPr>
        <sz val="11"/>
        <color rgb="FF000000"/>
        <rFont val="Calibri"/>
      </rPr>
      <t xml:space="preserve">When wireless over-the-air (OTA) activation is performed, the activation password is passed to the user in a secure manner (e.g., activation password is encrypted and emailed to an individual).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Interview the ISSO. Verify required procedures are followed. If required procedures were not followed, this is a finding.</t>
    </r>
  </si>
  <si>
    <t>V-24964</t>
  </si>
  <si>
    <r>
      <rPr>
        <sz val="11"/>
        <rFont val="Calibri"/>
      </rPr>
      <t>Mobile device software updates must only originate from approved DoD sources.</t>
    </r>
  </si>
  <si>
    <r>
      <rPr>
        <sz val="11"/>
        <color rgb="FF000000"/>
        <rFont val="Calibri"/>
      </rPr>
      <t>Ensure mobile device software updates originate from DoD sources or approved non-DoD sources only. Users do not accept Over-The-Air (OTA) wireless software updates from non-approved sources.</t>
    </r>
  </si>
  <si>
    <r>
      <rPr>
        <sz val="11"/>
        <color rgb="FF000000"/>
        <rFont val="Calibri"/>
      </rPr>
      <t>Users must not accept Over-The-Air (OTA) wireless software updates from the wireless carrier or other non-DoD sources unless the updates have been tested and approved by the ISSO. Unauthorized/unapproved software updates could include malware or cause a degradation of the security posture of the mobile device and DoD network infrastructure. All software updates should be reviewed and/or tested by the mobile device system administrator and originate from a DoD source or DoD-approved source. Mobile device software updates should be pushed from the mobile device management (MDM) server, when this feature is available.</t>
    </r>
  </si>
  <si>
    <r>
      <rPr>
        <sz val="11"/>
        <color rgb="FF000000"/>
        <rFont val="Calibri"/>
      </rPr>
      <t xml:space="preserve">Detailed Policy Requirements: </t>
    </r>
    <r>
      <rPr>
        <sz val="11"/>
        <color rgb="FF000000"/>
        <rFont val="Calibri"/>
      </rPr>
      <t xml:space="preserve">
</t>
    </r>
    <r>
      <rPr>
        <sz val="11"/>
        <color rgb="FF000000"/>
        <rFont val="Calibri"/>
      </rPr>
      <t xml:space="preserve">Software updates must come from either DoD sources or DoD-approved sources. Mobile device system administrators should push OTA software updates from the MDM server, when this feature is available. Otherwise the site administrator should verify the non-DoD source of the update has been approved by IT management.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Interview the ISSO and MDM server system administrator. </t>
    </r>
    <r>
      <rPr>
        <sz val="11"/>
        <color rgb="FF000000"/>
        <rFont val="Calibri"/>
      </rPr>
      <t xml:space="preserve">
</t>
    </r>
    <r>
      <rPr>
        <sz val="11"/>
        <color rgb="FF000000"/>
        <rFont val="Calibri"/>
      </rPr>
      <t xml:space="preserve">-Verify the site mobile device handheld and MDM server administrators are aware of the requirements. </t>
    </r>
    <r>
      <rPr>
        <sz val="11"/>
        <color rgb="FF000000"/>
        <rFont val="Calibri"/>
      </rPr>
      <t xml:space="preserve">
</t>
    </r>
    <r>
      <rPr>
        <sz val="11"/>
        <color rgb="FF000000"/>
        <rFont val="Calibri"/>
      </rPr>
      <t>-Determine what procedures are used at the site for installing software updates on site-managed mobile devices.</t>
    </r>
    <r>
      <rPr>
        <sz val="11"/>
        <color rgb="FF000000"/>
        <rFont val="Calibri"/>
      </rPr>
      <t xml:space="preserve">
</t>
    </r>
    <r>
      <rPr>
        <sz val="11"/>
        <color rgb="FF000000"/>
        <rFont val="Calibri"/>
      </rPr>
      <t>If the site does not have procedures in place, so users can down-load software updates from a DoD source or DoD-approved source, this is a finding.</t>
    </r>
  </si>
  <si>
    <t>V-24969</t>
  </si>
  <si>
    <r>
      <rPr>
        <sz val="11"/>
        <rFont val="Calibri"/>
      </rPr>
      <t>Required actions must be followed at the site when a mobile device has been lost or stolen.</t>
    </r>
  </si>
  <si>
    <r>
      <rPr>
        <sz val="11"/>
        <color rgb="FF000000"/>
        <rFont val="Calibri"/>
      </rPr>
      <t>Follow required actions when a  mobile device is reported lost or stolen.</t>
    </r>
  </si>
  <si>
    <r>
      <rPr>
        <sz val="11"/>
        <color rgb="FF000000"/>
        <rFont val="Calibri"/>
      </rPr>
      <t>If procedures for lost or stolen  mobile devices are not followed, it is more likely that an adversary could obtain the device and use it to access DoD networks or otherwise compromise DoD IA.</t>
    </r>
  </si>
  <si>
    <r>
      <rPr>
        <sz val="11"/>
        <color rgb="FF000000"/>
        <rFont val="Calibri"/>
      </rPr>
      <t xml:space="preserve">Interview the ISSO. Determine if any site mobile devices were reported lost or stolen within the previous 24 months. If yes, review written records, incident reports, and/or after action reports and determine if required procedures were followed. </t>
    </r>
    <r>
      <rPr>
        <sz val="11"/>
        <color rgb="FF000000"/>
        <rFont val="Calibri"/>
      </rPr>
      <t xml:space="preserve">
</t>
    </r>
    <r>
      <rPr>
        <sz val="11"/>
        <color rgb="FF000000"/>
        <rFont val="Calibri"/>
      </rPr>
      <t>If the site had a lost or stolen mobile device within the previous 24 months and required procedures were not followed, this is a finding.</t>
    </r>
  </si>
  <si>
    <t>V-28317</t>
  </si>
  <si>
    <r>
      <rPr>
        <sz val="11"/>
        <rFont val="Calibri"/>
      </rPr>
      <t>Mobile users must complete required training annually.</t>
    </r>
  </si>
  <si>
    <r>
      <rPr>
        <sz val="11"/>
        <color rgb="FF000000"/>
        <rFont val="Calibri"/>
      </rPr>
      <t>Complete required training annually for all mobile device users.</t>
    </r>
  </si>
  <si>
    <r>
      <rPr>
        <sz val="11"/>
        <color rgb="FF000000"/>
        <rFont val="Calibri"/>
      </rPr>
      <t>Users are the first line of security controls for mobile device systems. They must be trained in using mobile device security controls or the system could be vulnerable to attack. If training is not renewed on an annual basis, users may not be informed of new security procedures or may forget previously trained procedures, which could lead to an exposure of sensitive DoD information.</t>
    </r>
  </si>
  <si>
    <r>
      <rPr>
        <sz val="11"/>
        <color rgb="FF000000"/>
        <rFont val="Calibri"/>
      </rPr>
      <t>This requirement applies to mobile operating system (OS) mobile devices.</t>
    </r>
    <r>
      <rPr>
        <sz val="11"/>
        <color rgb="FF000000"/>
        <rFont val="Calibri"/>
      </rPr>
      <t xml:space="preserve">
</t>
    </r>
    <r>
      <rPr>
        <sz val="11"/>
        <color rgb="FF000000"/>
        <rFont val="Calibri"/>
      </rPr>
      <t>All mobile device users must receive required training annually. If training records do not show users receiving required training at least annually, this is a finding.</t>
    </r>
  </si>
  <si>
    <t>V-32677</t>
  </si>
  <si>
    <r>
      <rPr>
        <sz val="11"/>
        <rFont val="Calibri"/>
      </rPr>
      <t>A security risk analysis must be performed on a mobile application by the Authorizing Official (AO) or AO-authorized authority prior to the application being approved for use.</t>
    </r>
  </si>
  <si>
    <r>
      <rPr>
        <sz val="11"/>
        <color rgb="FF000000"/>
        <rFont val="Calibri"/>
      </rPr>
      <t>Have AO or Command IT CCB use the required procedures to review mobile applications prior to approving them.</t>
    </r>
  </si>
  <si>
    <r>
      <rPr>
        <sz val="11"/>
        <color rgb="FF000000"/>
        <rFont val="Calibri"/>
      </rPr>
      <t>Non-approved applications can contain malware. Approved applications should be reviewed and tested by the AO to ensure they do not contain malware, spyware, or have unexpected features (e.g., send private information to a web site, track user actions, and connect to a non-DoD management server).</t>
    </r>
  </si>
  <si>
    <r>
      <rPr>
        <sz val="11"/>
        <color rgb="FF000000"/>
        <rFont val="Calibri"/>
      </rPr>
      <t>Detailed Requirements:</t>
    </r>
    <r>
      <rPr>
        <sz val="11"/>
        <color rgb="FF000000"/>
        <rFont val="Calibri"/>
      </rPr>
      <t xml:space="preserve">
</t>
    </r>
    <r>
      <rPr>
        <sz val="11"/>
        <color rgb="FF000000"/>
        <rFont val="Calibri"/>
      </rPr>
      <t>Core applications are applications included in the mobile device operating system. Applications added by the device vendor and wireless carrier are not considered core applications. A security risk analysis must be performed by the AO or AO-approved approval authority prior to a mobile application being approved for use.</t>
    </r>
    <r>
      <rPr>
        <sz val="11"/>
        <color rgb="FF000000"/>
        <rFont val="Calibri"/>
      </rPr>
      <t xml:space="preserve">
</t>
    </r>
    <r>
      <rPr>
        <sz val="11"/>
        <color rgb="FF000000"/>
        <rFont val="Calibri"/>
      </rPr>
      <t>- The application review and approval process must include an evaluation of what OS level permissions are required by the application and how the application shares data and memory space with other applications. The review process must also ensure approved applications do not contain malware or share data stored on the mobile OS device with non-DoD servers.</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Ask the site for documentation showing what security risk analysis procedures are used by the AO prior to approving non-core applications for use.</t>
    </r>
    <r>
      <rPr>
        <sz val="11"/>
        <color rgb="FF000000"/>
        <rFont val="Calibri"/>
      </rPr>
      <t xml:space="preserve">
</t>
    </r>
    <r>
      <rPr>
        <sz val="11"/>
        <color rgb="FF000000"/>
        <rFont val="Calibri"/>
      </rPr>
      <t>Determine if the procedures include an evaluation of the following:</t>
    </r>
    <r>
      <rPr>
        <sz val="11"/>
        <color rgb="FF000000"/>
        <rFont val="Calibri"/>
      </rPr>
      <t xml:space="preserve">
</t>
    </r>
    <r>
      <rPr>
        <sz val="11"/>
        <color rgb="FF000000"/>
        <rFont val="Calibri"/>
      </rPr>
      <t xml:space="preserve">- What OS level permissions are required by the application? </t>
    </r>
    <r>
      <rPr>
        <sz val="11"/>
        <color rgb="FF000000"/>
        <rFont val="Calibri"/>
      </rPr>
      <t xml:space="preserve">
</t>
    </r>
    <r>
      <rPr>
        <sz val="11"/>
        <color rgb="FF000000"/>
        <rFont val="Calibri"/>
      </rPr>
      <t>- The application does not contain malware.</t>
    </r>
    <r>
      <rPr>
        <sz val="11"/>
        <color rgb="FF000000"/>
        <rFont val="Calibri"/>
      </rPr>
      <t xml:space="preserve">
</t>
    </r>
    <r>
      <rPr>
        <sz val="11"/>
        <color rgb="FF000000"/>
        <rFont val="Calibri"/>
      </rPr>
      <t>- The application does not share data stored on the CMDs with non-DoD servers.</t>
    </r>
    <r>
      <rPr>
        <sz val="11"/>
        <color rgb="FF000000"/>
        <rFont val="Calibri"/>
      </rPr>
      <t xml:space="preserve">
</t>
    </r>
    <r>
      <rPr>
        <sz val="11"/>
        <color rgb="FF000000"/>
        <rFont val="Calibri"/>
      </rPr>
      <t>- If the application stores sensitive data, the application data storage container uses FIPS 140-2 validated cryptographic module.</t>
    </r>
    <r>
      <rPr>
        <sz val="11"/>
        <color rgb="FF000000"/>
        <rFont val="Calibri"/>
      </rPr>
      <t xml:space="preserve">
</t>
    </r>
    <r>
      <rPr>
        <sz val="11"/>
        <color rgb="FF000000"/>
        <rFont val="Calibri"/>
      </rPr>
      <t>If a security review was not conducted on approved applications or the application security risk review procedures do not contain the required risk assessment evaluation tasks, this is a finding.</t>
    </r>
  </si>
  <si>
    <t>V-94847</t>
  </si>
  <si>
    <r>
      <rPr>
        <sz val="11"/>
        <rFont val="Calibri"/>
      </rPr>
      <t>Personally owned or contractor owned mobile devices must not be used to transmit, receive, store, or process DoD information or connect to DoD networks.</t>
    </r>
  </si>
  <si>
    <r>
      <rPr>
        <sz val="11"/>
        <color rgb="FF000000"/>
        <rFont val="Calibri"/>
      </rPr>
      <t>Prohibit use of personally owned or contractor owned mobile devices (Bring Your Own Device – BYOD) at the site to transmit, receive, store, or process DoD information or connect to DoD networks.</t>
    </r>
  </si>
  <si>
    <r>
      <rPr>
        <sz val="11"/>
        <color rgb="FF000000"/>
        <rFont val="Calibri"/>
      </rPr>
      <t>The use of unauthorized personally-owned CMDs to receive, store, process, or transmit DoD data could expose sensitive DoD data to unauthorized people. The DoD CIO currently prohibits the use of personally owned or contractor owned mobile devices (Bring Your Own Device – BYOD).</t>
    </r>
  </si>
  <si>
    <r>
      <rPr>
        <sz val="11"/>
        <color rgb="FF000000"/>
        <rFont val="Calibri"/>
      </rPr>
      <t xml:space="preserve">Interview the site IAM and IAO and determine if personally owned or contractor owned CMDs (Bring Your Own Device – BYOD) are used at the site to transmit, receive, store, or process DoD information or connect to DoD networks. </t>
    </r>
    <r>
      <rPr>
        <sz val="11"/>
        <color rgb="FF000000"/>
        <rFont val="Calibri"/>
      </rPr>
      <t xml:space="preserve">
</t>
    </r>
    <r>
      <rPr>
        <sz val="11"/>
        <color rgb="FF000000"/>
        <rFont val="Calibri"/>
      </rPr>
      <t>Mark as a finding if personally owned or contractor owned CMDs (Bring Your Own Device – BYOD) are used to transmit, receive, store, or process DoD information or connect to DoD networks.</t>
    </r>
  </si>
  <si>
    <t>V-94849</t>
  </si>
  <si>
    <r>
      <rPr>
        <sz val="11"/>
        <rFont val="Calibri"/>
      </rPr>
      <t>All users of mobile devices or wireless devices must sign a user agreement before the mobile or wireless device is issued to the user and the user agreement used at the site must include required content.</t>
    </r>
  </si>
  <si>
    <r>
      <rPr>
        <sz val="11"/>
        <color rgb="FF000000"/>
        <rFont val="Calibri"/>
      </rPr>
      <t>Implement User Agreement with required content. Have all users sign a User Agreement.</t>
    </r>
  </si>
  <si>
    <r>
      <rPr>
        <sz val="11"/>
        <color rgb="FF000000"/>
        <rFont val="Calibri"/>
      </rPr>
      <t>Lack of user training and understanding of responsibilities to safeguard wireless technology is a significant vulnerability to the enclave. Once policies are established, users must be trained to these requirements or the risk to the network remains.</t>
    </r>
    <r>
      <rPr>
        <sz val="11"/>
        <color rgb="FF000000"/>
        <rFont val="Calibri"/>
      </rPr>
      <t xml:space="preserve">
</t>
    </r>
    <r>
      <rPr>
        <sz val="11"/>
        <color rgb="FF000000"/>
        <rFont val="Calibri"/>
      </rPr>
      <t>User agreements are particularly important for mobile and remote users since there is a high risk of loss, theft, or compromise. Thus, this signed agreement is a good best practice to help ensure the site is confirming the user is aware of the risks and proper procedures.</t>
    </r>
  </si>
  <si>
    <r>
      <rPr>
        <sz val="11"/>
        <color rgb="FF000000"/>
        <rFont val="Calibri"/>
      </rPr>
      <t>Additional Policy Requirements:</t>
    </r>
    <r>
      <rPr>
        <sz val="11"/>
        <color rgb="FF000000"/>
        <rFont val="Calibri"/>
      </rPr>
      <t xml:space="preserve">
</t>
    </r>
    <r>
      <rPr>
        <sz val="11"/>
        <color rgb="FF000000"/>
        <rFont val="Calibri"/>
      </rPr>
      <t>The user agreements must include Authorizing Official (AO) authorized tasks for the mobile device and relevant security requirements, including, but not limited to, the following:</t>
    </r>
    <r>
      <rPr>
        <sz val="11"/>
        <color rgb="FF000000"/>
        <rFont val="Calibri"/>
      </rPr>
      <t xml:space="preserve">
</t>
    </r>
    <r>
      <rPr>
        <sz val="11"/>
        <color rgb="FF000000"/>
        <rFont val="Calibri"/>
      </rPr>
      <t>1. DoD CIO Memorandum, “Policy on Use of Department of Defense (DoD) Information Systems Standard Consent Banner and User Agreement,” 09 May 2008 directs the following content will be included in a site User Agreement:</t>
    </r>
    <r>
      <rPr>
        <sz val="11"/>
        <color rgb="FF000000"/>
        <rFont val="Calibri"/>
      </rPr>
      <t xml:space="preserve">
</t>
    </r>
    <r>
      <rPr>
        <sz val="11"/>
        <color rgb="FF000000"/>
        <rFont val="Calibri"/>
      </rPr>
      <t>STANDARD MANDATORY NOTICE AND CONSENT PROVISION FOR ALL DOD INFORMATION SYSTEM USER AGREEMENTS</t>
    </r>
    <r>
      <rPr>
        <sz val="11"/>
        <color rgb="FF000000"/>
        <rFont val="Calibri"/>
      </rPr>
      <t xml:space="preserve">
</t>
    </r>
    <r>
      <rPr>
        <sz val="11"/>
        <color rgb="FF000000"/>
        <rFont val="Calibri"/>
      </rPr>
      <t>By signing this document, you acknowledge and consent that when you access</t>
    </r>
    <r>
      <rPr>
        <sz val="11"/>
        <color rgb="FF000000"/>
        <rFont val="Calibri"/>
      </rPr>
      <t xml:space="preserve">
</t>
    </r>
    <r>
      <rPr>
        <sz val="11"/>
        <color rgb="FF000000"/>
        <rFont val="Calibri"/>
      </rPr>
      <t>Department of Defense (DoD) information systems:</t>
    </r>
    <r>
      <rPr>
        <sz val="11"/>
        <color rgb="FF000000"/>
        <rFont val="Calibri"/>
      </rPr>
      <t xml:space="preserve">
</t>
    </r>
    <r>
      <rPr>
        <sz val="11"/>
        <color rgb="FF000000"/>
        <rFont val="Calibri"/>
      </rPr>
      <t>- You are accessing a U.S. Government (USG) information system (IS) (which includes any device attached to this information system) that is provided for U.S. Government authorized use only.</t>
    </r>
    <r>
      <rPr>
        <sz val="11"/>
        <color rgb="FF000000"/>
        <rFont val="Calibri"/>
      </rPr>
      <t xml:space="preserve">
</t>
    </r>
    <r>
      <rPr>
        <sz val="11"/>
        <color rgb="FF000000"/>
        <rFont val="Calibri"/>
      </rPr>
      <t>- You consent to the following conditions:</t>
    </r>
    <r>
      <rPr>
        <sz val="11"/>
        <color rgb="FF000000"/>
        <rFont val="Calibri"/>
      </rPr>
      <t xml:space="preserve">
</t>
    </r>
    <r>
      <rPr>
        <sz val="11"/>
        <color rgb="FF000000"/>
        <rFont val="Calibri"/>
      </rPr>
      <t>o The U.S. Government routinely intercepts and monitors communications on this information system for purposes including, but not limited to, penetration testing, communications security (COMSEC) monitoring, network operations and defense, personal misconduct (PM), law enforcement (LE), and counterintelligence (CI) investigations.</t>
    </r>
    <r>
      <rPr>
        <sz val="11"/>
        <color rgb="FF000000"/>
        <rFont val="Calibri"/>
      </rPr>
      <t xml:space="preserve">
</t>
    </r>
    <r>
      <rPr>
        <sz val="11"/>
        <color rgb="FF000000"/>
        <rFont val="Calibri"/>
      </rPr>
      <t>o At any time, the U.S. Government may inspect and seize data stored on this information system.</t>
    </r>
    <r>
      <rPr>
        <sz val="11"/>
        <color rgb="FF000000"/>
        <rFont val="Calibri"/>
      </rPr>
      <t xml:space="preserve">
</t>
    </r>
    <r>
      <rPr>
        <sz val="11"/>
        <color rgb="FF000000"/>
        <rFont val="Calibri"/>
      </rPr>
      <t>o Communications using, or data stored on, this information system are not private, are subject to routine monitoring, interception, and search, and may be disclosed or used for any U.S. Government-authorized purpose.</t>
    </r>
    <r>
      <rPr>
        <sz val="11"/>
        <color rgb="FF000000"/>
        <rFont val="Calibri"/>
      </rPr>
      <t xml:space="preserve">
</t>
    </r>
    <r>
      <rPr>
        <sz val="11"/>
        <color rgb="FF000000"/>
        <rFont val="Calibri"/>
      </rPr>
      <t>o This information system includes security measures (e.g., authentication and access controls) to protect U.S. Government interests--not for your personal benefit or privacy.</t>
    </r>
    <r>
      <rPr>
        <sz val="11"/>
        <color rgb="FF000000"/>
        <rFont val="Calibri"/>
      </rPr>
      <t xml:space="preserve">
</t>
    </r>
    <r>
      <rPr>
        <sz val="11"/>
        <color rgb="FF000000"/>
        <rFont val="Calibri"/>
      </rPr>
      <t>o Notwithstanding the above, using an information system does not constitute consent to personnel misconduct, law enforcement, or counterintelligence investigative searching or monitoring of the content of privileged communications or data (including work product) that are related to personal representation or services by attorneys, psychotherapists, or clergy, and their assistants. Under these circumstances, such communications and work product are private and confidential, as further explained below:</t>
    </r>
    <r>
      <rPr>
        <sz val="11"/>
        <color rgb="FF000000"/>
        <rFont val="Calibri"/>
      </rPr>
      <t xml:space="preserve">
</t>
    </r>
    <r>
      <rPr>
        <sz val="11"/>
        <color rgb="FF000000"/>
        <rFont val="Calibri"/>
      </rPr>
      <t>- Nothing in this User Agreement shall be interpreted to limit the user's consent to, or in any other way restrict or affect, any U.S. Government actions for purposes of network administration, operation, protection, or defense, or for communications security. This includes all communications and data on an information system, regardless of any applicable privilege or confidentiality.</t>
    </r>
    <r>
      <rPr>
        <sz val="11"/>
        <color rgb="FF000000"/>
        <rFont val="Calibri"/>
      </rPr>
      <t xml:space="preserve">
</t>
    </r>
    <r>
      <rPr>
        <sz val="11"/>
        <color rgb="FF000000"/>
        <rFont val="Calibri"/>
      </rPr>
      <t>- The user consents to interception/capture and seizure of ALL communications and data for any authorized purpose (including personal misconduct, law enforcement, or counterintelligence investigation). However, consent to interception/capture or seizure of communications and data is not consent to the use of privileged communications or data for personnel misconduct, law enforcement, or counterintelligence investigation against any party and does not negate any applicable privilege or confidentiality that otherwise applies.</t>
    </r>
    <r>
      <rPr>
        <sz val="11"/>
        <color rgb="FF000000"/>
        <rFont val="Calibri"/>
      </rPr>
      <t xml:space="preserve">
</t>
    </r>
    <r>
      <rPr>
        <sz val="11"/>
        <color rgb="FF000000"/>
        <rFont val="Calibri"/>
      </rPr>
      <t>- Whether any particular communication or data qualifies for the protection of a privilege, or is covered by a duty of confidentiality, is determined in accordance with established legal standards and DoD policy. Users are strongly encouraged to seek personal legal counsel on such matters prior to using an information system if the user intends to rely on the protections of a privilege or confidentiality.</t>
    </r>
    <r>
      <rPr>
        <sz val="11"/>
        <color rgb="FF000000"/>
        <rFont val="Calibri"/>
      </rPr>
      <t xml:space="preserve">
</t>
    </r>
    <r>
      <rPr>
        <sz val="11"/>
        <color rgb="FF000000"/>
        <rFont val="Calibri"/>
      </rPr>
      <t>- Users should take reasonable steps to identify such communications or data that the user asserts are protected by any such privilege or confidentiality. However, the user's identification or assertion of a privilege or confidentiality is not sufficient to create such protection where none exists under established legal standards and DoD policy.</t>
    </r>
    <r>
      <rPr>
        <sz val="11"/>
        <color rgb="FF000000"/>
        <rFont val="Calibri"/>
      </rPr>
      <t xml:space="preserve">
</t>
    </r>
    <r>
      <rPr>
        <sz val="11"/>
        <color rgb="FF000000"/>
        <rFont val="Calibri"/>
      </rPr>
      <t>- A user's failure to take reasonable steps to identify such communications or data as privileged or confidential does not waive the privilege or confidentiality if such protections otherwise exist under established legal standards and DoD policy. However, in such cases the U.S. Government is authorized to take reasonable actions to identify such communication or data as being subject to a privilege or confidentiality, and such actions do not negate any applicable privilege or confidentiality.</t>
    </r>
    <r>
      <rPr>
        <sz val="11"/>
        <color rgb="FF000000"/>
        <rFont val="Calibri"/>
      </rPr>
      <t xml:space="preserve">
</t>
    </r>
    <r>
      <rPr>
        <sz val="11"/>
        <color rgb="FF000000"/>
        <rFont val="Calibri"/>
      </rPr>
      <t>- These conditions preserve the confidentiality of the communication or data, and the legal protections regarding the use and disclosure of privileged information, and thus such communications and data are private and confidential. Further, the U.S. Government shall take all reasonable measures to protect the content of captured/seized privileged communications and data to ensure they are appropriately protected.</t>
    </r>
    <r>
      <rPr>
        <sz val="11"/>
        <color rgb="FF000000"/>
        <rFont val="Calibri"/>
      </rPr>
      <t xml:space="preserve">
</t>
    </r>
    <r>
      <rPr>
        <sz val="11"/>
        <color rgb="FF000000"/>
        <rFont val="Calibri"/>
      </rPr>
      <t>o In cases when the user has consented to content searching or monitoring of communications or data for personnel misconduct, law enforcement, or counterintelligence investigative searching, (i.e., for all communications and data other than privileged communications or data that are related to personal representation or services by attorneys, psychotherapists, or clergy, and their assistants), the U.S. Government may, solely at its discretion and in accordance with DoD policy, elect to apply a privilege or other restriction on the U.S. Government's otherwise-authorized use or disclosure of such information.</t>
    </r>
    <r>
      <rPr>
        <sz val="11"/>
        <color rgb="FF000000"/>
        <rFont val="Calibri"/>
      </rPr>
      <t xml:space="preserve">
</t>
    </r>
    <r>
      <rPr>
        <sz val="11"/>
        <color rgb="FF000000"/>
        <rFont val="Calibri"/>
      </rPr>
      <t>o All of the above conditions apply regardless of whether the access or use of an information system includes the display of a Notice and Consent Banner ("banner"). When a banner is used, the banner functions to remind the user of the conditions that are set forth in this User Agreement, regardless of whether the banner describes these conditions in full detail or provides a summary of such conditions, and regardless of whether the banner expressly references this User Agreement.</t>
    </r>
    <r>
      <rPr>
        <sz val="11"/>
        <color rgb="FF000000"/>
        <rFont val="Calibri"/>
      </rPr>
      <t xml:space="preserve">
</t>
    </r>
    <r>
      <rPr>
        <sz val="11"/>
        <color rgb="FF000000"/>
        <rFont val="Calibri"/>
      </rPr>
      <t>2. DoD sites are required to add the following to all site User Agreements:</t>
    </r>
    <r>
      <rPr>
        <sz val="11"/>
        <color rgb="FF000000"/>
        <rFont val="Calibri"/>
      </rPr>
      <t xml:space="preserve">
</t>
    </r>
    <r>
      <rPr>
        <sz val="11"/>
        <color rgb="FF000000"/>
        <rFont val="Calibri"/>
      </rPr>
      <t>- The agreement should contain the type of access required by the user (privileged, end-user, etc.).</t>
    </r>
    <r>
      <rPr>
        <sz val="11"/>
        <color rgb="FF000000"/>
        <rFont val="Calibri"/>
      </rPr>
      <t xml:space="preserve">
</t>
    </r>
    <r>
      <rPr>
        <sz val="11"/>
        <color rgb="FF000000"/>
        <rFont val="Calibri"/>
      </rPr>
      <t>- The agreement should contain the responsibilities, liabilities, and security measures (e.g., malicious code detection training) involved in the use of the wireless remote access device.</t>
    </r>
    <r>
      <rPr>
        <sz val="11"/>
        <color rgb="FF000000"/>
        <rFont val="Calibri"/>
      </rPr>
      <t xml:space="preserve">
</t>
    </r>
    <r>
      <rPr>
        <sz val="11"/>
        <color rgb="FF000000"/>
        <rFont val="Calibri"/>
      </rPr>
      <t>- Incident handling and reporting procedures will be identified along with a designated point of contact.</t>
    </r>
    <r>
      <rPr>
        <sz val="11"/>
        <color rgb="FF000000"/>
        <rFont val="Calibri"/>
      </rPr>
      <t xml:space="preserve">
</t>
    </r>
    <r>
      <rPr>
        <sz val="11"/>
        <color rgb="FF000000"/>
        <rFont val="Calibri"/>
      </rPr>
      <t>- The remote user can be held responsible for damage caused to a Government system or data through negligence or a willful act.</t>
    </r>
    <r>
      <rPr>
        <sz val="11"/>
        <color rgb="FF000000"/>
        <rFont val="Calibri"/>
      </rPr>
      <t xml:space="preserve">
</t>
    </r>
    <r>
      <rPr>
        <sz val="11"/>
        <color rgb="FF000000"/>
        <rFont val="Calibri"/>
      </rPr>
      <t>- The policy should contain general security requirements and practices, which are acknowledged and signed by the remote user.</t>
    </r>
    <r>
      <rPr>
        <sz val="11"/>
        <color rgb="FF000000"/>
        <rFont val="Calibri"/>
      </rPr>
      <t xml:space="preserve">
</t>
    </r>
    <r>
      <rPr>
        <sz val="11"/>
        <color rgb="FF000000"/>
        <rFont val="Calibri"/>
      </rPr>
      <t>- If classified devices are used for remote access from an alternative work site, the remote user will adhere to DoD policy in regard to facility clearances, protection, storage, distributing, etc.</t>
    </r>
    <r>
      <rPr>
        <sz val="11"/>
        <color rgb="FF000000"/>
        <rFont val="Calibri"/>
      </rPr>
      <t xml:space="preserve">
</t>
    </r>
    <r>
      <rPr>
        <sz val="11"/>
        <color rgb="FF000000"/>
        <rFont val="Calibri"/>
      </rPr>
      <t>- Government owned hardware and software is used for official duties only. The employee is the only individual authorized to use this equipment.</t>
    </r>
    <r>
      <rPr>
        <sz val="11"/>
        <color rgb="FF000000"/>
        <rFont val="Calibri"/>
      </rPr>
      <t xml:space="preserve">
</t>
    </r>
    <r>
      <rPr>
        <sz val="11"/>
        <color rgb="FF000000"/>
        <rFont val="Calibri"/>
      </rPr>
      <t>- User agrees to complete required wireless device training annually.</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1. Inspect a copy of the site’s user agreement.</t>
    </r>
    <r>
      <rPr>
        <sz val="11"/>
        <color rgb="FF000000"/>
        <rFont val="Calibri"/>
      </rPr>
      <t xml:space="preserve">
</t>
    </r>
    <r>
      <rPr>
        <sz val="11"/>
        <color rgb="FF000000"/>
        <rFont val="Calibri"/>
      </rPr>
      <t xml:space="preserve">2. Verify the user agreement has the minimum elements described in the STIG policy. </t>
    </r>
    <r>
      <rPr>
        <sz val="11"/>
        <color rgb="FF000000"/>
        <rFont val="Calibri"/>
      </rPr>
      <t xml:space="preserve">
</t>
    </r>
    <r>
      <rPr>
        <sz val="11"/>
        <color rgb="FF000000"/>
        <rFont val="Calibri"/>
      </rPr>
      <t>3. Select 10 names of assigned site personnel and verify they have a signed user agreement on file for assigned wireless equipment (e.g., wireless laptop, smartphone, tablet, etc.).</t>
    </r>
    <r>
      <rPr>
        <sz val="11"/>
        <color rgb="FF000000"/>
        <rFont val="Calibri"/>
      </rPr>
      <t xml:space="preserve">
</t>
    </r>
    <r>
      <rPr>
        <sz val="11"/>
        <color rgb="FF000000"/>
        <rFont val="Calibri"/>
      </rPr>
      <t>If site user agreements do not exist or are not compliant with the minimum requirements, this is a finding.</t>
    </r>
  </si>
  <si>
    <t>V-94851</t>
  </si>
  <si>
    <r>
      <rPr>
        <sz val="11"/>
        <rFont val="Calibri"/>
      </rPr>
      <t>Unclassified wireless devices must not be operated in Secure Spaces (as defined in DoDI 8420.01) unless required conditions are followed.</t>
    </r>
  </si>
  <si>
    <r>
      <rPr>
        <sz val="11"/>
        <color rgb="FF000000"/>
        <rFont val="Calibri"/>
      </rPr>
      <t>Have the Certified TEMPEST Technical Authority (CTTA) designate a separation distance between wireless devices and classified data-processing equipment in writing.</t>
    </r>
    <r>
      <rPr>
        <sz val="11"/>
        <color rgb="FF000000"/>
        <rFont val="Calibri"/>
      </rPr>
      <t xml:space="preserve">
</t>
    </r>
    <r>
      <rPr>
        <sz val="11"/>
        <color rgb="FF000000"/>
        <rFont val="Calibri"/>
      </rPr>
      <t>AO must coordinate with the CTTA.</t>
    </r>
    <r>
      <rPr>
        <sz val="11"/>
        <color rgb="FF000000"/>
        <rFont val="Calibri"/>
      </rPr>
      <t xml:space="preserve">
</t>
    </r>
    <r>
      <rPr>
        <sz val="11"/>
        <color rgb="FF000000"/>
        <rFont val="Calibri"/>
      </rPr>
      <t>Train users or get a signed user agreement on procedures for wireless device usage in and around classified processing areas.</t>
    </r>
  </si>
  <si>
    <r>
      <rPr>
        <sz val="11"/>
        <color rgb="FF000000"/>
        <rFont val="Calibri"/>
      </rPr>
      <t>The operation of electronic equipment and emanations must be controlled in and around areas where sensitive information is kept or processed. Sites should post signs and train users to this requirement to mitigate this vulnerability.</t>
    </r>
  </si>
  <si>
    <r>
      <rPr>
        <sz val="11"/>
        <color rgb="FF000000"/>
        <rFont val="Calibri"/>
      </rPr>
      <t>Detailed Policy Requirements:</t>
    </r>
    <r>
      <rPr>
        <sz val="11"/>
        <color rgb="FF000000"/>
        <rFont val="Calibri"/>
      </rPr>
      <t xml:space="preserve">
</t>
    </r>
    <r>
      <rPr>
        <sz val="11"/>
        <color rgb="FF000000"/>
        <rFont val="Calibri"/>
      </rPr>
      <t>Note: This requirement does not apply to NSA-approved classified WLAN systems or SCIFs</t>
    </r>
    <r>
      <rPr>
        <sz val="11"/>
        <color rgb="FF000000"/>
        <rFont val="Calibri"/>
      </rPr>
      <t xml:space="preserve">
</t>
    </r>
    <r>
      <rPr>
        <sz val="11"/>
        <color rgb="FF000000"/>
        <rFont val="Calibri"/>
      </rPr>
      <t>The ISSO will ensure wireless devices are not operated in areas where classified information is electronically stored, processed, or transmitted unless:</t>
    </r>
    <r>
      <rPr>
        <sz val="11"/>
        <color rgb="FF000000"/>
        <rFont val="Calibri"/>
      </rPr>
      <t xml:space="preserve">
</t>
    </r>
    <r>
      <rPr>
        <sz val="11"/>
        <color rgb="FF000000"/>
        <rFont val="Calibri"/>
      </rPr>
      <t>- Approved by the Authorizing Official (AO) in consultation with the Certified TEMPEST Technical Authority (CTTA).</t>
    </r>
    <r>
      <rPr>
        <sz val="11"/>
        <color rgb="FF000000"/>
        <rFont val="Calibri"/>
      </rPr>
      <t xml:space="preserve">
</t>
    </r>
    <r>
      <rPr>
        <sz val="11"/>
        <color rgb="FF000000"/>
        <rFont val="Calibri"/>
      </rPr>
      <t>- The wireless equipment is separated from the classified data equipment at the minimum distance determined by the CTTA and appropriate countermeasures, as determined by the CTTA, are implemented.</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Review documentation. Work with the traditional security reviewer to verify the following:</t>
    </r>
    <r>
      <rPr>
        <sz val="11"/>
        <color rgb="FF000000"/>
        <rFont val="Calibri"/>
      </rPr>
      <t xml:space="preserve">
</t>
    </r>
    <r>
      <rPr>
        <sz val="11"/>
        <color rgb="FF000000"/>
        <rFont val="Calibri"/>
      </rPr>
      <t>1. If classified information is not processed at this site, mark as not a finding.</t>
    </r>
    <r>
      <rPr>
        <sz val="11"/>
        <color rgb="FF000000"/>
        <rFont val="Calibri"/>
      </rPr>
      <t xml:space="preserve">
</t>
    </r>
    <r>
      <rPr>
        <sz val="11"/>
        <color rgb="FF000000"/>
        <rFont val="Calibri"/>
      </rPr>
      <t xml:space="preserve">2. If the site has a written procedure prohibiting the use of wireless devices in areas where classified data processing occurs, mark as not a finding. Ask for documentation showing the CTTA was consulted about operation and placement of wireless devices. Acceptable proof would be the signature or initials of the CTTA on the architecture diagram or other evidence of coordination. IAW DoD policy, the CTTA must have a written separation policy for each classified area. </t>
    </r>
    <r>
      <rPr>
        <sz val="11"/>
        <color rgb="FF000000"/>
        <rFont val="Calibri"/>
      </rPr>
      <t xml:space="preserve">
</t>
    </r>
    <r>
      <rPr>
        <sz val="11"/>
        <color rgb="FF000000"/>
        <rFont val="Calibri"/>
      </rPr>
      <t xml:space="preserve">3. Review written policies, training material, or user agreements to see if wireless usage in these areas is addressed. </t>
    </r>
    <r>
      <rPr>
        <sz val="11"/>
        <color rgb="FF000000"/>
        <rFont val="Calibri"/>
      </rPr>
      <t xml:space="preserve">
</t>
    </r>
    <r>
      <rPr>
        <sz val="11"/>
        <color rgb="FF000000"/>
        <rFont val="Calibri"/>
      </rPr>
      <t>4. Verify proper procedures for wireless device use in classified areas is addressed in training program.</t>
    </r>
    <r>
      <rPr>
        <sz val="11"/>
        <color rgb="FF000000"/>
        <rFont val="Calibri"/>
      </rPr>
      <t xml:space="preserve">
</t>
    </r>
    <r>
      <rPr>
        <sz val="11"/>
        <color rgb="FF000000"/>
        <rFont val="Calibri"/>
      </rPr>
      <t xml:space="preserve">If wireless devices are used in or around classified processing areas but the CTTA has not designated a separation distance in writing, the AO has not coordinated with the CTTA, or </t>
    </r>
    <r>
      <rPr>
        <sz val="11"/>
        <color rgb="FF000000"/>
        <rFont val="Calibri"/>
      </rPr>
      <t xml:space="preserve">
</t>
    </r>
    <r>
      <rPr>
        <sz val="11"/>
        <color rgb="FF000000"/>
        <rFont val="Calibri"/>
      </rPr>
      <t>users are not trained or made aware (using signage or user agreement) of procedures for wireless device usage in and around classified processing areas,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</si>
  <si>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</si>
  <si>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</si>
  <si>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</si>
  <si>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</si>
  <si>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</si>
  <si>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</si>
  <si>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</si>
  <si>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</si>
  <si>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</si>
  <si>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</si>
  <si>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</si>
  <si>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</si>
  <si>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</si>
  <si>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</si>
  <si>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</si>
  <si>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</si>
  <si>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</si>
  <si>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</si>
  <si>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</si>
  <si>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</si>
  <si>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</si>
  <si>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</si>
  <si>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</si>
  <si>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</si>
  <si>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</si>
  <si>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</si>
  <si>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</si>
  <si>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</si>
  <si>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</si>
  <si>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Mobile Device Policy Security Technical Implementation Guide (STIG) V2R6</t>
  </si>
  <si>
    <t>Developed By:</t>
  </si>
  <si>
    <t>Defense Information Systems Agency (DISA) for the US DoD</t>
  </si>
  <si>
    <t>Release Information:</t>
  </si>
  <si>
    <r>
      <rPr>
        <b/>
        <sz val="11"/>
        <color rgb="FF000000"/>
        <rFont val="Calibri"/>
      </rPr>
      <t>Version:</t>
    </r>
    <r>
      <rPr>
        <sz val="11"/>
        <color rgb="FF000000"/>
        <rFont val="Calibri"/>
      </rPr>
      <t xml:space="preserve"> V2R6    </t>
    </r>
    <r>
      <rPr>
        <b/>
        <sz val="11"/>
        <color rgb="FF000000"/>
        <rFont val="Calibri"/>
      </rPr>
      <t>Date:</t>
    </r>
    <r>
      <rPr>
        <sz val="11"/>
        <color rgb="FF000000"/>
        <rFont val="Calibri"/>
      </rPr>
      <t xml:space="preserve"> 26 July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17</t>
    </r>
  </si>
  <si>
    <t>Download Url:</t>
  </si>
  <si>
    <t>https://www.cyber.mil/stigs</t>
  </si>
  <si>
    <t>Guide Overview:</t>
  </si>
  <si>
    <r>
      <rPr>
        <sz val="11"/>
        <color rgb="FF000000"/>
        <rFont val="Calibri"/>
      </rPr>
      <t>The Commercial Mobile Device (CMD) Policy Security Technical Implementation Guide (STIG) is published as a tool to improve the security of Department of Defense (DoD) information systems. This document provides policy and training requirements for DoD sites that use CMDs, including smartphones and tablets that use mobile operating systems (BlackBerry OS, iOS, Android, and Windows Mobile).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</si>
  <si>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</si>
  <si>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</si>
  <si>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</si>
  <si>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</si>
  <si>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</si>
  <si>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</si>
  <si>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</si>
  <si>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</si>
  <si>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</si>
  <si>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</si>
  <si>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</si>
  <si>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</si>
  <si>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</si>
  <si>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</si>
  <si>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</si>
  <si>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</si>
  <si>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</si>
  <si>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</si>
  <si>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</si>
  <si>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</si>
  <si>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</si>
  <si>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</si>
  <si>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Mobile Device Policy Security Technical Implementation Guide (STIG) V2R6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</si>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</sst>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595-4F3F-BB89-7CAC80BA7F6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595-4F3F-BB89-7CAC80BA7F6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17</c:v>
                </c:pt>
              </c:numCache>
            </c:numRef>
          </c:val>
          <c:extLst>
            <c:ext xmlns:c16="http://schemas.microsoft.com/office/drawing/2014/chart" uri="{C3380CC4-5D6E-409C-BE32-E72D297353CC}">
              <c16:uniqueId val="{00000002-E595-4F3F-BB89-7CAC80BA7F6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365-4E10-A21C-8186E452ACE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365-4E10-A21C-8186E452ACE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17</c:v>
                </c:pt>
              </c:numCache>
            </c:numRef>
          </c:val>
          <c:extLst>
            <c:ext xmlns:c16="http://schemas.microsoft.com/office/drawing/2014/chart" uri="{C3380CC4-5D6E-409C-BE32-E72D297353CC}">
              <c16:uniqueId val="{00000002-5365-4E10-A21C-8186E452ACE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4D9-4444-B761-6DD751E1F38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4D9-4444-B761-6DD751E1F38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5</c:v>
                </c:pt>
                <c:pt idx="1">
                  <c:v>3</c:v>
                </c:pt>
                <c:pt idx="2">
                  <c:v>9</c:v>
                </c:pt>
              </c:numCache>
            </c:numRef>
          </c:val>
          <c:extLst>
            <c:ext xmlns:c16="http://schemas.microsoft.com/office/drawing/2014/chart" uri="{C3380CC4-5D6E-409C-BE32-E72D297353CC}">
              <c16:uniqueId val="{00000002-24D9-4444-B761-6DD751E1F38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ABB-4548-BF22-D2A8147003E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ABB-4548-BF22-D2A8147003E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17</c:v>
                </c:pt>
              </c:numCache>
            </c:numRef>
          </c:val>
          <c:extLst>
            <c:ext xmlns:c16="http://schemas.microsoft.com/office/drawing/2014/chart" uri="{C3380CC4-5D6E-409C-BE32-E72D297353CC}">
              <c16:uniqueId val="{00000002-DABB-4548-BF22-D2A8147003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DF5-4AE5-A171-C824459BBE5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DF5-4AE5-A171-C824459BBE5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17</c:v>
                </c:pt>
              </c:numCache>
            </c:numRef>
          </c:val>
          <c:extLst>
            <c:ext xmlns:c16="http://schemas.microsoft.com/office/drawing/2014/chart" uri="{C3380CC4-5D6E-409C-BE32-E72D297353CC}">
              <c16:uniqueId val="{00000002-DDF5-4AE5-A171-C824459BBE5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6F0-4903-B1FF-FDD53F98376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6F0-4903-B1FF-FDD53F98376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6F0-4903-B1FF-FDD53F98376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6F0-4903-B1FF-FDD53F98376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1AC-4BFB-AC60-251A45E1E3A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trgy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d4jw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0udt2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zx5jx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cibwv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mczsr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1qswa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8">
  <autoFilter ref="A1:M1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106</v>
      </c>
    </row>
    <row r="3" spans="2:3" ht="15" customHeight="1" x14ac:dyDescent="0.35"/>
    <row r="4" spans="2:3" ht="58" x14ac:dyDescent="0.35">
      <c r="B4" s="18" t="s">
        <v>107</v>
      </c>
      <c r="C4" s="19" t="s">
        <v>108</v>
      </c>
    </row>
    <row r="5" spans="2:3" x14ac:dyDescent="0.35">
      <c r="C5" s="19" t="s">
        <v>109</v>
      </c>
    </row>
    <row r="6" spans="2:3" x14ac:dyDescent="0.35">
      <c r="C6" s="16" t="s">
        <v>110</v>
      </c>
    </row>
    <row r="7" spans="2:3" ht="10" customHeight="1" x14ac:dyDescent="0.35"/>
    <row r="8" spans="2:3" ht="232" x14ac:dyDescent="0.35">
      <c r="B8" s="20" t="s">
        <v>111</v>
      </c>
      <c r="C8" s="19" t="s">
        <v>112</v>
      </c>
    </row>
    <row r="9" spans="2:3" ht="10" customHeight="1" x14ac:dyDescent="0.35"/>
    <row r="10" spans="2:3" ht="35" customHeight="1" x14ac:dyDescent="0.35">
      <c r="B10" s="20" t="s">
        <v>113</v>
      </c>
      <c r="C10" s="19" t="s">
        <v>114</v>
      </c>
    </row>
    <row r="11" spans="2:3" ht="75" customHeight="1" x14ac:dyDescent="0.35">
      <c r="B11" s="16" t="s">
        <v>19</v>
      </c>
      <c r="C11" s="19" t="s">
        <v>115</v>
      </c>
    </row>
    <row r="12" spans="2:3" ht="47" customHeight="1" x14ac:dyDescent="0.35">
      <c r="B12" s="16" t="s">
        <v>19</v>
      </c>
      <c r="C12" s="19" t="s">
        <v>116</v>
      </c>
    </row>
    <row r="13" spans="2:3" ht="35" customHeight="1" x14ac:dyDescent="0.35">
      <c r="B13" s="16" t="s">
        <v>19</v>
      </c>
      <c r="C13" s="19" t="s">
        <v>117</v>
      </c>
    </row>
    <row r="14" spans="2:3" ht="32" customHeight="1" x14ac:dyDescent="0.35">
      <c r="B14" s="16" t="s">
        <v>19</v>
      </c>
      <c r="C14" s="19" t="s">
        <v>118</v>
      </c>
    </row>
    <row r="15" spans="2:3" ht="30" customHeight="1" x14ac:dyDescent="0.35">
      <c r="B15" s="16" t="s">
        <v>19</v>
      </c>
      <c r="C15" s="19" t="s">
        <v>119</v>
      </c>
    </row>
    <row r="16" spans="2:3" ht="10" customHeight="1" x14ac:dyDescent="0.35"/>
    <row r="17" spans="1:3" ht="145" customHeight="1" x14ac:dyDescent="0.35">
      <c r="B17" s="20" t="s">
        <v>120</v>
      </c>
      <c r="C17" s="19" t="s">
        <v>121</v>
      </c>
    </row>
    <row r="18" spans="1:3" ht="10" customHeight="1" x14ac:dyDescent="0.35"/>
    <row r="19" spans="1:3" ht="3" customHeight="1" x14ac:dyDescent="0.35">
      <c r="B19" s="21"/>
      <c r="C19" s="21"/>
    </row>
    <row r="20" spans="1:3" ht="12" customHeight="1" x14ac:dyDescent="0.35"/>
    <row r="21" spans="1:3" ht="35" customHeight="1" x14ac:dyDescent="0.35">
      <c r="A21" s="23"/>
      <c r="B21" s="24" t="s">
        <v>122</v>
      </c>
      <c r="C21" s="25" t="s">
        <v>123</v>
      </c>
    </row>
    <row r="22" spans="1:3" ht="18" customHeight="1" x14ac:dyDescent="0.35">
      <c r="A22" s="23"/>
      <c r="B22" s="23" t="s">
        <v>19</v>
      </c>
      <c r="C22" s="25" t="s">
        <v>124</v>
      </c>
    </row>
    <row r="23" spans="1:3" ht="18" customHeight="1" x14ac:dyDescent="0.35">
      <c r="A23" s="23"/>
      <c r="B23" s="23" t="s">
        <v>19</v>
      </c>
      <c r="C23" s="25" t="s">
        <v>125</v>
      </c>
    </row>
    <row r="24" spans="1:3" ht="18" customHeight="1" x14ac:dyDescent="0.35">
      <c r="A24" s="23"/>
      <c r="B24" s="23" t="s">
        <v>19</v>
      </c>
      <c r="C24" s="25" t="s">
        <v>126</v>
      </c>
    </row>
    <row r="25" spans="1:3" ht="18" customHeight="1" x14ac:dyDescent="0.35">
      <c r="A25" s="23"/>
      <c r="B25" s="23" t="s">
        <v>19</v>
      </c>
      <c r="C25" s="25" t="s">
        <v>127</v>
      </c>
    </row>
    <row r="26" spans="1:3" ht="18" customHeight="1" x14ac:dyDescent="0.35">
      <c r="A26" s="23"/>
      <c r="B26" s="23" t="s">
        <v>19</v>
      </c>
      <c r="C26" s="25" t="s">
        <v>128</v>
      </c>
    </row>
    <row r="27" spans="1:3" ht="18" customHeight="1" x14ac:dyDescent="0.35">
      <c r="A27" s="23"/>
      <c r="B27" s="23" t="s">
        <v>19</v>
      </c>
      <c r="C27" s="25" t="s">
        <v>129</v>
      </c>
    </row>
    <row r="28" spans="1:3" ht="18" customHeight="1" x14ac:dyDescent="0.35">
      <c r="A28" s="23"/>
      <c r="B28" s="23" t="s">
        <v>19</v>
      </c>
      <c r="C28" s="25" t="s">
        <v>130</v>
      </c>
    </row>
    <row r="29" spans="1:3" ht="18" customHeight="1" x14ac:dyDescent="0.35">
      <c r="A29" s="23"/>
      <c r="B29" s="23" t="s">
        <v>19</v>
      </c>
      <c r="C29" s="25" t="s">
        <v>131</v>
      </c>
    </row>
    <row r="30" spans="1:3" ht="44" customHeight="1" x14ac:dyDescent="0.35">
      <c r="A30" s="23"/>
      <c r="B30" s="23" t="s">
        <v>19</v>
      </c>
      <c r="C30" s="26" t="s">
        <v>132</v>
      </c>
    </row>
    <row r="31" spans="1:3" ht="10" customHeight="1" x14ac:dyDescent="0.35"/>
    <row r="32" spans="1:3" ht="3" customHeight="1" x14ac:dyDescent="0.35">
      <c r="B32" s="21"/>
      <c r="C32" s="21"/>
    </row>
    <row r="33" spans="2:3" ht="12" customHeight="1" x14ac:dyDescent="0.35"/>
    <row r="34" spans="2:3" ht="24" customHeight="1" x14ac:dyDescent="0.35">
      <c r="B34" s="27" t="s">
        <v>133</v>
      </c>
      <c r="C34" s="28" t="s">
        <v>134</v>
      </c>
    </row>
    <row r="35" spans="2:3" ht="18.5" x14ac:dyDescent="0.35">
      <c r="B35" s="27" t="s">
        <v>135</v>
      </c>
      <c r="C35" s="29" t="s">
        <v>136</v>
      </c>
    </row>
    <row r="36" spans="2:3" ht="27" customHeight="1" x14ac:dyDescent="0.35">
      <c r="B36" s="30" t="s">
        <v>137</v>
      </c>
      <c r="C36" s="22" t="s">
        <v>138</v>
      </c>
    </row>
    <row r="37" spans="2:3" x14ac:dyDescent="0.35">
      <c r="B37" s="27" t="s">
        <v>139</v>
      </c>
      <c r="C37" s="31" t="s">
        <v>140</v>
      </c>
    </row>
    <row r="38" spans="2:3" ht="10" customHeight="1" x14ac:dyDescent="0.35"/>
    <row r="39" spans="2:3" ht="58" x14ac:dyDescent="0.35">
      <c r="B39" s="27" t="s">
        <v>141</v>
      </c>
      <c r="C39" s="32" t="s">
        <v>142</v>
      </c>
    </row>
    <row r="40" spans="2:3" ht="10" customHeight="1" x14ac:dyDescent="0.35"/>
    <row r="41" spans="2:3" ht="43.5" x14ac:dyDescent="0.35">
      <c r="B41" s="27" t="s">
        <v>143</v>
      </c>
      <c r="C41" s="19" t="s">
        <v>144</v>
      </c>
    </row>
    <row r="42" spans="2:3" ht="10" customHeight="1" x14ac:dyDescent="0.35"/>
    <row r="43" spans="2:3" ht="15.5" x14ac:dyDescent="0.35">
      <c r="C43" s="33" t="s">
        <v>15</v>
      </c>
    </row>
    <row r="44" spans="2:3" ht="29" x14ac:dyDescent="0.35">
      <c r="C44" s="19" t="s">
        <v>145</v>
      </c>
    </row>
    <row r="45" spans="2:3" ht="10" customHeight="1" x14ac:dyDescent="0.35"/>
    <row r="46" spans="2:3" ht="15.5" x14ac:dyDescent="0.35">
      <c r="C46" s="34" t="s">
        <v>36</v>
      </c>
    </row>
    <row r="47" spans="2:3" ht="29" x14ac:dyDescent="0.35">
      <c r="C47" s="19" t="s">
        <v>146</v>
      </c>
    </row>
    <row r="48" spans="2:3" ht="10" customHeight="1" x14ac:dyDescent="0.35"/>
    <row r="49" spans="2:3" ht="15.5" x14ac:dyDescent="0.35">
      <c r="C49" s="35" t="s">
        <v>30</v>
      </c>
    </row>
    <row r="50" spans="2:3" ht="29" x14ac:dyDescent="0.35">
      <c r="C50" s="19" t="s">
        <v>147</v>
      </c>
    </row>
    <row r="51" spans="2:3" ht="10" customHeight="1" x14ac:dyDescent="0.35"/>
    <row r="52" spans="2:3" ht="3" customHeight="1" x14ac:dyDescent="0.35">
      <c r="B52" s="21"/>
      <c r="C52" s="21"/>
    </row>
    <row r="53" spans="2:3" ht="12" customHeight="1" x14ac:dyDescent="0.35"/>
    <row r="54" spans="2:3" ht="130.5" x14ac:dyDescent="0.35">
      <c r="B54" s="18" t="s">
        <v>148</v>
      </c>
      <c r="C54" s="19" t="s">
        <v>149</v>
      </c>
    </row>
    <row r="55" spans="2:3" ht="6" customHeight="1" x14ac:dyDescent="0.35"/>
    <row r="56" spans="2:3" ht="217.5" x14ac:dyDescent="0.35">
      <c r="C56" s="19" t="s">
        <v>150</v>
      </c>
    </row>
    <row r="57" spans="2:3" ht="6" customHeight="1" x14ac:dyDescent="0.35"/>
    <row r="58" spans="2:3" ht="43.5" x14ac:dyDescent="0.35">
      <c r="C58" s="19" t="s">
        <v>151</v>
      </c>
    </row>
    <row r="59" spans="2:3" ht="10" customHeight="1" x14ac:dyDescent="0.35"/>
    <row r="60" spans="2:3" ht="3" customHeight="1" x14ac:dyDescent="0.35">
      <c r="B60" s="21"/>
      <c r="C60" s="21"/>
    </row>
    <row r="61" spans="2:3" ht="12" customHeight="1" x14ac:dyDescent="0.35"/>
    <row r="62" spans="2:3" ht="145" x14ac:dyDescent="0.35">
      <c r="B62" s="18" t="s">
        <v>152</v>
      </c>
      <c r="C62" s="19" t="s">
        <v>153</v>
      </c>
    </row>
    <row r="63" spans="2:3" ht="6" customHeight="1" x14ac:dyDescent="0.35"/>
    <row r="64" spans="2:3" ht="203" x14ac:dyDescent="0.35">
      <c r="C64" s="19" t="s">
        <v>154</v>
      </c>
    </row>
    <row r="65" spans="2:3" ht="6" customHeight="1" x14ac:dyDescent="0.35"/>
    <row r="66" spans="2:3" ht="43.5" x14ac:dyDescent="0.35">
      <c r="C66" s="19" t="s">
        <v>155</v>
      </c>
    </row>
    <row r="67" spans="2:3" ht="10" customHeight="1" x14ac:dyDescent="0.35"/>
    <row r="68" spans="2:3" ht="3" customHeight="1" x14ac:dyDescent="0.35">
      <c r="B68" s="21"/>
      <c r="C68" s="21"/>
    </row>
    <row r="69" spans="2:3" ht="12" customHeight="1" x14ac:dyDescent="0.35"/>
    <row r="70" spans="2:3" ht="101.5" x14ac:dyDescent="0.35">
      <c r="B70" s="18" t="s">
        <v>156</v>
      </c>
      <c r="C70" s="19" t="s">
        <v>157</v>
      </c>
    </row>
    <row r="71" spans="2:3" ht="6" customHeight="1" x14ac:dyDescent="0.35"/>
    <row r="72" spans="2:3" ht="145" x14ac:dyDescent="0.35">
      <c r="C72" s="19" t="s">
        <v>158</v>
      </c>
    </row>
    <row r="73" spans="2:3" ht="6" customHeight="1" x14ac:dyDescent="0.35"/>
    <row r="74" spans="2:3" ht="43.5" x14ac:dyDescent="0.35">
      <c r="C74" s="19" t="s">
        <v>159</v>
      </c>
    </row>
    <row r="78" spans="2:3" ht="32" customHeight="1" x14ac:dyDescent="0.35">
      <c r="B78" s="78" t="s">
        <v>105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160</v>
      </c>
      <c r="C2" s="80"/>
      <c r="D2" s="80"/>
      <c r="E2" s="80"/>
      <c r="F2" s="80"/>
      <c r="G2" s="80"/>
      <c r="H2" s="80"/>
      <c r="I2" s="80"/>
    </row>
    <row r="4" spans="2:15" ht="18.5" x14ac:dyDescent="0.45">
      <c r="B4" s="37" t="s">
        <v>161</v>
      </c>
    </row>
    <row r="5" spans="2:15" x14ac:dyDescent="0.35">
      <c r="B5" s="39" t="s">
        <v>19</v>
      </c>
      <c r="C5" s="39" t="s">
        <v>162</v>
      </c>
      <c r="D5" s="39" t="s">
        <v>163</v>
      </c>
      <c r="F5" s="81" t="s">
        <v>164</v>
      </c>
      <c r="G5" s="81"/>
      <c r="H5" s="81"/>
      <c r="I5" s="82" t="s">
        <v>165</v>
      </c>
      <c r="J5" s="82"/>
      <c r="K5" s="82"/>
      <c r="L5" s="82"/>
      <c r="M5" s="82"/>
      <c r="N5" s="82"/>
      <c r="O5" s="82"/>
    </row>
    <row r="6" spans="2:15" x14ac:dyDescent="0.35">
      <c r="B6" s="45" t="s">
        <v>166</v>
      </c>
      <c r="C6" s="46">
        <v>17</v>
      </c>
      <c r="D6" s="47" t="s">
        <v>19</v>
      </c>
      <c r="F6" s="81" t="s">
        <v>167</v>
      </c>
      <c r="G6" s="81"/>
      <c r="H6" s="81"/>
      <c r="I6" s="83" t="s">
        <v>168</v>
      </c>
      <c r="J6" s="83"/>
      <c r="K6" s="83"/>
      <c r="L6" s="83"/>
      <c r="M6" s="83"/>
      <c r="N6" s="83"/>
      <c r="O6" s="83"/>
    </row>
    <row r="7" spans="2:15" x14ac:dyDescent="0.35">
      <c r="B7" s="48" t="s">
        <v>169</v>
      </c>
      <c r="C7" s="49">
        <f>C6-C8-C9</f>
        <v>17</v>
      </c>
      <c r="D7" s="50">
        <f>IF(C6&gt;0,C7/C6,0)</f>
        <v>1</v>
      </c>
      <c r="F7" s="81" t="s">
        <v>170</v>
      </c>
      <c r="G7" s="81"/>
      <c r="H7" s="81"/>
      <c r="I7" s="83" t="s">
        <v>168</v>
      </c>
      <c r="J7" s="83"/>
      <c r="K7" s="83"/>
      <c r="L7" s="83"/>
      <c r="M7" s="83"/>
      <c r="N7" s="83"/>
      <c r="O7" s="83"/>
    </row>
    <row r="8" spans="2:15" x14ac:dyDescent="0.35">
      <c r="B8" s="41" t="s">
        <v>171</v>
      </c>
      <c r="C8" s="42">
        <f>COUNTIF('Recommendations'!G:G,"Risk Accepted")</f>
        <v>0</v>
      </c>
      <c r="D8" s="43">
        <f>IF(C6&gt;0,C8/C6,0)</f>
        <v>0</v>
      </c>
      <c r="F8" s="81" t="s">
        <v>172</v>
      </c>
      <c r="G8" s="81"/>
      <c r="H8" s="81"/>
      <c r="I8" s="83" t="s">
        <v>168</v>
      </c>
      <c r="J8" s="83"/>
      <c r="K8" s="83"/>
      <c r="L8" s="83"/>
      <c r="M8" s="83"/>
      <c r="N8" s="83"/>
      <c r="O8" s="83"/>
    </row>
    <row r="9" spans="2:15" x14ac:dyDescent="0.35">
      <c r="B9" s="41" t="s">
        <v>173</v>
      </c>
      <c r="C9" s="42">
        <f>COUNTIF('Recommendations'!G:G,"N/A")</f>
        <v>0</v>
      </c>
      <c r="D9" s="43">
        <f>IF(C6&gt;0,C9/C6,0)</f>
        <v>0</v>
      </c>
      <c r="F9" s="81" t="s">
        <v>174</v>
      </c>
      <c r="G9" s="81"/>
      <c r="H9" s="81"/>
      <c r="I9" s="83" t="s">
        <v>168</v>
      </c>
      <c r="J9" s="83"/>
      <c r="K9" s="83"/>
      <c r="L9" s="83"/>
      <c r="M9" s="83"/>
      <c r="N9" s="83"/>
      <c r="O9" s="83"/>
    </row>
    <row r="12" spans="2:15" ht="18.5" x14ac:dyDescent="0.45">
      <c r="B12" s="37" t="s">
        <v>175</v>
      </c>
    </row>
    <row r="14" spans="2:15" x14ac:dyDescent="0.35">
      <c r="B14" s="51" t="s">
        <v>176</v>
      </c>
    </row>
    <row r="15" spans="2:15" x14ac:dyDescent="0.35">
      <c r="B15" s="39" t="s">
        <v>19</v>
      </c>
      <c r="C15" s="39" t="s">
        <v>177</v>
      </c>
      <c r="D15" s="39" t="s">
        <v>178</v>
      </c>
      <c r="E15" s="39" t="s">
        <v>179</v>
      </c>
      <c r="F15" s="39" t="s">
        <v>180</v>
      </c>
    </row>
    <row r="16" spans="2:15" x14ac:dyDescent="0.35">
      <c r="B16" s="41" t="s">
        <v>181</v>
      </c>
      <c r="C16" s="42">
        <f>COUNTIF('Recommendations'!L:L,"Resolved")</f>
        <v>0</v>
      </c>
      <c r="D16" s="42">
        <f>COUNTIF('Recommendations'!L:L,"Testing")</f>
        <v>0</v>
      </c>
      <c r="E16" s="42">
        <f>COUNTIF('Recommendations'!L:L,"Outstanding")</f>
        <v>17</v>
      </c>
      <c r="F16" s="42">
        <f>SUM(C16:E16)</f>
        <v>17</v>
      </c>
    </row>
    <row r="18" spans="2:6" x14ac:dyDescent="0.35">
      <c r="B18" s="51" t="s">
        <v>182</v>
      </c>
    </row>
    <row r="19" spans="2:6" x14ac:dyDescent="0.35">
      <c r="B19" s="52" t="s">
        <v>19</v>
      </c>
      <c r="C19" s="52" t="s">
        <v>177</v>
      </c>
      <c r="D19" s="52" t="s">
        <v>178</v>
      </c>
      <c r="E19" s="52" t="s">
        <v>179</v>
      </c>
      <c r="F19" s="52" t="s">
        <v>19</v>
      </c>
    </row>
    <row r="20" spans="2:6" x14ac:dyDescent="0.35">
      <c r="B20" s="41" t="s">
        <v>181</v>
      </c>
      <c r="C20" s="43">
        <f>IF(F16&gt;0, C16/F16, 0)</f>
        <v>0</v>
      </c>
      <c r="D20" s="43">
        <f>IF(F16&gt;0, D16/F16, 0)</f>
        <v>0</v>
      </c>
      <c r="E20" s="43">
        <f>IF(F16&gt;0, E16/F16, 0)</f>
        <v>1</v>
      </c>
      <c r="F20" s="44" t="s">
        <v>19</v>
      </c>
    </row>
    <row r="25" spans="2:6" ht="18.5" x14ac:dyDescent="0.45">
      <c r="B25" s="37" t="s">
        <v>183</v>
      </c>
    </row>
    <row r="27" spans="2:6" x14ac:dyDescent="0.35">
      <c r="B27" s="51" t="s">
        <v>176</v>
      </c>
    </row>
    <row r="28" spans="2:6" x14ac:dyDescent="0.35">
      <c r="B28" s="39" t="s">
        <v>5</v>
      </c>
      <c r="C28" s="39" t="s">
        <v>177</v>
      </c>
      <c r="D28" s="39" t="s">
        <v>178</v>
      </c>
      <c r="E28" s="39" t="s">
        <v>179</v>
      </c>
      <c r="F28" s="39" t="s">
        <v>180</v>
      </c>
    </row>
    <row r="29" spans="2:6" x14ac:dyDescent="0.35">
      <c r="B29" s="41" t="s">
        <v>184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185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17</v>
      </c>
      <c r="F34" s="42">
        <f t="shared" si="0"/>
        <v>17</v>
      </c>
    </row>
    <row r="36" spans="2:6" x14ac:dyDescent="0.35">
      <c r="B36" s="51" t="s">
        <v>182</v>
      </c>
    </row>
    <row r="37" spans="2:6" x14ac:dyDescent="0.35">
      <c r="B37" s="52" t="s">
        <v>5</v>
      </c>
      <c r="C37" s="52" t="s">
        <v>177</v>
      </c>
      <c r="D37" s="52" t="s">
        <v>178</v>
      </c>
      <c r="E37" s="52" t="s">
        <v>179</v>
      </c>
      <c r="F37" s="52" t="s">
        <v>19</v>
      </c>
    </row>
    <row r="38" spans="2:6" x14ac:dyDescent="0.35">
      <c r="B38" s="41" t="s">
        <v>184</v>
      </c>
      <c r="C38" s="43">
        <f t="shared" ref="C38:C43" si="1">IF(F29&gt;0, C29/F29, 0)</f>
        <v>0</v>
      </c>
      <c r="D38" s="43">
        <f t="shared" ref="D38:D43" si="2">IF(F29&gt;0, D29/F29, 0)</f>
        <v>0</v>
      </c>
      <c r="E38" s="43">
        <f t="shared" ref="E38:E43" si="3">IF(F29&gt;0, E29/F29, 0)</f>
        <v>0</v>
      </c>
      <c r="F38" s="44" t="s">
        <v>19</v>
      </c>
    </row>
    <row r="39" spans="2:6" x14ac:dyDescent="0.35">
      <c r="B39" s="41" t="s">
        <v>185</v>
      </c>
      <c r="C39" s="43">
        <f t="shared" si="1"/>
        <v>0</v>
      </c>
      <c r="D39" s="43">
        <f t="shared" si="2"/>
        <v>0</v>
      </c>
      <c r="E39" s="43">
        <f t="shared" si="3"/>
        <v>0</v>
      </c>
      <c r="F39" s="44" t="s">
        <v>19</v>
      </c>
    </row>
    <row r="40" spans="2:6" x14ac:dyDescent="0.35">
      <c r="B40" s="41" t="s">
        <v>186</v>
      </c>
      <c r="C40" s="43">
        <f t="shared" si="1"/>
        <v>0</v>
      </c>
      <c r="D40" s="43">
        <f t="shared" si="2"/>
        <v>0</v>
      </c>
      <c r="E40" s="43">
        <f t="shared" si="3"/>
        <v>0</v>
      </c>
      <c r="F40" s="44" t="s">
        <v>19</v>
      </c>
    </row>
    <row r="41" spans="2:6" x14ac:dyDescent="0.35">
      <c r="B41" s="41" t="s">
        <v>187</v>
      </c>
      <c r="C41" s="43">
        <f t="shared" si="1"/>
        <v>0</v>
      </c>
      <c r="D41" s="43">
        <f t="shared" si="2"/>
        <v>0</v>
      </c>
      <c r="E41" s="43">
        <f t="shared" si="3"/>
        <v>0</v>
      </c>
      <c r="F41" s="44" t="s">
        <v>19</v>
      </c>
    </row>
    <row r="42" spans="2:6" x14ac:dyDescent="0.35">
      <c r="B42" s="41" t="s">
        <v>188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189</v>
      </c>
    </row>
    <row r="50" spans="2:6" x14ac:dyDescent="0.35">
      <c r="B50" s="51" t="s">
        <v>176</v>
      </c>
    </row>
    <row r="51" spans="2:6" x14ac:dyDescent="0.35">
      <c r="B51" s="39" t="s">
        <v>2</v>
      </c>
      <c r="C51" s="39" t="s">
        <v>177</v>
      </c>
      <c r="D51" s="39" t="s">
        <v>178</v>
      </c>
      <c r="E51" s="39" t="s">
        <v>179</v>
      </c>
      <c r="F51" s="39" t="s">
        <v>180</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5</v>
      </c>
      <c r="F52" s="42">
        <f>SUM(C52:E52)</f>
        <v>5</v>
      </c>
    </row>
    <row r="53" spans="2:6" x14ac:dyDescent="0.35">
      <c r="B53" s="41" t="s">
        <v>36</v>
      </c>
      <c r="C53" s="42">
        <f>COUNTIFS('Recommendations'!C:C,"CAT II (Medium)",'Recommendations'!L:L,"=Resolved")</f>
        <v>0</v>
      </c>
      <c r="D53" s="42">
        <f>COUNTIFS('Recommendations'!C:C,"=CAT II (Medium)",'Recommendations'!L:L,"=Testing")</f>
        <v>0</v>
      </c>
      <c r="E53" s="42">
        <f>COUNTIFS('Recommendations'!C:C,"=CAT II (Medium)",'Recommendations'!L:L,"=Outstanding")</f>
        <v>3</v>
      </c>
      <c r="F53" s="42">
        <f>SUM(C53:E53)</f>
        <v>3</v>
      </c>
    </row>
    <row r="54" spans="2:6" x14ac:dyDescent="0.35">
      <c r="B54" s="41" t="s">
        <v>30</v>
      </c>
      <c r="C54" s="42">
        <f>COUNTIFS('Recommendations'!C:C,"CAT III (Low)",'Recommendations'!L:L,"=Resolved")</f>
        <v>0</v>
      </c>
      <c r="D54" s="42">
        <f>COUNTIFS('Recommendations'!C:C,"=CAT III (Low)",'Recommendations'!L:L,"=Testing")</f>
        <v>0</v>
      </c>
      <c r="E54" s="42">
        <f>COUNTIFS('Recommendations'!C:C,"=CAT III (Low)",'Recommendations'!L:L,"=Outstanding")</f>
        <v>9</v>
      </c>
      <c r="F54" s="42">
        <f>SUM(C54:E54)</f>
        <v>9</v>
      </c>
    </row>
    <row r="56" spans="2:6" x14ac:dyDescent="0.35">
      <c r="B56" s="51" t="s">
        <v>182</v>
      </c>
    </row>
    <row r="57" spans="2:6" x14ac:dyDescent="0.35">
      <c r="B57" s="52" t="s">
        <v>2</v>
      </c>
      <c r="C57" s="52" t="s">
        <v>177</v>
      </c>
      <c r="D57" s="52" t="s">
        <v>178</v>
      </c>
      <c r="E57" s="52" t="s">
        <v>179</v>
      </c>
      <c r="F57" s="52" t="s">
        <v>19</v>
      </c>
    </row>
    <row r="58" spans="2:6" x14ac:dyDescent="0.35">
      <c r="B58" s="41" t="s">
        <v>15</v>
      </c>
      <c r="C58" s="43">
        <f>IF(F52&gt;0, C52/F52, 0)</f>
        <v>0</v>
      </c>
      <c r="D58" s="43">
        <f>IF(F52&gt;0, D52/F52, 0)</f>
        <v>0</v>
      </c>
      <c r="E58" s="43">
        <f>IF(F52&gt;0, E52/F52, 0)</f>
        <v>1</v>
      </c>
      <c r="F58" s="44" t="s">
        <v>19</v>
      </c>
    </row>
    <row r="59" spans="2:6" x14ac:dyDescent="0.35">
      <c r="B59" s="41" t="s">
        <v>36</v>
      </c>
      <c r="C59" s="43">
        <f>IF(F53&gt;0, C53/F53, 0)</f>
        <v>0</v>
      </c>
      <c r="D59" s="43">
        <f>IF(F53&gt;0, D53/F53, 0)</f>
        <v>0</v>
      </c>
      <c r="E59" s="43">
        <f>IF(F53&gt;0, E53/F53, 0)</f>
        <v>1</v>
      </c>
      <c r="F59" s="44" t="s">
        <v>19</v>
      </c>
    </row>
    <row r="60" spans="2:6" x14ac:dyDescent="0.35">
      <c r="B60" s="41" t="s">
        <v>30</v>
      </c>
      <c r="C60" s="43">
        <f>IF(F54&gt;0, C54/F54, 0)</f>
        <v>0</v>
      </c>
      <c r="D60" s="43">
        <f>IF(F54&gt;0, D54/F54, 0)</f>
        <v>0</v>
      </c>
      <c r="E60" s="43">
        <f>IF(F54&gt;0, E54/F54, 0)</f>
        <v>1</v>
      </c>
      <c r="F60" s="44" t="s">
        <v>19</v>
      </c>
    </row>
    <row r="65" spans="2:6" ht="18.5" x14ac:dyDescent="0.45">
      <c r="B65" s="37" t="s">
        <v>190</v>
      </c>
    </row>
    <row r="67" spans="2:6" x14ac:dyDescent="0.35">
      <c r="B67" s="51" t="s">
        <v>176</v>
      </c>
    </row>
    <row r="68" spans="2:6" x14ac:dyDescent="0.35">
      <c r="B68" s="39" t="s">
        <v>3</v>
      </c>
      <c r="C68" s="39" t="s">
        <v>177</v>
      </c>
      <c r="D68" s="39" t="s">
        <v>178</v>
      </c>
      <c r="E68" s="39" t="s">
        <v>179</v>
      </c>
      <c r="F68" s="39" t="s">
        <v>180</v>
      </c>
    </row>
    <row r="69" spans="2:6" x14ac:dyDescent="0.35">
      <c r="B69" s="41" t="s">
        <v>191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192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193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194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17</v>
      </c>
      <c r="F73" s="42">
        <f>SUM(C73:E73)</f>
        <v>17</v>
      </c>
    </row>
    <row r="75" spans="2:6" x14ac:dyDescent="0.35">
      <c r="B75" s="51" t="s">
        <v>182</v>
      </c>
    </row>
    <row r="76" spans="2:6" x14ac:dyDescent="0.35">
      <c r="B76" s="52" t="s">
        <v>3</v>
      </c>
      <c r="C76" s="52" t="s">
        <v>177</v>
      </c>
      <c r="D76" s="52" t="s">
        <v>178</v>
      </c>
      <c r="E76" s="52" t="s">
        <v>179</v>
      </c>
      <c r="F76" s="52" t="s">
        <v>19</v>
      </c>
    </row>
    <row r="77" spans="2:6" x14ac:dyDescent="0.35">
      <c r="B77" s="41" t="s">
        <v>191</v>
      </c>
      <c r="C77" s="43">
        <f>IF(F69&gt;0, C69/F69, 0)</f>
        <v>0</v>
      </c>
      <c r="D77" s="43">
        <f>IF(F69&gt;0, D69/F69, 0)</f>
        <v>0</v>
      </c>
      <c r="E77" s="43">
        <f>IF(F69&gt;0, E69/F69, 0)</f>
        <v>0</v>
      </c>
      <c r="F77" s="44" t="s">
        <v>19</v>
      </c>
    </row>
    <row r="78" spans="2:6" x14ac:dyDescent="0.35">
      <c r="B78" s="41" t="s">
        <v>192</v>
      </c>
      <c r="C78" s="43">
        <f>IF(F70&gt;0, C70/F70, 0)</f>
        <v>0</v>
      </c>
      <c r="D78" s="43">
        <f>IF(F70&gt;0, D70/F70, 0)</f>
        <v>0</v>
      </c>
      <c r="E78" s="43">
        <f>IF(F70&gt;0, E70/F70, 0)</f>
        <v>0</v>
      </c>
      <c r="F78" s="44" t="s">
        <v>19</v>
      </c>
    </row>
    <row r="79" spans="2:6" x14ac:dyDescent="0.35">
      <c r="B79" s="41" t="s">
        <v>193</v>
      </c>
      <c r="C79" s="43">
        <f>IF(F71&gt;0, C71/F71, 0)</f>
        <v>0</v>
      </c>
      <c r="D79" s="43">
        <f>IF(F71&gt;0, D71/F71, 0)</f>
        <v>0</v>
      </c>
      <c r="E79" s="43">
        <f>IF(F71&gt;0, E71/F71, 0)</f>
        <v>0</v>
      </c>
      <c r="F79" s="44" t="s">
        <v>19</v>
      </c>
    </row>
    <row r="80" spans="2:6" x14ac:dyDescent="0.35">
      <c r="B80" s="41" t="s">
        <v>194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195</v>
      </c>
    </row>
    <row r="88" spans="2:6" x14ac:dyDescent="0.35">
      <c r="B88" s="51" t="s">
        <v>176</v>
      </c>
    </row>
    <row r="89" spans="2:6" x14ac:dyDescent="0.35">
      <c r="B89" s="39" t="s">
        <v>196</v>
      </c>
      <c r="C89" s="39" t="s">
        <v>177</v>
      </c>
      <c r="D89" s="39" t="s">
        <v>178</v>
      </c>
      <c r="E89" s="39" t="s">
        <v>179</v>
      </c>
      <c r="F89" s="39" t="s">
        <v>180</v>
      </c>
    </row>
    <row r="90" spans="2:6" x14ac:dyDescent="0.35">
      <c r="B90" s="41" t="s">
        <v>197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198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199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17</v>
      </c>
      <c r="F93" s="42">
        <f>SUM(C93:E93)</f>
        <v>17</v>
      </c>
    </row>
    <row r="95" spans="2:6" x14ac:dyDescent="0.35">
      <c r="B95" s="51" t="s">
        <v>182</v>
      </c>
    </row>
    <row r="96" spans="2:6" x14ac:dyDescent="0.35">
      <c r="B96" s="52" t="s">
        <v>196</v>
      </c>
      <c r="C96" s="52" t="s">
        <v>177</v>
      </c>
      <c r="D96" s="52" t="s">
        <v>178</v>
      </c>
      <c r="E96" s="52" t="s">
        <v>179</v>
      </c>
      <c r="F96" s="52" t="s">
        <v>19</v>
      </c>
    </row>
    <row r="97" spans="2:15" x14ac:dyDescent="0.35">
      <c r="B97" s="41" t="s">
        <v>197</v>
      </c>
      <c r="C97" s="43">
        <f>IF(F90&gt;0, C90/F90, 0)</f>
        <v>0</v>
      </c>
      <c r="D97" s="43">
        <f>IF(F90&gt;0, D90/F90, 0)</f>
        <v>0</v>
      </c>
      <c r="E97" s="43">
        <f>IF(F90&gt;0, E90/F90, 0)</f>
        <v>0</v>
      </c>
      <c r="F97" s="44" t="s">
        <v>19</v>
      </c>
    </row>
    <row r="98" spans="2:15" x14ac:dyDescent="0.35">
      <c r="B98" s="41" t="s">
        <v>198</v>
      </c>
      <c r="C98" s="43">
        <f>IF(F91&gt;0, C91/F91, 0)</f>
        <v>0</v>
      </c>
      <c r="D98" s="43">
        <f>IF(F91&gt;0, D91/F91, 0)</f>
        <v>0</v>
      </c>
      <c r="E98" s="43">
        <f>IF(F91&gt;0, E91/F91, 0)</f>
        <v>0</v>
      </c>
      <c r="F98" s="44" t="s">
        <v>19</v>
      </c>
    </row>
    <row r="99" spans="2:15" x14ac:dyDescent="0.35">
      <c r="B99" s="41" t="s">
        <v>199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200</v>
      </c>
      <c r="J105" s="37" t="s">
        <v>201</v>
      </c>
    </row>
    <row r="106" spans="2:15" x14ac:dyDescent="0.35">
      <c r="B106" s="39" t="s">
        <v>5</v>
      </c>
      <c r="C106" s="84" t="s">
        <v>202</v>
      </c>
      <c r="D106" s="84"/>
      <c r="E106" s="39" t="s">
        <v>169</v>
      </c>
      <c r="F106" s="39" t="s">
        <v>177</v>
      </c>
      <c r="G106" s="84" t="s">
        <v>203</v>
      </c>
      <c r="H106" s="84"/>
      <c r="J106" s="39" t="s">
        <v>5</v>
      </c>
      <c r="K106" s="39" t="s">
        <v>191</v>
      </c>
      <c r="L106" s="39" t="s">
        <v>192</v>
      </c>
      <c r="M106" s="39" t="s">
        <v>193</v>
      </c>
      <c r="N106" s="39" t="s">
        <v>194</v>
      </c>
      <c r="O106" s="39" t="s">
        <v>16</v>
      </c>
    </row>
    <row r="107" spans="2:15" x14ac:dyDescent="0.35">
      <c r="B107" s="45" t="s">
        <v>184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184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185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185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186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186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187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187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188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188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17</v>
      </c>
    </row>
    <row r="119" spans="2:24" ht="21" x14ac:dyDescent="0.5">
      <c r="B119" s="37" t="s">
        <v>204</v>
      </c>
      <c r="P119" s="54" t="s">
        <v>205</v>
      </c>
    </row>
    <row r="121" spans="2:24" ht="60" customHeight="1" x14ac:dyDescent="0.35">
      <c r="B121" s="87" t="s">
        <v>206</v>
      </c>
      <c r="C121" s="80"/>
      <c r="D121" s="80"/>
      <c r="E121" s="80"/>
      <c r="F121" s="80"/>
      <c r="P121" s="87" t="s">
        <v>207</v>
      </c>
      <c r="Q121" s="80"/>
      <c r="R121" s="80"/>
      <c r="S121" s="80"/>
      <c r="T121" s="80"/>
      <c r="U121" s="80"/>
      <c r="V121" s="80"/>
      <c r="W121" s="80"/>
    </row>
    <row r="123" spans="2:24" ht="30" customHeight="1" x14ac:dyDescent="0.35">
      <c r="P123" s="55" t="s">
        <v>208</v>
      </c>
      <c r="Q123" s="56">
        <f>C16</f>
        <v>0</v>
      </c>
      <c r="R123" s="57"/>
      <c r="S123" s="56">
        <f>C69</f>
        <v>0</v>
      </c>
      <c r="T123" s="57"/>
      <c r="U123" s="56">
        <f>C70</f>
        <v>0</v>
      </c>
      <c r="V123" s="57"/>
      <c r="W123" s="56">
        <f>C71</f>
        <v>0</v>
      </c>
      <c r="X123" s="57"/>
    </row>
    <row r="124" spans="2:24" ht="35" customHeight="1" x14ac:dyDescent="0.35">
      <c r="P124" s="58" t="s">
        <v>209</v>
      </c>
      <c r="Q124" s="58" t="s">
        <v>210</v>
      </c>
      <c r="R124" s="58" t="s">
        <v>211</v>
      </c>
      <c r="S124" s="58" t="s">
        <v>212</v>
      </c>
      <c r="T124" s="58" t="s">
        <v>213</v>
      </c>
      <c r="U124" s="58" t="s">
        <v>214</v>
      </c>
      <c r="V124" s="58" t="s">
        <v>215</v>
      </c>
      <c r="W124" s="58" t="s">
        <v>216</v>
      </c>
      <c r="X124" s="58" t="s">
        <v>217</v>
      </c>
    </row>
    <row r="125" spans="2:24" x14ac:dyDescent="0.35">
      <c r="O125" s="59" t="s">
        <v>218</v>
      </c>
      <c r="P125" s="60" t="s">
        <v>219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220</v>
      </c>
      <c r="P160" s="54" t="s">
        <v>221</v>
      </c>
    </row>
    <row r="162" spans="2:22" ht="45" customHeight="1" x14ac:dyDescent="0.35">
      <c r="B162" s="87" t="s">
        <v>222</v>
      </c>
      <c r="C162" s="80"/>
      <c r="D162" s="80"/>
      <c r="E162" s="80"/>
      <c r="F162" s="80"/>
      <c r="P162" s="87" t="s">
        <v>223</v>
      </c>
      <c r="Q162" s="80"/>
      <c r="R162" s="80"/>
      <c r="S162" s="80"/>
      <c r="T162" s="80"/>
      <c r="U162" s="80"/>
    </row>
    <row r="163" spans="2:22" ht="35" customHeight="1" x14ac:dyDescent="0.35">
      <c r="P163" s="84" t="s">
        <v>224</v>
      </c>
      <c r="Q163" s="84"/>
      <c r="R163" s="84" t="s">
        <v>225</v>
      </c>
      <c r="S163" s="84"/>
      <c r="T163" s="84"/>
    </row>
    <row r="164" spans="2:22" ht="30" customHeight="1" x14ac:dyDescent="0.35">
      <c r="P164" s="88">
        <v>0</v>
      </c>
      <c r="Q164" s="89"/>
      <c r="R164" s="90" t="s">
        <v>226</v>
      </c>
      <c r="S164" s="91"/>
      <c r="T164" s="91"/>
    </row>
    <row r="167" spans="2:22" ht="25" customHeight="1" x14ac:dyDescent="0.35">
      <c r="P167" s="63" t="s">
        <v>209</v>
      </c>
      <c r="Q167" s="63" t="s">
        <v>227</v>
      </c>
      <c r="R167" s="63" t="s">
        <v>228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105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36</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15</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30</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15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30</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30</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30</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30</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30</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30</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36</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30</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10" t="s">
        <v>100</v>
      </c>
      <c r="B18" s="5" t="s">
        <v>101</v>
      </c>
      <c r="C18" s="6" t="s">
        <v>36</v>
      </c>
      <c r="D18" s="7" t="s">
        <v>16</v>
      </c>
      <c r="E18" s="7" t="s">
        <v>17</v>
      </c>
      <c r="F18" s="7" t="s">
        <v>18</v>
      </c>
      <c r="G18" s="7" t="s">
        <v>19</v>
      </c>
      <c r="H18" s="8" t="s">
        <v>19</v>
      </c>
      <c r="I18" s="5" t="s">
        <v>102</v>
      </c>
      <c r="J18" s="5" t="s">
        <v>103</v>
      </c>
      <c r="K18" s="5" t="s">
        <v>104</v>
      </c>
      <c r="L18" s="7" t="str">
        <f t="shared" si="0"/>
        <v>Outstanding</v>
      </c>
      <c r="M18" s="12" t="s">
        <v>19</v>
      </c>
    </row>
    <row r="22" spans="1:13" ht="32" customHeight="1" x14ac:dyDescent="0.35">
      <c r="A22" s="78" t="s">
        <v>105</v>
      </c>
      <c r="B22" s="78"/>
      <c r="C22" s="78"/>
      <c r="D22" s="78"/>
    </row>
  </sheetData>
  <mergeCells count="1">
    <mergeCell ref="A22:D22"/>
  </mergeCells>
  <conditionalFormatting sqref="C2:C1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8" xr:uid="{00000000-0002-0000-0200-000000000000}">
      <formula1>"Must,Should,Could,Won't,Unassigned"</formula1>
    </dataValidation>
    <dataValidation type="list" showErrorMessage="1" errorTitle="Invalid Value" error="Please select a value from the list: Low, Medium, High, Unassessed." sqref="E2:E18" xr:uid="{00000000-0002-0000-0200-000001000000}">
      <formula1>"Low,Medium,High,Unassessed"</formula1>
    </dataValidation>
    <dataValidation type="list" showErrorMessage="1" errorTitle="Invalid Value" error="Please select a value from the list: Phase1, Phase2, Phase3, Phase4, Phase5, Pending." sqref="F2:F1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8" xr:uid="{00000000-0002-0000-0200-000003000000}">
      <formula1>"Implemented,Testing,Failed,Compensated,Risk Accepted,N/A"</formula1>
    </dataValidation>
  </dataValidations>
  <hyperlinks>
    <hyperlink ref="A2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229</v>
      </c>
      <c r="C2" s="95" t="s">
        <v>229</v>
      </c>
      <c r="D2" s="95" t="s">
        <v>229</v>
      </c>
      <c r="E2" s="95" t="s">
        <v>229</v>
      </c>
      <c r="F2" s="95" t="s">
        <v>229</v>
      </c>
      <c r="G2" s="95" t="s">
        <v>229</v>
      </c>
      <c r="H2" s="99" t="s">
        <v>230</v>
      </c>
      <c r="I2" s="99" t="s">
        <v>230</v>
      </c>
      <c r="J2" s="99" t="s">
        <v>230</v>
      </c>
      <c r="K2" s="99" t="s">
        <v>230</v>
      </c>
      <c r="L2" s="99" t="s">
        <v>230</v>
      </c>
      <c r="M2" s="98" t="s">
        <v>231</v>
      </c>
      <c r="N2" s="98" t="s">
        <v>231</v>
      </c>
      <c r="O2" s="100" t="s">
        <v>232</v>
      </c>
      <c r="P2" s="100" t="s">
        <v>232</v>
      </c>
      <c r="Q2" s="96" t="s">
        <v>11</v>
      </c>
      <c r="R2" s="96" t="s">
        <v>11</v>
      </c>
      <c r="S2" s="96" t="s">
        <v>11</v>
      </c>
      <c r="T2" s="97" t="s">
        <v>233</v>
      </c>
    </row>
    <row r="3" spans="2:20" ht="35" customHeight="1" x14ac:dyDescent="0.35">
      <c r="B3" s="68" t="s">
        <v>234</v>
      </c>
      <c r="C3" s="68" t="s">
        <v>235</v>
      </c>
      <c r="D3" s="68" t="s">
        <v>236</v>
      </c>
      <c r="E3" s="68" t="s">
        <v>237</v>
      </c>
      <c r="F3" s="68" t="s">
        <v>238</v>
      </c>
      <c r="G3" s="68" t="s">
        <v>9</v>
      </c>
      <c r="H3" s="69" t="s">
        <v>239</v>
      </c>
      <c r="I3" s="69" t="s">
        <v>240</v>
      </c>
      <c r="J3" s="69" t="s">
        <v>241</v>
      </c>
      <c r="K3" s="69" t="s">
        <v>242</v>
      </c>
      <c r="L3" s="69" t="s">
        <v>174</v>
      </c>
      <c r="M3" s="70" t="s">
        <v>243</v>
      </c>
      <c r="N3" s="70" t="s">
        <v>244</v>
      </c>
      <c r="O3" s="71" t="s">
        <v>245</v>
      </c>
      <c r="P3" s="71" t="s">
        <v>246</v>
      </c>
      <c r="Q3" s="72" t="s">
        <v>11</v>
      </c>
      <c r="R3" s="72" t="s">
        <v>247</v>
      </c>
      <c r="S3" s="72" t="s">
        <v>248</v>
      </c>
      <c r="T3" s="73" t="s">
        <v>249</v>
      </c>
    </row>
    <row r="4" spans="2:20" ht="60" customHeight="1" x14ac:dyDescent="0.35">
      <c r="B4" s="74" t="s">
        <v>250</v>
      </c>
      <c r="C4" s="74" t="s">
        <v>251</v>
      </c>
      <c r="D4" s="74" t="s">
        <v>252</v>
      </c>
      <c r="E4" s="74" t="s">
        <v>253</v>
      </c>
      <c r="F4" s="74" t="s">
        <v>254</v>
      </c>
      <c r="G4" s="74" t="s">
        <v>255</v>
      </c>
      <c r="H4" s="74" t="s">
        <v>256</v>
      </c>
      <c r="I4" s="74" t="s">
        <v>257</v>
      </c>
      <c r="J4" s="74" t="s">
        <v>258</v>
      </c>
      <c r="K4" s="74" t="s">
        <v>259</v>
      </c>
      <c r="L4" s="74" t="s">
        <v>260</v>
      </c>
      <c r="M4" s="74" t="s">
        <v>261</v>
      </c>
      <c r="N4" s="74" t="s">
        <v>262</v>
      </c>
      <c r="O4" s="74" t="s">
        <v>263</v>
      </c>
      <c r="P4" s="74" t="s">
        <v>264</v>
      </c>
      <c r="Q4" s="74" t="s">
        <v>265</v>
      </c>
      <c r="R4" s="74" t="s">
        <v>266</v>
      </c>
      <c r="S4" s="74" t="s">
        <v>267</v>
      </c>
      <c r="T4" s="74" t="s">
        <v>268</v>
      </c>
    </row>
    <row r="5" spans="2:20" ht="60" customHeight="1" x14ac:dyDescent="0.35">
      <c r="B5" s="36" t="s">
        <v>269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270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271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272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273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274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275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280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281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282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283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284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285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290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291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292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293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294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295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300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301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302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303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304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305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310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311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312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313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314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315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105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Mobile Device Policy Security Technical Implementation Guide (STIG) - SHGIR</dc:title>
  <dc:subject>Generated on: 2026-06-08 14:23:47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2026-06-08T13:23:52Z</dcterms:modified>
  <cp:category>DISA-STIG</cp:category>
  <cp:contentStatus>Draft</cp:contentStatus>
</cp:coreProperties>
</file>