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466EB07023AFC910A742C6FC39D0D76DA92C2621" xr6:coauthVersionLast="47" xr6:coauthVersionMax="47" xr10:uidLastSave="{39248441-543C-4B02-8D69-C71DBBDCFAB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4" i="1"/>
  <c r="L13" i="1"/>
  <c r="L12" i="1"/>
  <c r="L11" i="1"/>
  <c r="L10" i="1"/>
  <c r="L9" i="1"/>
  <c r="L8" i="1"/>
  <c r="L7" i="1"/>
  <c r="L6" i="1"/>
  <c r="L5" i="1"/>
  <c r="L4" i="1"/>
  <c r="L3" i="1"/>
  <c r="L2" i="1"/>
  <c r="F108" i="3" s="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F68" i="3"/>
  <c r="D76" i="3" s="1"/>
  <c r="E68" i="3"/>
  <c r="D68" i="3"/>
  <c r="C68" i="3"/>
  <c r="E67" i="3"/>
  <c r="D67" i="3"/>
  <c r="C67" i="3"/>
  <c r="W119" i="3" s="1"/>
  <c r="E66" i="3"/>
  <c r="F66" i="3" s="1"/>
  <c r="D66" i="3"/>
  <c r="C66" i="3"/>
  <c r="U119" i="3" s="1"/>
  <c r="E65" i="3"/>
  <c r="D65" i="3"/>
  <c r="C65" i="3"/>
  <c r="S119" i="3" s="1"/>
  <c r="E52" i="3"/>
  <c r="F52" i="3" s="1"/>
  <c r="D52" i="3"/>
  <c r="C52" i="3"/>
  <c r="E34" i="3"/>
  <c r="D34" i="3"/>
  <c r="C34" i="3"/>
  <c r="F34" i="3" s="1"/>
  <c r="E33" i="3"/>
  <c r="D33" i="3"/>
  <c r="C33" i="3"/>
  <c r="F33" i="3" s="1"/>
  <c r="E32" i="3"/>
  <c r="D32" i="3"/>
  <c r="C32" i="3"/>
  <c r="F32" i="3" s="1"/>
  <c r="E31" i="3"/>
  <c r="D31" i="3"/>
  <c r="C31" i="3"/>
  <c r="F31" i="3" s="1"/>
  <c r="E30" i="3"/>
  <c r="D30" i="3"/>
  <c r="C30" i="3"/>
  <c r="F30" i="3" s="1"/>
  <c r="E29" i="3"/>
  <c r="D29" i="3"/>
  <c r="C29" i="3"/>
  <c r="F29" i="3" s="1"/>
  <c r="F16" i="3"/>
  <c r="R147" i="3" s="1"/>
  <c r="E16" i="3"/>
  <c r="D16" i="3"/>
  <c r="C16" i="3"/>
  <c r="Q119" i="3" s="1"/>
  <c r="D9" i="3"/>
  <c r="C9" i="3"/>
  <c r="C8" i="3"/>
  <c r="D8" i="3" s="1"/>
  <c r="D7" i="3"/>
  <c r="C7" i="3"/>
  <c r="E43" i="3" l="1"/>
  <c r="D43" i="3"/>
  <c r="C43" i="3"/>
  <c r="D39" i="3"/>
  <c r="C39" i="3"/>
  <c r="E39" i="3"/>
  <c r="E93" i="3"/>
  <c r="D93" i="3"/>
  <c r="C93" i="3"/>
  <c r="E38" i="3"/>
  <c r="D38" i="3"/>
  <c r="C38" i="3"/>
  <c r="D96" i="3"/>
  <c r="C96" i="3"/>
  <c r="E96" i="3"/>
  <c r="E94" i="3"/>
  <c r="D94" i="3"/>
  <c r="C94" i="3"/>
  <c r="E95" i="3"/>
  <c r="D95" i="3"/>
  <c r="C95" i="3"/>
  <c r="C40" i="3"/>
  <c r="E40" i="3"/>
  <c r="D40" i="3"/>
  <c r="E77" i="3"/>
  <c r="D77" i="3"/>
  <c r="C77" i="3"/>
  <c r="E56" i="3"/>
  <c r="D56" i="3"/>
  <c r="C56" i="3"/>
  <c r="G108" i="3"/>
  <c r="V147" i="3"/>
  <c r="V142" i="3"/>
  <c r="V137" i="3"/>
  <c r="V132" i="3"/>
  <c r="V127" i="3"/>
  <c r="V122" i="3"/>
  <c r="V151" i="3"/>
  <c r="V146" i="3"/>
  <c r="V141" i="3"/>
  <c r="V136" i="3"/>
  <c r="V131" i="3"/>
  <c r="V126" i="3"/>
  <c r="V121" i="3"/>
  <c r="V150" i="3"/>
  <c r="V145" i="3"/>
  <c r="V140" i="3"/>
  <c r="V135" i="3"/>
  <c r="V130" i="3"/>
  <c r="V125" i="3"/>
  <c r="V149" i="3"/>
  <c r="V144" i="3"/>
  <c r="V139" i="3"/>
  <c r="V134" i="3"/>
  <c r="V129" i="3"/>
  <c r="V124" i="3"/>
  <c r="V148" i="3"/>
  <c r="V143" i="3"/>
  <c r="V138" i="3"/>
  <c r="V133" i="3"/>
  <c r="V128" i="3"/>
  <c r="V123" i="3"/>
  <c r="E74" i="3"/>
  <c r="C74" i="3"/>
  <c r="D74" i="3"/>
  <c r="E41" i="3"/>
  <c r="D41" i="3"/>
  <c r="C41" i="3"/>
  <c r="D42" i="3"/>
  <c r="E42" i="3"/>
  <c r="C42" i="3"/>
  <c r="R123" i="3"/>
  <c r="R128" i="3"/>
  <c r="R133" i="3"/>
  <c r="R138" i="3"/>
  <c r="R143" i="3"/>
  <c r="R148" i="3"/>
  <c r="F65" i="3"/>
  <c r="D20" i="3"/>
  <c r="R124" i="3"/>
  <c r="R129" i="3"/>
  <c r="R134" i="3"/>
  <c r="R139" i="3"/>
  <c r="R144" i="3"/>
  <c r="R149" i="3"/>
  <c r="C76" i="3"/>
  <c r="E20" i="3"/>
  <c r="C20" i="3"/>
  <c r="F67" i="3"/>
  <c r="E76" i="3"/>
  <c r="R125" i="3"/>
  <c r="R130" i="3"/>
  <c r="R135" i="3"/>
  <c r="R140" i="3"/>
  <c r="R145" i="3"/>
  <c r="R150" i="3"/>
  <c r="R121" i="3"/>
  <c r="R126" i="3"/>
  <c r="R131" i="3"/>
  <c r="R136" i="3"/>
  <c r="R141" i="3"/>
  <c r="R146" i="3"/>
  <c r="R151" i="3"/>
  <c r="R122" i="3"/>
  <c r="R127" i="3"/>
  <c r="R132" i="3"/>
  <c r="R137" i="3"/>
  <c r="R142" i="3"/>
  <c r="D73" i="3" l="1"/>
  <c r="T147" i="3"/>
  <c r="T142" i="3"/>
  <c r="T137" i="3"/>
  <c r="T132" i="3"/>
  <c r="T127" i="3"/>
  <c r="T122" i="3"/>
  <c r="C73" i="3"/>
  <c r="T151" i="3"/>
  <c r="T146" i="3"/>
  <c r="T141" i="3"/>
  <c r="T136" i="3"/>
  <c r="T131" i="3"/>
  <c r="T126" i="3"/>
  <c r="T121" i="3"/>
  <c r="T150" i="3"/>
  <c r="T145" i="3"/>
  <c r="T140" i="3"/>
  <c r="T135" i="3"/>
  <c r="T130" i="3"/>
  <c r="T125" i="3"/>
  <c r="T149" i="3"/>
  <c r="T144" i="3"/>
  <c r="T139" i="3"/>
  <c r="T134" i="3"/>
  <c r="T129" i="3"/>
  <c r="T124" i="3"/>
  <c r="T148" i="3"/>
  <c r="T143" i="3"/>
  <c r="T138" i="3"/>
  <c r="T133" i="3"/>
  <c r="T128" i="3"/>
  <c r="T123" i="3"/>
  <c r="E73" i="3"/>
  <c r="X151" i="3"/>
  <c r="X146" i="3"/>
  <c r="X141" i="3"/>
  <c r="X136" i="3"/>
  <c r="X131" i="3"/>
  <c r="X126" i="3"/>
  <c r="X121" i="3"/>
  <c r="X150" i="3"/>
  <c r="X145" i="3"/>
  <c r="X140" i="3"/>
  <c r="X135" i="3"/>
  <c r="X130" i="3"/>
  <c r="X125" i="3"/>
  <c r="X149" i="3"/>
  <c r="X144" i="3"/>
  <c r="X139" i="3"/>
  <c r="X134" i="3"/>
  <c r="X129" i="3"/>
  <c r="X124" i="3"/>
  <c r="D75" i="3"/>
  <c r="X148" i="3"/>
  <c r="X143" i="3"/>
  <c r="X138" i="3"/>
  <c r="X133" i="3"/>
  <c r="X128" i="3"/>
  <c r="X123" i="3"/>
  <c r="C75" i="3"/>
  <c r="E75" i="3"/>
  <c r="X147" i="3"/>
  <c r="X142" i="3"/>
  <c r="X137" i="3"/>
  <c r="X132" i="3"/>
  <c r="X127" i="3"/>
  <c r="X122" i="3"/>
</calcChain>
</file>

<file path=xl/sharedStrings.xml><?xml version="1.0" encoding="utf-8"?>
<sst xmlns="http://schemas.openxmlformats.org/spreadsheetml/2006/main" count="645" uniqueCount="299">
  <si>
    <t>Id</t>
  </si>
  <si>
    <t>Title</t>
  </si>
  <si>
    <t>Severity</t>
  </si>
  <si>
    <t>MoSCoW</t>
  </si>
  <si>
    <t>OpsImpact</t>
  </si>
  <si>
    <t>Phase</t>
  </si>
  <si>
    <t>ImplStatus</t>
  </si>
  <si>
    <t>Notes</t>
  </si>
  <si>
    <t>Remediation</t>
  </si>
  <si>
    <t>Description</t>
  </si>
  <si>
    <t>Audit</t>
  </si>
  <si>
    <t>Status</t>
  </si>
  <si>
    <t>LogID</t>
  </si>
  <si>
    <t>V-70803</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</si>
  <si>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</si>
  <si>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</si>
  <si>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</si>
  <si>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</si>
  <si>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</si>
  <si>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</si>
  <si>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2016 (Machine) -&gt; Security Settings -&gt; IE Security "Disable user name and password" to "Enabled" and place a check in the 'visio.exe'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</si>
  <si>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website but actually opens a deceptive (spoofed) website.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website). If user names and passwords in URLs are allowed, users could be diverted to dangerous Web pages, which could pose a security risk.</t>
    </r>
  </si>
  <si>
    <r>
      <rPr>
        <sz val="11"/>
        <color rgb="FF000000"/>
        <rFont val="Calibri"/>
      </rPr>
      <t>Verify the policy value for Computer Configuration -&gt; Administrative Templates -&gt; Microsoft Office 2016 (Machine) -&gt; Security Settings -&gt; IE Security "Disable user name and password" is set to "Enabled" and 'visio.exe' is checked.</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visio.exe is REG_DWORD = 1, this is not a finding.</t>
    </r>
  </si>
  <si>
    <t>V-70805</t>
  </si>
  <si>
    <r>
      <rPr>
        <sz val="11"/>
        <rFont val="Calibri"/>
      </rPr>
      <t>Enabling IE Bind to Object functionality must be present.</t>
    </r>
  </si>
  <si>
    <r>
      <rPr>
        <sz val="11"/>
        <color rgb="FF000000"/>
        <rFont val="Calibri"/>
      </rPr>
      <t>Set the policy value for Computer Configuration -&gt; Administrative Templates -&gt; Microsoft Office 2016 (Machine) -&gt; Security Settings -&gt; IE Security "Bind to Object" to "Enabled" and place a check in the 'visio.exe'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</si>
  <si>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</si>
  <si>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Verify the policy value for Computer Configuration -&gt; Administrative Templates -&gt; Microsoft Office 2016 (Machine) -&gt; Security Settings -&gt; IE Security "Bind to Object" is set to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visio.exe is REG_DWORD = 1, this is not a finding.</t>
    </r>
  </si>
  <si>
    <t>V-70807</t>
  </si>
  <si>
    <r>
      <rPr>
        <sz val="11"/>
        <rFont val="Calibri"/>
      </rPr>
      <t>Saved from URL mark to assure Internet zone processing must be enforced.</t>
    </r>
  </si>
  <si>
    <r>
      <rPr>
        <sz val="11"/>
        <color rgb="FF000000"/>
        <rFont val="Calibri"/>
      </rPr>
      <t>Set the policy value for Computer Configuration -&gt; Administrative Templates -&gt; Microsoft Office 2016 (Machine) -&gt; Security Settings -&gt; IE Security "Saved from URL" to "Enabled" and place a check in the 'visio.exe'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</si>
  <si>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</si>
  <si>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Verify the policy value for Computer Configuration -&gt; Administrative Templates -&gt; Microsoft Office 2016 (Machine) -&gt; Security Settings -&gt; IE Security "Saved from URL" is set to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visio.exe is REG_DWORD = 1, this is not a finding.</t>
    </r>
  </si>
  <si>
    <t>V-70809</t>
  </si>
  <si>
    <r>
      <rPr>
        <sz val="11"/>
        <rFont val="Calibri"/>
      </rPr>
      <t>Navigation to URLs embedded in Office products must be blocked.</t>
    </r>
  </si>
  <si>
    <r>
      <rPr>
        <sz val="11"/>
        <color rgb="FF000000"/>
        <rFont val="Calibri"/>
      </rPr>
      <t>Set the policy value for Computer Configuration -&gt; Administrative Templates -&gt; Microsoft Office 2016 (Machine) -&gt; Security Settings -&gt; IE Security "Navigate URL" to "Enabled" and place a check in the 'visio.exe'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</si>
  <si>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t>
    </r>
  </si>
  <si>
    <r>
      <rPr>
        <sz val="11"/>
        <color rgb="FF000000"/>
        <rFont val="Calibri"/>
      </rPr>
      <t>Verify the policy value for Computer Configuration -&gt; Administrative Templates -&gt; Microsoft Office 2016 (Machine) -&gt; Security Settings -&gt; IE Security "Navigate URL" is set to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visio.exe is REG_DWORD = 1, this is not a finding.</t>
    </r>
  </si>
  <si>
    <t>V-70811</t>
  </si>
  <si>
    <r>
      <rPr>
        <sz val="11"/>
        <rFont val="Calibri"/>
      </rPr>
      <t>Scripted Window Security must be enforced.</t>
    </r>
  </si>
  <si>
    <r>
      <rPr>
        <sz val="11"/>
        <color rgb="FF000000"/>
        <rFont val="Calibri"/>
      </rPr>
      <t>Set the policy value for Computer Configuration -&gt; Administrative Templates -&gt; Microsoft Office 2016 (Machine) -&gt; Security Settings -&gt; IE Security "Scripted Window Security Restrictions" to "Enabled" and place a check in the 'visio.exe' check box.</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</si>
  <si>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</si>
  <si>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Verify the policy value for Computer Configuration -&gt; Administrative Templates -&gt; Microsoft Office 2016 (Machine) -&gt; Security Settings -&gt; IE Security "Scripted Window Security Restrictions" is set to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visio.exe is REG_DWORD = 1, this is not a finding.</t>
    </r>
  </si>
  <si>
    <t>V-70813</t>
  </si>
  <si>
    <r>
      <rPr>
        <sz val="11"/>
        <rFont val="Calibri"/>
      </rPr>
      <t>Add-on Management functionality must be allowed.</t>
    </r>
  </si>
  <si>
    <r>
      <rPr>
        <sz val="11"/>
        <color rgb="FF000000"/>
        <rFont val="Calibri"/>
      </rPr>
      <t>Set the policy value for Computer Configuration -&gt; Administrative Templates -&gt; Microsoft Office 2016 (Machine) -&gt; Security Settings -&gt; IE Security "Add-on Management" to "Enabled" and place a check in the 'visio.exe' check box.</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</si>
  <si>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</si>
  <si>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Verify the policy value for Computer Configuration -&gt; Administrative Templates -&gt; Microsoft Office 2016 (Machine) -&gt; Security Settings -&gt; IE Security "Add-on Management" is set to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visio.exe is REG_DWORD = 1, this is not a finding.</t>
    </r>
  </si>
  <si>
    <t>V-70815</t>
  </si>
  <si>
    <r>
      <rPr>
        <sz val="11"/>
        <rFont val="Calibri"/>
      </rPr>
      <t>Add-ins to Office applications must be signed by a Trusted Publisher.</t>
    </r>
  </si>
  <si>
    <r>
      <rPr>
        <sz val="11"/>
        <color rgb="FF000000"/>
        <rFont val="Calibri"/>
      </rPr>
      <t>Set the policy value for User Configuration -&gt; Administrative Templates -&gt; Microsoft Visio 2016 -&gt; Visio Options -&gt; Security -&gt; Trust Center -&gt; "Require that application add-ins are signed by Trusted Publisher" to "Enabled".</t>
    </r>
  </si>
  <si>
    <r>
      <rPr>
        <sz val="11"/>
        <color rgb="FF000000"/>
        <rFont val="Calibri"/>
      </rPr>
      <t>This policy setting controls whether add-ins for this applications must be digitally signed by a trusted publisher. If you enable this policy setting, this application checks the digital signature for each add-in before loading it. If an add-in does not have a digital signature, or if the signature did not come from a trusted publisher, this application disables the add-in and notifies the user. Certificates must be added to the Trusted Publishers list if you require that all add-ins be signed by a trusted publisher. For detail on about obtaining and distributing certificates, see http://go.microsoft.com/fwlink/?LinkId=294922. Office 2016 stores certificates for trusted publishers in the Internet Explorer trusted publisher store. Earlier versions of Microsoft Office stored trusted publisher certificate information (specifically, the certificate thumbprint) in a special Office trusted publisher store.  Office 2016 still reads trusted publisher certificate information from the Office trusted publisher store, but it does not write information to this store. Therefore, if you created a list of trusted publishers in a previous version of Office and you upgrade to Office 2016, your trusted publisher list will still be recognized. However, any trusted publisher certificates that you add to the list will be stored in the Internet Explorer trusted publisher store. For more information about trusted publishers, see the Office Resource Kit. If you disable or do not configure this policy setting, this application does not check the digital signature on application add-ins before opening them. If a dangerous add-in is loaded, it could harm users' computers or compromise data security.</t>
    </r>
  </si>
  <si>
    <r>
      <rPr>
        <sz val="11"/>
        <color rgb="FF000000"/>
        <rFont val="Calibri"/>
      </rPr>
      <t>Verify the policy value for User Configuration -&gt; Administrative Templates -&gt; Microsoft Visio 2016 -&gt; Visio Options -&gt; Security -&gt; Trust Center -&gt; "Require that application add-ins are signed by Trusted Publisher"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HKCU\software\policies\Microsoft\office\16.0\Visio\security</t>
    </r>
    <r>
      <rPr>
        <sz val="11"/>
        <color rgb="FF000000"/>
        <rFont val="Calibri"/>
      </rPr>
      <t xml:space="preserve">
</t>
    </r>
    <r>
      <rPr>
        <sz val="11"/>
        <color rgb="FF000000"/>
        <rFont val="Calibri"/>
      </rPr>
      <t>Criteria: If the value requireaddinsig is REG_DWORD = 1, this is not a finding.</t>
    </r>
  </si>
  <si>
    <t>V-70817</t>
  </si>
  <si>
    <r>
      <rPr>
        <sz val="11"/>
        <rFont val="Calibri"/>
      </rPr>
      <t>Links that invoke instances of Internet Explorer from within an Office product must be blocked.</t>
    </r>
  </si>
  <si>
    <r>
      <rPr>
        <sz val="11"/>
        <color rgb="FF000000"/>
        <rFont val="Calibri"/>
      </rPr>
      <t>Set the policy value for Computer Configuration -&gt; Administrative Templates -&gt; Microsoft Office 2016 (Machine) -&gt; Security Settings -&gt; IE Security "Block popups" to "Enabled" and place a check in the 'visio.exe' check box.</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</si>
  <si>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</si>
  <si>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Verify the policy value for Computer Configuration -&gt; Administrative Templates -&gt; Microsoft Office 2016 (Machine) -&gt; Security Settings -&gt; IE Security "Block popups" is set to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visio.exe is REG_DWORD = 1, this is not a finding.</t>
    </r>
  </si>
  <si>
    <t>V-70819</t>
  </si>
  <si>
    <r>
      <rPr>
        <sz val="11"/>
        <rFont val="Calibri"/>
      </rPr>
      <t>Trust Bar Notifications for unsigned application add-ins must be blocked.</t>
    </r>
  </si>
  <si>
    <r>
      <rPr>
        <sz val="11"/>
        <color rgb="FF000000"/>
        <rFont val="Calibri"/>
      </rPr>
      <t>Set the policy value for User Configuration -&gt; Administrative Templates -&gt; Microsoft Visio 2016 -&gt; Visio Options -&gt; Security -&gt; Trust Center -&gt; "Disable Trust Bar Notification for unsigned application add-ins and block them" to "Enabled".</t>
    </r>
  </si>
  <si>
    <r>
      <rPr>
        <sz val="11"/>
        <color rgb="FF000000"/>
        <rFont val="Calibri"/>
      </rPr>
      <t>This policy setting controls whether the specified Office application notifies users when unsigned application add-ins are loaded or silently disable such add-ins without notification. This policy setting only applies if you enable the "Require that application add-ins are signed by Trusted Publisher" policy setting, which prevents users from changing this policy setting. If you enable this policy setting, applications automatically disable unsigned add-ins without informing users. If you disable this policy setting, if this application is configured to require that all add-ins be signed by a trusted publisher, any unsigned add-ins the application loads will be disabled and the application will display the Trust Bar at the top of the active window. The Trust Bar contains a message that informs users about the unsigned add-in. If you do not configure this policy setting, the disable behavior applies, and in addition, users can configure this requirement themselves in the "Add-ins" category of the Trust Center for the application.</t>
    </r>
  </si>
  <si>
    <r>
      <rPr>
        <sz val="11"/>
        <color rgb="FF000000"/>
        <rFont val="Calibri"/>
      </rPr>
      <t>Verify the policy value for User Configuration -&gt; Administrative Templates -&gt; Microsoft Visio 2016 -&gt; Visio Options -&gt; Security -&gt; Trust Center -&gt; "Disable Trust Bar Notification for unsigned application add-ins and block them" is set to "Enabled".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HKCU\software\policies\Microsoft\office\16.0\Visio\security</t>
    </r>
    <r>
      <rPr>
        <sz val="11"/>
        <color rgb="FF000000"/>
        <rFont val="Calibri"/>
      </rPr>
      <t xml:space="preserve">
</t>
    </r>
    <r>
      <rPr>
        <sz val="11"/>
        <color rgb="FF000000"/>
        <rFont val="Calibri"/>
      </rPr>
      <t>Criteria: If the value notbpromptunsignedaddin is REG_DWORD = 1, this is not a finding.</t>
    </r>
  </si>
  <si>
    <t>V-70821</t>
  </si>
  <si>
    <r>
      <rPr>
        <sz val="11"/>
        <rFont val="Calibri"/>
      </rPr>
      <t>File Downloads must be configured for proper restrictions.</t>
    </r>
  </si>
  <si>
    <r>
      <rPr>
        <sz val="11"/>
        <color rgb="FF000000"/>
        <rFont val="Calibri"/>
      </rPr>
      <t>Set the policy value for Computer Configuration -&gt; Administrative Templates -&gt; Microsoft Office 2016 (Machine) -&gt; Security Settings -&gt; IE Security "Restrict File Download" to "Enabled" and place a check in the 'visio.exe' check box.</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</si>
  <si>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interaction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</si>
  <si>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Verify the policy value for Computer Configuration -&gt; Administrative Templates -&gt; Microsoft Office 2016 (Machine) -&gt; Security Settings -&gt; IE Security "Restrict File Download" is set to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of visio.exe is REG_DWORD = 1, this is not a finding.</t>
    </r>
  </si>
  <si>
    <t>V-70823</t>
  </si>
  <si>
    <r>
      <rPr>
        <sz val="11"/>
        <rFont val="Calibri"/>
      </rPr>
      <t>Protection from zone elevation must be enforced.</t>
    </r>
  </si>
  <si>
    <r>
      <rPr>
        <sz val="11"/>
        <color rgb="FF000000"/>
        <rFont val="Calibri"/>
      </rPr>
      <t>Set the policy value for Computer Configuration -&gt; Administrative Templates -&gt; Microsoft Office 2016 (Machine) -&gt; Security Settings -&gt; IE Security "Protection From Zone Elevation" to "Enabled" and place a check in the 'visio.exe' check box.</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</si>
  <si>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</si>
  <si>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Verify the policy value for Computer Configuration -&gt; Administrative Templates -&gt; Microsoft Office 2016 (Machine) -&gt; Security Settings -&gt; IE Security "Protection From Zone Elevation" is set to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visio.exe is REG_DWORD = 1, this is not a finding.</t>
    </r>
  </si>
  <si>
    <t>V-70825</t>
  </si>
  <si>
    <r>
      <rPr>
        <sz val="11"/>
        <rFont val="Calibri"/>
      </rPr>
      <t>ActiveX Installs must be configured for proper restriction.</t>
    </r>
  </si>
  <si>
    <r>
      <rPr>
        <sz val="11"/>
        <color rgb="FF000000"/>
        <rFont val="Calibri"/>
      </rPr>
      <t>Set the policy value for Computer Configuration -&gt; Administrative Templates -&gt; Microsoft Office 2016 (Machine) -&gt; Security Settings -&gt; IE Security "Restrict ActiveX Install" to "Enabled" and place a check in the 'visio.exe' check box.</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</si>
  <si>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</si>
  <si>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Verify the policy value for Computer Configuration -&gt; Administrative Templates -&gt; Microsoft Office 2016 (Machine) -&gt; Security Settings -&gt; IE Security "Restrict ActiveX Install" is set to "Enabled" and 'visio.exe'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visio.exe is REG_DWORD = 1, this is not a finding.</t>
    </r>
  </si>
  <si>
    <t>V-70827</t>
  </si>
  <si>
    <r>
      <rPr>
        <sz val="11"/>
        <rFont val="Calibri"/>
      </rPr>
      <t>Warning Bar settings for VBA macros must be configured.</t>
    </r>
  </si>
  <si>
    <r>
      <rPr>
        <sz val="11"/>
        <color rgb="FF000000"/>
        <rFont val="Calibri"/>
      </rPr>
      <t>Set the policy value for User Configuration -&gt; Administrative Templates -&gt; Microsoft Visio 2016 -&gt; Visio Options -&gt; Security -&gt; Trust Center -&gt; "VBA Macro Notification Settings" to "Enabled: Disable all with notification".</t>
    </r>
  </si>
  <si>
    <r>
      <rPr>
        <sz val="11"/>
        <color rgb="FF000000"/>
        <rFont val="Calibri"/>
      </rPr>
      <t>This policy setting controls how the specified applications warn users when Visual Basic for Applications (VBA) macros are present. If you enable this policy setting, you can choose from four options for determining how the specified applications will warn the user about macros: - Disable all with notification:  The application displays the Trust Bar for all macros, whether signed or unsigned. This option enforces the default configuration in Office. - Disable all except digitally signed macros: The application displays the Trust Bar for digitally signed macros, allowing users to enable them or leave them disabled. Any unsigned macros are disabled, and users are not notified. - Disable all without notification: The application disables all macros, whether signed or unsigned, and does not notify users. - Enable all macros (not recommended):  All macros are enabled, whether signed or unsigned. This option can significantly reduce security by allowing dangerous code to run undetected. If you disable this policy setting, "Disable all with notification" will be the default setting. If you do not configure this policy setting, when users open files in the specified applications that contain VBA macros, the applications open the files with the macros disabled and display the Trust Bar with a warning that macros are present and have been disabled. Users can inspect and edit the files if appropriate, but cannot use any disabled functionality until they enable it by clicking "Enable Content" on the Trust Bar.  If the user clicks "Enable Content", then the document is added as a trusted document. Important: If "Disable all except digitally signed macros" is selected, users will not be able to open unsigned Access databases. Also, note that Microsoft Office stores certificates for trusted publishers in the Internet Explorer trusted publisher store. Earlier versions of Microsoft Office stored trusted publisher certificate information (specifically, the certificate thumbprint) in a special Office trusted publisher store. Microsoft Office still reads trusted publisher certificate information from the Office trusted publisher store, but it does not write information to this store. Therefore, if you created a list of trusted publishers in a previous version of Microsoft Office and you upgrade to Office, your trusted publisher list will still be recognized. However, any trusted publisher certificates that you add to the list will be stored in the Internet Explorer trusted publisher store.</t>
    </r>
  </si>
  <si>
    <r>
      <rPr>
        <sz val="11"/>
        <color rgb="FF000000"/>
        <rFont val="Calibri"/>
      </rPr>
      <t>Verify the policy value for User Configuration -&gt; Administrative Templates -&gt; Microsoft Visio 2016 -&gt; Visio Options -&gt; Security -&gt; Trust Center "VBA Macro Notification Settings" is set to "Enabled: Disable all with notification".  The options 'Enabled: Disable all except digitally signed macros' and 'Enabled: Disable all without notification' are more restrictive and also acceptable values.</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HKCU\Software\Policies\Microsoft\Office\16.0\visio\security</t>
    </r>
    <r>
      <rPr>
        <sz val="11"/>
        <color rgb="FF000000"/>
        <rFont val="Calibri"/>
      </rPr>
      <t xml:space="preserve">
</t>
    </r>
    <r>
      <rPr>
        <sz val="11"/>
        <color rgb="FF000000"/>
        <rFont val="Calibri"/>
      </rPr>
      <t>Criteria: If the value VBAWarnings is REG_DWORD = 2, this is not a finding.   Values of REG_DWORD = 3 or 4 are also acceptable values.  If the registry key does not exist or the value is REG_DWORD = 1, then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</si>
  <si>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</si>
  <si>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</si>
  <si>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</si>
  <si>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</si>
  <si>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</si>
  <si>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</si>
  <si>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</si>
  <si>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</si>
  <si>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</si>
  <si>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</si>
  <si>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</si>
  <si>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</si>
  <si>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</si>
  <si>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</si>
  <si>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</si>
  <si>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</si>
  <si>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</si>
  <si>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</si>
  <si>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</si>
  <si>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</si>
  <si>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</si>
  <si>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</si>
  <si>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</si>
  <si>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</si>
  <si>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</si>
  <si>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</si>
  <si>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</si>
  <si>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</si>
  <si>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</si>
  <si>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Visio 2016 Security Technical Implementation Guide V1R1</t>
  </si>
  <si>
    <t>Developed By:</t>
  </si>
  <si>
    <t>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</si>
  <si>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</si>
  <si>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14 November 2016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13</t>
    </r>
  </si>
  <si>
    <t>Download Url:</t>
  </si>
  <si>
    <t>https://www.cyber.mil/stigs</t>
  </si>
  <si>
    <t>Guide Overview:</t>
  </si>
  <si>
    <r>
      <rPr>
        <sz val="11"/>
        <color rgb="FF000000"/>
        <rFont val="Calibri"/>
      </rPr>
      <t>This Microsoft Visio 2016 Security Technical Implementation Guide (STIG) provides the technical security policies, requirements, and implementation details for applying security concepts to Microsoft Visio 2016 application.</t>
    </r>
    <r>
      <rPr>
        <sz val="11"/>
        <color rgb="FF000000"/>
        <rFont val="Calibri"/>
      </rPr>
      <t xml:space="preserve">
</t>
    </r>
    <r>
      <rPr>
        <sz val="11"/>
        <color rgb="FF000000"/>
        <rFont val="Calibri"/>
      </rPr>
      <t>The Microsoft Office System 2016 STIG must also be applied when any Office 2016 package is installed.</t>
    </r>
    <r>
      <rPr>
        <sz val="11"/>
        <color rgb="FF000000"/>
        <rFont val="Calibri"/>
      </rPr>
      <t xml:space="preserve">
</t>
    </r>
    <r>
      <rPr>
        <sz val="11"/>
        <color rgb="FF000000"/>
        <rFont val="Calibri"/>
      </rPr>
      <t>This document is a requirement for all DoD-administered systems and all systems connected to DoD networks. These requirements are designed to assist Security Managers (SMs), Information System Security Managers (ISSMs), Information System Security Officers (ISSOs), and System Administrators (SAs) with configuring and maintaining security controls. This guidance supports DoD system design, development, implementation, certification, and accreditation efforts.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</si>
  <si>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</si>
  <si>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</si>
  <si>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</si>
  <si>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</si>
  <si>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</si>
  <si>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</si>
  <si>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</si>
  <si>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</si>
  <si>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</si>
  <si>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</si>
  <si>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</si>
  <si>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</si>
  <si>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</si>
  <si>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</si>
  <si>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</si>
  <si>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</si>
  <si>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</si>
  <si>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</si>
  <si>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</si>
  <si>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</si>
  <si>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</si>
  <si>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</si>
  <si>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</si>
  <si>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</si>
  <si>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Visio 2016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</si>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</sst>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B47-43C7-A565-7E664E6AE4D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B47-43C7-A565-7E664E6AE4D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c:v>
                </c:pt>
              </c:numCache>
            </c:numRef>
          </c:val>
          <c:extLst>
            <c:ext xmlns:c16="http://schemas.microsoft.com/office/drawing/2014/chart" uri="{C3380CC4-5D6E-409C-BE32-E72D297353CC}">
              <c16:uniqueId val="{00000002-9B47-43C7-A565-7E664E6AE4D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EC5-49EA-B377-5408C3062C2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EC5-49EA-B377-5408C3062C2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13</c:v>
                </c:pt>
              </c:numCache>
            </c:numRef>
          </c:val>
          <c:extLst>
            <c:ext xmlns:c16="http://schemas.microsoft.com/office/drawing/2014/chart" uri="{C3380CC4-5D6E-409C-BE32-E72D297353CC}">
              <c16:uniqueId val="{00000002-AEC5-49EA-B377-5408C3062C2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EEAD-40AF-92DE-4A8496C924D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EEAD-40AF-92DE-4A8496C924D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13</c:v>
                </c:pt>
              </c:numCache>
            </c:numRef>
          </c:val>
          <c:extLst>
            <c:ext xmlns:c16="http://schemas.microsoft.com/office/drawing/2014/chart" uri="{C3380CC4-5D6E-409C-BE32-E72D297353CC}">
              <c16:uniqueId val="{00000002-EEAD-40AF-92DE-4A8496C924D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659-41CB-B634-453516F07AC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659-41CB-B634-453516F07AC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13</c:v>
                </c:pt>
              </c:numCache>
            </c:numRef>
          </c:val>
          <c:extLst>
            <c:ext xmlns:c16="http://schemas.microsoft.com/office/drawing/2014/chart" uri="{C3380CC4-5D6E-409C-BE32-E72D297353CC}">
              <c16:uniqueId val="{00000002-F659-41CB-B634-453516F07AC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2BF-4133-BC96-969704C5A91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2BF-4133-BC96-969704C5A91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13</c:v>
                </c:pt>
              </c:numCache>
            </c:numRef>
          </c:val>
          <c:extLst>
            <c:ext xmlns:c16="http://schemas.microsoft.com/office/drawing/2014/chart" uri="{C3380CC4-5D6E-409C-BE32-E72D297353CC}">
              <c16:uniqueId val="{00000002-12BF-4133-BC96-969704C5A91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34A-4F50-8502-62AEA482C46B}"/>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34A-4F50-8502-62AEA482C46B}"/>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34A-4F50-8502-62AEA482C46B}"/>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34A-4F50-8502-62AEA482C46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5C0-498E-941B-D35664A213E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5asct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aw0f0x">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o03vlu">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3juqly">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buqdi1">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vbcs1p">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qwyjmn">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4">
  <autoFilter ref="A1:M1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84</v>
      </c>
    </row>
    <row r="3" spans="2:3" ht="15" customHeight="1" x14ac:dyDescent="0.35"/>
    <row r="4" spans="2:3" ht="58" x14ac:dyDescent="0.35">
      <c r="B4" s="18" t="s">
        <v>85</v>
      </c>
      <c r="C4" s="19" t="s">
        <v>86</v>
      </c>
    </row>
    <row r="5" spans="2:3" x14ac:dyDescent="0.35">
      <c r="C5" s="19" t="s">
        <v>87</v>
      </c>
    </row>
    <row r="6" spans="2:3" x14ac:dyDescent="0.35">
      <c r="C6" s="16" t="s">
        <v>88</v>
      </c>
    </row>
    <row r="7" spans="2:3" ht="10" customHeight="1" x14ac:dyDescent="0.35"/>
    <row r="8" spans="2:3" ht="232" x14ac:dyDescent="0.35">
      <c r="B8" s="20" t="s">
        <v>89</v>
      </c>
      <c r="C8" s="19" t="s">
        <v>90</v>
      </c>
    </row>
    <row r="9" spans="2:3" ht="10" customHeight="1" x14ac:dyDescent="0.35"/>
    <row r="10" spans="2:3" ht="35" customHeight="1" x14ac:dyDescent="0.35">
      <c r="B10" s="20" t="s">
        <v>91</v>
      </c>
      <c r="C10" s="19" t="s">
        <v>92</v>
      </c>
    </row>
    <row r="11" spans="2:3" ht="75" customHeight="1" x14ac:dyDescent="0.35">
      <c r="B11" s="16" t="s">
        <v>19</v>
      </c>
      <c r="C11" s="19" t="s">
        <v>93</v>
      </c>
    </row>
    <row r="12" spans="2:3" ht="47" customHeight="1" x14ac:dyDescent="0.35">
      <c r="B12" s="16" t="s">
        <v>19</v>
      </c>
      <c r="C12" s="19" t="s">
        <v>94</v>
      </c>
    </row>
    <row r="13" spans="2:3" ht="35" customHeight="1" x14ac:dyDescent="0.35">
      <c r="B13" s="16" t="s">
        <v>19</v>
      </c>
      <c r="C13" s="19" t="s">
        <v>95</v>
      </c>
    </row>
    <row r="14" spans="2:3" ht="32" customHeight="1" x14ac:dyDescent="0.35">
      <c r="B14" s="16" t="s">
        <v>19</v>
      </c>
      <c r="C14" s="19" t="s">
        <v>96</v>
      </c>
    </row>
    <row r="15" spans="2:3" ht="30" customHeight="1" x14ac:dyDescent="0.35">
      <c r="B15" s="16" t="s">
        <v>19</v>
      </c>
      <c r="C15" s="19" t="s">
        <v>97</v>
      </c>
    </row>
    <row r="16" spans="2:3" ht="10" customHeight="1" x14ac:dyDescent="0.35"/>
    <row r="17" spans="1:3" ht="145" customHeight="1" x14ac:dyDescent="0.35">
      <c r="B17" s="20" t="s">
        <v>98</v>
      </c>
      <c r="C17" s="19" t="s">
        <v>99</v>
      </c>
    </row>
    <row r="18" spans="1:3" ht="10" customHeight="1" x14ac:dyDescent="0.35"/>
    <row r="19" spans="1:3" ht="3" customHeight="1" x14ac:dyDescent="0.35">
      <c r="B19" s="21"/>
      <c r="C19" s="21"/>
    </row>
    <row r="20" spans="1:3" ht="12" customHeight="1" x14ac:dyDescent="0.35"/>
    <row r="21" spans="1:3" ht="35" customHeight="1" x14ac:dyDescent="0.35">
      <c r="A21" s="23"/>
      <c r="B21" s="24" t="s">
        <v>100</v>
      </c>
      <c r="C21" s="25" t="s">
        <v>101</v>
      </c>
    </row>
    <row r="22" spans="1:3" ht="18" customHeight="1" x14ac:dyDescent="0.35">
      <c r="A22" s="23"/>
      <c r="B22" s="23" t="s">
        <v>19</v>
      </c>
      <c r="C22" s="25" t="s">
        <v>102</v>
      </c>
    </row>
    <row r="23" spans="1:3" ht="18" customHeight="1" x14ac:dyDescent="0.35">
      <c r="A23" s="23"/>
      <c r="B23" s="23" t="s">
        <v>19</v>
      </c>
      <c r="C23" s="25" t="s">
        <v>103</v>
      </c>
    </row>
    <row r="24" spans="1:3" ht="18" customHeight="1" x14ac:dyDescent="0.35">
      <c r="A24" s="23"/>
      <c r="B24" s="23" t="s">
        <v>19</v>
      </c>
      <c r="C24" s="25" t="s">
        <v>104</v>
      </c>
    </row>
    <row r="25" spans="1:3" ht="18" customHeight="1" x14ac:dyDescent="0.35">
      <c r="A25" s="23"/>
      <c r="B25" s="23" t="s">
        <v>19</v>
      </c>
      <c r="C25" s="25" t="s">
        <v>105</v>
      </c>
    </row>
    <row r="26" spans="1:3" ht="18" customHeight="1" x14ac:dyDescent="0.35">
      <c r="A26" s="23"/>
      <c r="B26" s="23" t="s">
        <v>19</v>
      </c>
      <c r="C26" s="25" t="s">
        <v>106</v>
      </c>
    </row>
    <row r="27" spans="1:3" ht="18" customHeight="1" x14ac:dyDescent="0.35">
      <c r="A27" s="23"/>
      <c r="B27" s="23" t="s">
        <v>19</v>
      </c>
      <c r="C27" s="25" t="s">
        <v>107</v>
      </c>
    </row>
    <row r="28" spans="1:3" ht="18" customHeight="1" x14ac:dyDescent="0.35">
      <c r="A28" s="23"/>
      <c r="B28" s="23" t="s">
        <v>19</v>
      </c>
      <c r="C28" s="25" t="s">
        <v>108</v>
      </c>
    </row>
    <row r="29" spans="1:3" ht="18" customHeight="1" x14ac:dyDescent="0.35">
      <c r="A29" s="23"/>
      <c r="B29" s="23" t="s">
        <v>19</v>
      </c>
      <c r="C29" s="25" t="s">
        <v>109</v>
      </c>
    </row>
    <row r="30" spans="1:3" ht="44" customHeight="1" x14ac:dyDescent="0.35">
      <c r="A30" s="23"/>
      <c r="B30" s="23" t="s">
        <v>19</v>
      </c>
      <c r="C30" s="26" t="s">
        <v>110</v>
      </c>
    </row>
    <row r="31" spans="1:3" ht="10" customHeight="1" x14ac:dyDescent="0.35"/>
    <row r="32" spans="1:3" ht="3" customHeight="1" x14ac:dyDescent="0.35">
      <c r="B32" s="21"/>
      <c r="C32" s="21"/>
    </row>
    <row r="33" spans="2:3" ht="12" customHeight="1" x14ac:dyDescent="0.35"/>
    <row r="34" spans="2:3" ht="24" customHeight="1" x14ac:dyDescent="0.35">
      <c r="B34" s="27" t="s">
        <v>111</v>
      </c>
      <c r="C34" s="28" t="s">
        <v>112</v>
      </c>
    </row>
    <row r="35" spans="2:3" ht="18.5" x14ac:dyDescent="0.35">
      <c r="B35" s="27" t="s">
        <v>113</v>
      </c>
      <c r="C35" s="29" t="s">
        <v>114</v>
      </c>
    </row>
    <row r="36" spans="2:3" ht="27" customHeight="1" x14ac:dyDescent="0.35">
      <c r="B36" s="30" t="s">
        <v>115</v>
      </c>
      <c r="C36" s="22" t="s">
        <v>116</v>
      </c>
    </row>
    <row r="37" spans="2:3" x14ac:dyDescent="0.35">
      <c r="B37" s="27" t="s">
        <v>117</v>
      </c>
      <c r="C37" s="31" t="s">
        <v>118</v>
      </c>
    </row>
    <row r="38" spans="2:3" ht="10" customHeight="1" x14ac:dyDescent="0.35"/>
    <row r="39" spans="2:3" ht="159.5" x14ac:dyDescent="0.35">
      <c r="B39" s="27" t="s">
        <v>119</v>
      </c>
      <c r="C39" s="32" t="s">
        <v>120</v>
      </c>
    </row>
    <row r="40" spans="2:3" ht="10" customHeight="1" x14ac:dyDescent="0.35"/>
    <row r="41" spans="2:3" ht="43.5" x14ac:dyDescent="0.35">
      <c r="B41" s="27" t="s">
        <v>121</v>
      </c>
      <c r="C41" s="19" t="s">
        <v>122</v>
      </c>
    </row>
    <row r="42" spans="2:3" ht="10" customHeight="1" x14ac:dyDescent="0.35"/>
    <row r="43" spans="2:3" ht="15.5" x14ac:dyDescent="0.35">
      <c r="C43" s="33" t="s">
        <v>123</v>
      </c>
    </row>
    <row r="44" spans="2:3" ht="29" x14ac:dyDescent="0.35">
      <c r="C44" s="19" t="s">
        <v>124</v>
      </c>
    </row>
    <row r="45" spans="2:3" ht="10" customHeight="1" x14ac:dyDescent="0.35"/>
    <row r="46" spans="2:3" ht="15.5" x14ac:dyDescent="0.35">
      <c r="C46" s="34" t="s">
        <v>15</v>
      </c>
    </row>
    <row r="47" spans="2:3" ht="29" x14ac:dyDescent="0.35">
      <c r="C47" s="19" t="s">
        <v>125</v>
      </c>
    </row>
    <row r="48" spans="2:3" ht="10" customHeight="1" x14ac:dyDescent="0.35"/>
    <row r="49" spans="2:3" ht="15.5" x14ac:dyDescent="0.35">
      <c r="C49" s="35" t="s">
        <v>126</v>
      </c>
    </row>
    <row r="50" spans="2:3" ht="29" x14ac:dyDescent="0.35">
      <c r="C50" s="19" t="s">
        <v>127</v>
      </c>
    </row>
    <row r="51" spans="2:3" ht="10" customHeight="1" x14ac:dyDescent="0.35"/>
    <row r="52" spans="2:3" ht="3" customHeight="1" x14ac:dyDescent="0.35">
      <c r="B52" s="21"/>
      <c r="C52" s="21"/>
    </row>
    <row r="53" spans="2:3" ht="12" customHeight="1" x14ac:dyDescent="0.35"/>
    <row r="54" spans="2:3" ht="130.5" x14ac:dyDescent="0.35">
      <c r="B54" s="18" t="s">
        <v>128</v>
      </c>
      <c r="C54" s="19" t="s">
        <v>129</v>
      </c>
    </row>
    <row r="55" spans="2:3" ht="6" customHeight="1" x14ac:dyDescent="0.35"/>
    <row r="56" spans="2:3" ht="217.5" x14ac:dyDescent="0.35">
      <c r="C56" s="19" t="s">
        <v>130</v>
      </c>
    </row>
    <row r="57" spans="2:3" ht="6" customHeight="1" x14ac:dyDescent="0.35"/>
    <row r="58" spans="2:3" ht="43.5" x14ac:dyDescent="0.35">
      <c r="C58" s="19" t="s">
        <v>131</v>
      </c>
    </row>
    <row r="59" spans="2:3" ht="10" customHeight="1" x14ac:dyDescent="0.35"/>
    <row r="60" spans="2:3" ht="3" customHeight="1" x14ac:dyDescent="0.35">
      <c r="B60" s="21"/>
      <c r="C60" s="21"/>
    </row>
    <row r="61" spans="2:3" ht="12" customHeight="1" x14ac:dyDescent="0.35"/>
    <row r="62" spans="2:3" ht="145" x14ac:dyDescent="0.35">
      <c r="B62" s="18" t="s">
        <v>132</v>
      </c>
      <c r="C62" s="19" t="s">
        <v>133</v>
      </c>
    </row>
    <row r="63" spans="2:3" ht="6" customHeight="1" x14ac:dyDescent="0.35"/>
    <row r="64" spans="2:3" ht="203" x14ac:dyDescent="0.35">
      <c r="C64" s="19" t="s">
        <v>134</v>
      </c>
    </row>
    <row r="65" spans="2:3" ht="6" customHeight="1" x14ac:dyDescent="0.35"/>
    <row r="66" spans="2:3" ht="43.5" x14ac:dyDescent="0.35">
      <c r="C66" s="19" t="s">
        <v>135</v>
      </c>
    </row>
    <row r="67" spans="2:3" ht="10" customHeight="1" x14ac:dyDescent="0.35"/>
    <row r="68" spans="2:3" ht="3" customHeight="1" x14ac:dyDescent="0.35">
      <c r="B68" s="21"/>
      <c r="C68" s="21"/>
    </row>
    <row r="69" spans="2:3" ht="12" customHeight="1" x14ac:dyDescent="0.35"/>
    <row r="70" spans="2:3" ht="101.5" x14ac:dyDescent="0.35">
      <c r="B70" s="18" t="s">
        <v>136</v>
      </c>
      <c r="C70" s="19" t="s">
        <v>137</v>
      </c>
    </row>
    <row r="71" spans="2:3" ht="6" customHeight="1" x14ac:dyDescent="0.35"/>
    <row r="72" spans="2:3" ht="145" x14ac:dyDescent="0.35">
      <c r="C72" s="19" t="s">
        <v>138</v>
      </c>
    </row>
    <row r="73" spans="2:3" ht="6" customHeight="1" x14ac:dyDescent="0.35"/>
    <row r="74" spans="2:3" ht="43.5" x14ac:dyDescent="0.35">
      <c r="C74" s="19" t="s">
        <v>139</v>
      </c>
    </row>
    <row r="78" spans="2:3" ht="32" customHeight="1" x14ac:dyDescent="0.35">
      <c r="B78" s="78" t="s">
        <v>83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140</v>
      </c>
      <c r="C2" s="80"/>
      <c r="D2" s="80"/>
      <c r="E2" s="80"/>
      <c r="F2" s="80"/>
      <c r="G2" s="80"/>
      <c r="H2" s="80"/>
      <c r="I2" s="80"/>
    </row>
    <row r="4" spans="2:15" ht="18.5" x14ac:dyDescent="0.45">
      <c r="B4" s="37" t="s">
        <v>141</v>
      </c>
    </row>
    <row r="5" spans="2:15" x14ac:dyDescent="0.35">
      <c r="B5" s="39" t="s">
        <v>19</v>
      </c>
      <c r="C5" s="39" t="s">
        <v>142</v>
      </c>
      <c r="D5" s="39" t="s">
        <v>143</v>
      </c>
      <c r="F5" s="81" t="s">
        <v>144</v>
      </c>
      <c r="G5" s="81"/>
      <c r="H5" s="81"/>
      <c r="I5" s="82" t="s">
        <v>145</v>
      </c>
      <c r="J5" s="82"/>
      <c r="K5" s="82"/>
      <c r="L5" s="82"/>
      <c r="M5" s="82"/>
      <c r="N5" s="82"/>
      <c r="O5" s="82"/>
    </row>
    <row r="6" spans="2:15" x14ac:dyDescent="0.35">
      <c r="B6" s="45" t="s">
        <v>146</v>
      </c>
      <c r="C6" s="46">
        <v>13</v>
      </c>
      <c r="D6" s="47" t="s">
        <v>19</v>
      </c>
      <c r="F6" s="81" t="s">
        <v>147</v>
      </c>
      <c r="G6" s="81"/>
      <c r="H6" s="81"/>
      <c r="I6" s="83" t="s">
        <v>148</v>
      </c>
      <c r="J6" s="83"/>
      <c r="K6" s="83"/>
      <c r="L6" s="83"/>
      <c r="M6" s="83"/>
      <c r="N6" s="83"/>
      <c r="O6" s="83"/>
    </row>
    <row r="7" spans="2:15" x14ac:dyDescent="0.35">
      <c r="B7" s="48" t="s">
        <v>149</v>
      </c>
      <c r="C7" s="49">
        <f>C6-C8-C9</f>
        <v>13</v>
      </c>
      <c r="D7" s="50">
        <f>IF(C6&gt;0,C7/C6,0)</f>
        <v>1</v>
      </c>
      <c r="F7" s="81" t="s">
        <v>150</v>
      </c>
      <c r="G7" s="81"/>
      <c r="H7" s="81"/>
      <c r="I7" s="83" t="s">
        <v>148</v>
      </c>
      <c r="J7" s="83"/>
      <c r="K7" s="83"/>
      <c r="L7" s="83"/>
      <c r="M7" s="83"/>
      <c r="N7" s="83"/>
      <c r="O7" s="83"/>
    </row>
    <row r="8" spans="2:15" x14ac:dyDescent="0.35">
      <c r="B8" s="41" t="s">
        <v>151</v>
      </c>
      <c r="C8" s="42">
        <f>COUNTIF('Recommendations'!G:G,"Risk Accepted")</f>
        <v>0</v>
      </c>
      <c r="D8" s="43">
        <f>IF(C6&gt;0,C8/C6,0)</f>
        <v>0</v>
      </c>
      <c r="F8" s="81" t="s">
        <v>152</v>
      </c>
      <c r="G8" s="81"/>
      <c r="H8" s="81"/>
      <c r="I8" s="83" t="s">
        <v>148</v>
      </c>
      <c r="J8" s="83"/>
      <c r="K8" s="83"/>
      <c r="L8" s="83"/>
      <c r="M8" s="83"/>
      <c r="N8" s="83"/>
      <c r="O8" s="83"/>
    </row>
    <row r="9" spans="2:15" x14ac:dyDescent="0.35">
      <c r="B9" s="41" t="s">
        <v>153</v>
      </c>
      <c r="C9" s="42">
        <f>COUNTIF('Recommendations'!G:G,"N/A")</f>
        <v>0</v>
      </c>
      <c r="D9" s="43">
        <f>IF(C6&gt;0,C9/C6,0)</f>
        <v>0</v>
      </c>
      <c r="F9" s="81" t="s">
        <v>154</v>
      </c>
      <c r="G9" s="81"/>
      <c r="H9" s="81"/>
      <c r="I9" s="83" t="s">
        <v>148</v>
      </c>
      <c r="J9" s="83"/>
      <c r="K9" s="83"/>
      <c r="L9" s="83"/>
      <c r="M9" s="83"/>
      <c r="N9" s="83"/>
      <c r="O9" s="83"/>
    </row>
    <row r="12" spans="2:15" ht="18.5" x14ac:dyDescent="0.45">
      <c r="B12" s="37" t="s">
        <v>155</v>
      </c>
    </row>
    <row r="14" spans="2:15" x14ac:dyDescent="0.35">
      <c r="B14" s="51" t="s">
        <v>156</v>
      </c>
    </row>
    <row r="15" spans="2:15" x14ac:dyDescent="0.35">
      <c r="B15" s="39" t="s">
        <v>19</v>
      </c>
      <c r="C15" s="39" t="s">
        <v>157</v>
      </c>
      <c r="D15" s="39" t="s">
        <v>158</v>
      </c>
      <c r="E15" s="39" t="s">
        <v>159</v>
      </c>
      <c r="F15" s="39" t="s">
        <v>160</v>
      </c>
    </row>
    <row r="16" spans="2:15" x14ac:dyDescent="0.35">
      <c r="B16" s="41" t="s">
        <v>161</v>
      </c>
      <c r="C16" s="42">
        <f>COUNTIF('Recommendations'!L:L,"Resolved")</f>
        <v>0</v>
      </c>
      <c r="D16" s="42">
        <f>COUNTIF('Recommendations'!L:L,"Testing")</f>
        <v>0</v>
      </c>
      <c r="E16" s="42">
        <f>COUNTIF('Recommendations'!L:L,"Outstanding")</f>
        <v>13</v>
      </c>
      <c r="F16" s="42">
        <f>SUM(C16:E16)</f>
        <v>13</v>
      </c>
    </row>
    <row r="18" spans="2:6" x14ac:dyDescent="0.35">
      <c r="B18" s="51" t="s">
        <v>162</v>
      </c>
    </row>
    <row r="19" spans="2:6" x14ac:dyDescent="0.35">
      <c r="B19" s="52" t="s">
        <v>19</v>
      </c>
      <c r="C19" s="52" t="s">
        <v>157</v>
      </c>
      <c r="D19" s="52" t="s">
        <v>158</v>
      </c>
      <c r="E19" s="52" t="s">
        <v>159</v>
      </c>
      <c r="F19" s="52" t="s">
        <v>19</v>
      </c>
    </row>
    <row r="20" spans="2:6" x14ac:dyDescent="0.35">
      <c r="B20" s="41" t="s">
        <v>161</v>
      </c>
      <c r="C20" s="43">
        <f>IF(F16&gt;0, C16/F16, 0)</f>
        <v>0</v>
      </c>
      <c r="D20" s="43">
        <f>IF(F16&gt;0, D16/F16, 0)</f>
        <v>0</v>
      </c>
      <c r="E20" s="43">
        <f>IF(F16&gt;0, E16/F16, 0)</f>
        <v>1</v>
      </c>
      <c r="F20" s="44" t="s">
        <v>19</v>
      </c>
    </row>
    <row r="25" spans="2:6" ht="18.5" x14ac:dyDescent="0.45">
      <c r="B25" s="37" t="s">
        <v>163</v>
      </c>
    </row>
    <row r="27" spans="2:6" x14ac:dyDescent="0.35">
      <c r="B27" s="51" t="s">
        <v>156</v>
      </c>
    </row>
    <row r="28" spans="2:6" x14ac:dyDescent="0.35">
      <c r="B28" s="39" t="s">
        <v>5</v>
      </c>
      <c r="C28" s="39" t="s">
        <v>157</v>
      </c>
      <c r="D28" s="39" t="s">
        <v>158</v>
      </c>
      <c r="E28" s="39" t="s">
        <v>159</v>
      </c>
      <c r="F28" s="39" t="s">
        <v>160</v>
      </c>
    </row>
    <row r="29" spans="2:6" x14ac:dyDescent="0.35">
      <c r="B29" s="41" t="s">
        <v>164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165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166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167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168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13</v>
      </c>
      <c r="F34" s="42">
        <f t="shared" si="0"/>
        <v>13</v>
      </c>
    </row>
    <row r="36" spans="2:6" x14ac:dyDescent="0.35">
      <c r="B36" s="51" t="s">
        <v>162</v>
      </c>
    </row>
    <row r="37" spans="2:6" x14ac:dyDescent="0.35">
      <c r="B37" s="52" t="s">
        <v>5</v>
      </c>
      <c r="C37" s="52" t="s">
        <v>157</v>
      </c>
      <c r="D37" s="52" t="s">
        <v>158</v>
      </c>
      <c r="E37" s="52" t="s">
        <v>159</v>
      </c>
      <c r="F37" s="52" t="s">
        <v>19</v>
      </c>
    </row>
    <row r="38" spans="2:6" x14ac:dyDescent="0.35">
      <c r="B38" s="41" t="s">
        <v>164</v>
      </c>
      <c r="C38" s="43">
        <f t="shared" ref="C38:C43" si="1">IF(F29&gt;0, C29/F29, 0)</f>
        <v>0</v>
      </c>
      <c r="D38" s="43">
        <f t="shared" ref="D38:D43" si="2">IF(F29&gt;0, D29/F29, 0)</f>
        <v>0</v>
      </c>
      <c r="E38" s="43">
        <f t="shared" ref="E38:E43" si="3">IF(F29&gt;0, E29/F29, 0)</f>
        <v>0</v>
      </c>
      <c r="F38" s="44" t="s">
        <v>19</v>
      </c>
    </row>
    <row r="39" spans="2:6" x14ac:dyDescent="0.35">
      <c r="B39" s="41" t="s">
        <v>165</v>
      </c>
      <c r="C39" s="43">
        <f t="shared" si="1"/>
        <v>0</v>
      </c>
      <c r="D39" s="43">
        <f t="shared" si="2"/>
        <v>0</v>
      </c>
      <c r="E39" s="43">
        <f t="shared" si="3"/>
        <v>0</v>
      </c>
      <c r="F39" s="44" t="s">
        <v>19</v>
      </c>
    </row>
    <row r="40" spans="2:6" x14ac:dyDescent="0.35">
      <c r="B40" s="41" t="s">
        <v>166</v>
      </c>
      <c r="C40" s="43">
        <f t="shared" si="1"/>
        <v>0</v>
      </c>
      <c r="D40" s="43">
        <f t="shared" si="2"/>
        <v>0</v>
      </c>
      <c r="E40" s="43">
        <f t="shared" si="3"/>
        <v>0</v>
      </c>
      <c r="F40" s="44" t="s">
        <v>19</v>
      </c>
    </row>
    <row r="41" spans="2:6" x14ac:dyDescent="0.35">
      <c r="B41" s="41" t="s">
        <v>167</v>
      </c>
      <c r="C41" s="43">
        <f t="shared" si="1"/>
        <v>0</v>
      </c>
      <c r="D41" s="43">
        <f t="shared" si="2"/>
        <v>0</v>
      </c>
      <c r="E41" s="43">
        <f t="shared" si="3"/>
        <v>0</v>
      </c>
      <c r="F41" s="44" t="s">
        <v>19</v>
      </c>
    </row>
    <row r="42" spans="2:6" x14ac:dyDescent="0.35">
      <c r="B42" s="41" t="s">
        <v>168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169</v>
      </c>
    </row>
    <row r="50" spans="2:6" x14ac:dyDescent="0.35">
      <c r="B50" s="51" t="s">
        <v>156</v>
      </c>
    </row>
    <row r="51" spans="2:6" x14ac:dyDescent="0.35">
      <c r="B51" s="39" t="s">
        <v>2</v>
      </c>
      <c r="C51" s="39" t="s">
        <v>157</v>
      </c>
      <c r="D51" s="39" t="s">
        <v>158</v>
      </c>
      <c r="E51" s="39" t="s">
        <v>159</v>
      </c>
      <c r="F51" s="39" t="s">
        <v>160</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13</v>
      </c>
      <c r="F52" s="42">
        <f>SUM(C52:E52)</f>
        <v>13</v>
      </c>
    </row>
    <row r="54" spans="2:6" x14ac:dyDescent="0.35">
      <c r="B54" s="51" t="s">
        <v>162</v>
      </c>
    </row>
    <row r="55" spans="2:6" x14ac:dyDescent="0.35">
      <c r="B55" s="52" t="s">
        <v>2</v>
      </c>
      <c r="C55" s="52" t="s">
        <v>157</v>
      </c>
      <c r="D55" s="52" t="s">
        <v>158</v>
      </c>
      <c r="E55" s="52" t="s">
        <v>159</v>
      </c>
      <c r="F55" s="52" t="s">
        <v>19</v>
      </c>
    </row>
    <row r="56" spans="2:6" x14ac:dyDescent="0.35">
      <c r="B56" s="41" t="s">
        <v>15</v>
      </c>
      <c r="C56" s="43">
        <f>IF(F52&gt;0, C52/F52, 0)</f>
        <v>0</v>
      </c>
      <c r="D56" s="43">
        <f>IF(F52&gt;0, D52/F52, 0)</f>
        <v>0</v>
      </c>
      <c r="E56" s="43">
        <f>IF(F52&gt;0, E52/F52, 0)</f>
        <v>1</v>
      </c>
      <c r="F56" s="44" t="s">
        <v>19</v>
      </c>
    </row>
    <row r="61" spans="2:6" ht="18.5" x14ac:dyDescent="0.45">
      <c r="B61" s="37" t="s">
        <v>170</v>
      </c>
    </row>
    <row r="63" spans="2:6" x14ac:dyDescent="0.35">
      <c r="B63" s="51" t="s">
        <v>156</v>
      </c>
    </row>
    <row r="64" spans="2:6" x14ac:dyDescent="0.35">
      <c r="B64" s="39" t="s">
        <v>3</v>
      </c>
      <c r="C64" s="39" t="s">
        <v>157</v>
      </c>
      <c r="D64" s="39" t="s">
        <v>158</v>
      </c>
      <c r="E64" s="39" t="s">
        <v>159</v>
      </c>
      <c r="F64" s="39" t="s">
        <v>160</v>
      </c>
    </row>
    <row r="65" spans="2:6" x14ac:dyDescent="0.35">
      <c r="B65" s="41" t="s">
        <v>171</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172</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173</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174</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13</v>
      </c>
      <c r="F69" s="42">
        <f>SUM(C69:E69)</f>
        <v>13</v>
      </c>
    </row>
    <row r="71" spans="2:6" x14ac:dyDescent="0.35">
      <c r="B71" s="51" t="s">
        <v>162</v>
      </c>
    </row>
    <row r="72" spans="2:6" x14ac:dyDescent="0.35">
      <c r="B72" s="52" t="s">
        <v>3</v>
      </c>
      <c r="C72" s="52" t="s">
        <v>157</v>
      </c>
      <c r="D72" s="52" t="s">
        <v>158</v>
      </c>
      <c r="E72" s="52" t="s">
        <v>159</v>
      </c>
      <c r="F72" s="52" t="s">
        <v>19</v>
      </c>
    </row>
    <row r="73" spans="2:6" x14ac:dyDescent="0.35">
      <c r="B73" s="41" t="s">
        <v>171</v>
      </c>
      <c r="C73" s="43">
        <f>IF(F65&gt;0, C65/F65, 0)</f>
        <v>0</v>
      </c>
      <c r="D73" s="43">
        <f>IF(F65&gt;0, D65/F65, 0)</f>
        <v>0</v>
      </c>
      <c r="E73" s="43">
        <f>IF(F65&gt;0, E65/F65, 0)</f>
        <v>0</v>
      </c>
      <c r="F73" s="44" t="s">
        <v>19</v>
      </c>
    </row>
    <row r="74" spans="2:6" x14ac:dyDescent="0.35">
      <c r="B74" s="41" t="s">
        <v>172</v>
      </c>
      <c r="C74" s="43">
        <f>IF(F66&gt;0, C66/F66, 0)</f>
        <v>0</v>
      </c>
      <c r="D74" s="43">
        <f>IF(F66&gt;0, D66/F66, 0)</f>
        <v>0</v>
      </c>
      <c r="E74" s="43">
        <f>IF(F66&gt;0, E66/F66, 0)</f>
        <v>0</v>
      </c>
      <c r="F74" s="44" t="s">
        <v>19</v>
      </c>
    </row>
    <row r="75" spans="2:6" x14ac:dyDescent="0.35">
      <c r="B75" s="41" t="s">
        <v>173</v>
      </c>
      <c r="C75" s="43">
        <f>IF(F67&gt;0, C67/F67, 0)</f>
        <v>0</v>
      </c>
      <c r="D75" s="43">
        <f>IF(F67&gt;0, D67/F67, 0)</f>
        <v>0</v>
      </c>
      <c r="E75" s="43">
        <f>IF(F67&gt;0, E67/F67, 0)</f>
        <v>0</v>
      </c>
      <c r="F75" s="44" t="s">
        <v>19</v>
      </c>
    </row>
    <row r="76" spans="2:6" x14ac:dyDescent="0.35">
      <c r="B76" s="41" t="s">
        <v>174</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175</v>
      </c>
    </row>
    <row r="84" spans="2:6" x14ac:dyDescent="0.35">
      <c r="B84" s="51" t="s">
        <v>156</v>
      </c>
    </row>
    <row r="85" spans="2:6" x14ac:dyDescent="0.35">
      <c r="B85" s="39" t="s">
        <v>176</v>
      </c>
      <c r="C85" s="39" t="s">
        <v>157</v>
      </c>
      <c r="D85" s="39" t="s">
        <v>158</v>
      </c>
      <c r="E85" s="39" t="s">
        <v>159</v>
      </c>
      <c r="F85" s="39" t="s">
        <v>160</v>
      </c>
    </row>
    <row r="86" spans="2:6" x14ac:dyDescent="0.35">
      <c r="B86" s="41" t="s">
        <v>177</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178</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179</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13</v>
      </c>
      <c r="F89" s="42">
        <f>SUM(C89:E89)</f>
        <v>13</v>
      </c>
    </row>
    <row r="91" spans="2:6" x14ac:dyDescent="0.35">
      <c r="B91" s="51" t="s">
        <v>162</v>
      </c>
    </row>
    <row r="92" spans="2:6" x14ac:dyDescent="0.35">
      <c r="B92" s="52" t="s">
        <v>176</v>
      </c>
      <c r="C92" s="52" t="s">
        <v>157</v>
      </c>
      <c r="D92" s="52" t="s">
        <v>158</v>
      </c>
      <c r="E92" s="52" t="s">
        <v>159</v>
      </c>
      <c r="F92" s="52" t="s">
        <v>19</v>
      </c>
    </row>
    <row r="93" spans="2:6" x14ac:dyDescent="0.35">
      <c r="B93" s="41" t="s">
        <v>177</v>
      </c>
      <c r="C93" s="43">
        <f>IF(F86&gt;0, C86/F86, 0)</f>
        <v>0</v>
      </c>
      <c r="D93" s="43">
        <f>IF(F86&gt;0, D86/F86, 0)</f>
        <v>0</v>
      </c>
      <c r="E93" s="43">
        <f>IF(F86&gt;0, E86/F86, 0)</f>
        <v>0</v>
      </c>
      <c r="F93" s="44" t="s">
        <v>19</v>
      </c>
    </row>
    <row r="94" spans="2:6" x14ac:dyDescent="0.35">
      <c r="B94" s="41" t="s">
        <v>178</v>
      </c>
      <c r="C94" s="43">
        <f>IF(F87&gt;0, C87/F87, 0)</f>
        <v>0</v>
      </c>
      <c r="D94" s="43">
        <f>IF(F87&gt;0, D87/F87, 0)</f>
        <v>0</v>
      </c>
      <c r="E94" s="43">
        <f>IF(F87&gt;0, E87/F87, 0)</f>
        <v>0</v>
      </c>
      <c r="F94" s="44" t="s">
        <v>19</v>
      </c>
    </row>
    <row r="95" spans="2:6" x14ac:dyDescent="0.35">
      <c r="B95" s="41" t="s">
        <v>179</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180</v>
      </c>
      <c r="J101" s="37" t="s">
        <v>181</v>
      </c>
    </row>
    <row r="102" spans="2:15" x14ac:dyDescent="0.35">
      <c r="B102" s="39" t="s">
        <v>5</v>
      </c>
      <c r="C102" s="84" t="s">
        <v>182</v>
      </c>
      <c r="D102" s="84"/>
      <c r="E102" s="39" t="s">
        <v>149</v>
      </c>
      <c r="F102" s="39" t="s">
        <v>157</v>
      </c>
      <c r="G102" s="84" t="s">
        <v>183</v>
      </c>
      <c r="H102" s="84"/>
      <c r="J102" s="39" t="s">
        <v>5</v>
      </c>
      <c r="K102" s="39" t="s">
        <v>171</v>
      </c>
      <c r="L102" s="39" t="s">
        <v>172</v>
      </c>
      <c r="M102" s="39" t="s">
        <v>173</v>
      </c>
      <c r="N102" s="39" t="s">
        <v>174</v>
      </c>
      <c r="O102" s="39" t="s">
        <v>16</v>
      </c>
    </row>
    <row r="103" spans="2:15" x14ac:dyDescent="0.35">
      <c r="B103" s="45" t="s">
        <v>164</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164</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165</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165</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166</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166</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167</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167</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168</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168</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13</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13</v>
      </c>
    </row>
    <row r="115" spans="2:24" ht="21" x14ac:dyDescent="0.5">
      <c r="B115" s="37" t="s">
        <v>184</v>
      </c>
      <c r="P115" s="54" t="s">
        <v>185</v>
      </c>
    </row>
    <row r="117" spans="2:24" ht="60" customHeight="1" x14ac:dyDescent="0.35">
      <c r="B117" s="87" t="s">
        <v>186</v>
      </c>
      <c r="C117" s="80"/>
      <c r="D117" s="80"/>
      <c r="E117" s="80"/>
      <c r="F117" s="80"/>
      <c r="P117" s="87" t="s">
        <v>187</v>
      </c>
      <c r="Q117" s="80"/>
      <c r="R117" s="80"/>
      <c r="S117" s="80"/>
      <c r="T117" s="80"/>
      <c r="U117" s="80"/>
      <c r="V117" s="80"/>
      <c r="W117" s="80"/>
    </row>
    <row r="119" spans="2:24" ht="30" customHeight="1" x14ac:dyDescent="0.35">
      <c r="P119" s="55" t="s">
        <v>188</v>
      </c>
      <c r="Q119" s="56">
        <f>C16</f>
        <v>0</v>
      </c>
      <c r="R119" s="57"/>
      <c r="S119" s="56">
        <f>C65</f>
        <v>0</v>
      </c>
      <c r="T119" s="57"/>
      <c r="U119" s="56">
        <f>C66</f>
        <v>0</v>
      </c>
      <c r="V119" s="57"/>
      <c r="W119" s="56">
        <f>C67</f>
        <v>0</v>
      </c>
      <c r="X119" s="57"/>
    </row>
    <row r="120" spans="2:24" ht="35" customHeight="1" x14ac:dyDescent="0.35">
      <c r="P120" s="58" t="s">
        <v>189</v>
      </c>
      <c r="Q120" s="58" t="s">
        <v>190</v>
      </c>
      <c r="R120" s="58" t="s">
        <v>191</v>
      </c>
      <c r="S120" s="58" t="s">
        <v>192</v>
      </c>
      <c r="T120" s="58" t="s">
        <v>193</v>
      </c>
      <c r="U120" s="58" t="s">
        <v>194</v>
      </c>
      <c r="V120" s="58" t="s">
        <v>195</v>
      </c>
      <c r="W120" s="58" t="s">
        <v>196</v>
      </c>
      <c r="X120" s="58" t="s">
        <v>197</v>
      </c>
    </row>
    <row r="121" spans="2:24" x14ac:dyDescent="0.35">
      <c r="O121" s="59" t="s">
        <v>198</v>
      </c>
      <c r="P121" s="60" t="s">
        <v>199</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200</v>
      </c>
      <c r="P156" s="54" t="s">
        <v>201</v>
      </c>
    </row>
    <row r="158" spans="2:24" ht="45" customHeight="1" x14ac:dyDescent="0.35">
      <c r="B158" s="87" t="s">
        <v>202</v>
      </c>
      <c r="C158" s="80"/>
      <c r="D158" s="80"/>
      <c r="E158" s="80"/>
      <c r="F158" s="80"/>
      <c r="P158" s="87" t="s">
        <v>203</v>
      </c>
      <c r="Q158" s="80"/>
      <c r="R158" s="80"/>
      <c r="S158" s="80"/>
      <c r="T158" s="80"/>
      <c r="U158" s="80"/>
    </row>
    <row r="159" spans="2:24" ht="35" customHeight="1" x14ac:dyDescent="0.35">
      <c r="P159" s="84" t="s">
        <v>204</v>
      </c>
      <c r="Q159" s="84"/>
      <c r="R159" s="84" t="s">
        <v>205</v>
      </c>
      <c r="S159" s="84"/>
      <c r="T159" s="84"/>
    </row>
    <row r="160" spans="2:24" ht="30" customHeight="1" x14ac:dyDescent="0.35">
      <c r="P160" s="88">
        <v>0</v>
      </c>
      <c r="Q160" s="89"/>
      <c r="R160" s="90" t="s">
        <v>206</v>
      </c>
      <c r="S160" s="91"/>
      <c r="T160" s="91"/>
    </row>
    <row r="163" spans="16:22" ht="25" customHeight="1" x14ac:dyDescent="0.35">
      <c r="P163" s="63" t="s">
        <v>189</v>
      </c>
      <c r="Q163" s="63" t="s">
        <v>207</v>
      </c>
      <c r="R163" s="63" t="s">
        <v>208</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83</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10" t="s">
        <v>78</v>
      </c>
      <c r="B14" s="5" t="s">
        <v>79</v>
      </c>
      <c r="C14" s="6" t="s">
        <v>15</v>
      </c>
      <c r="D14" s="7" t="s">
        <v>16</v>
      </c>
      <c r="E14" s="7" t="s">
        <v>17</v>
      </c>
      <c r="F14" s="7" t="s">
        <v>18</v>
      </c>
      <c r="G14" s="7" t="s">
        <v>19</v>
      </c>
      <c r="H14" s="8" t="s">
        <v>19</v>
      </c>
      <c r="I14" s="5" t="s">
        <v>80</v>
      </c>
      <c r="J14" s="5" t="s">
        <v>81</v>
      </c>
      <c r="K14" s="5" t="s">
        <v>82</v>
      </c>
      <c r="L14" s="7" t="str">
        <f t="shared" si="0"/>
        <v>Outstanding</v>
      </c>
      <c r="M14" s="12" t="s">
        <v>19</v>
      </c>
    </row>
    <row r="18" spans="1:4" ht="32" customHeight="1" x14ac:dyDescent="0.35">
      <c r="A18" s="78" t="s">
        <v>83</v>
      </c>
      <c r="B18" s="78"/>
      <c r="C18" s="78"/>
      <c r="D18" s="78"/>
    </row>
  </sheetData>
  <mergeCells count="1">
    <mergeCell ref="A18:D18"/>
  </mergeCells>
  <conditionalFormatting sqref="C2:C1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4" xr:uid="{00000000-0002-0000-0200-000000000000}">
      <formula1>"Must,Should,Could,Won't,Unassigned"</formula1>
    </dataValidation>
    <dataValidation type="list" showErrorMessage="1" errorTitle="Invalid Value" error="Please select a value from the list: Low, Medium, High, Unassessed." sqref="E2:E14" xr:uid="{00000000-0002-0000-0200-000001000000}">
      <formula1>"Low,Medium,High,Unassessed"</formula1>
    </dataValidation>
    <dataValidation type="list" showErrorMessage="1" errorTitle="Invalid Value" error="Please select a value from the list: Phase1, Phase2, Phase3, Phase4, Phase5, Pending." sqref="F2:F1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4" xr:uid="{00000000-0002-0000-0200-000003000000}">
      <formula1>"Implemented,Testing,Failed,Compensated,Risk Accepted,N/A"</formula1>
    </dataValidation>
  </dataValidations>
  <hyperlinks>
    <hyperlink ref="A1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209</v>
      </c>
      <c r="C2" s="95" t="s">
        <v>209</v>
      </c>
      <c r="D2" s="95" t="s">
        <v>209</v>
      </c>
      <c r="E2" s="95" t="s">
        <v>209</v>
      </c>
      <c r="F2" s="95" t="s">
        <v>209</v>
      </c>
      <c r="G2" s="95" t="s">
        <v>209</v>
      </c>
      <c r="H2" s="99" t="s">
        <v>210</v>
      </c>
      <c r="I2" s="99" t="s">
        <v>210</v>
      </c>
      <c r="J2" s="99" t="s">
        <v>210</v>
      </c>
      <c r="K2" s="99" t="s">
        <v>210</v>
      </c>
      <c r="L2" s="99" t="s">
        <v>210</v>
      </c>
      <c r="M2" s="98" t="s">
        <v>211</v>
      </c>
      <c r="N2" s="98" t="s">
        <v>211</v>
      </c>
      <c r="O2" s="100" t="s">
        <v>212</v>
      </c>
      <c r="P2" s="100" t="s">
        <v>212</v>
      </c>
      <c r="Q2" s="96" t="s">
        <v>11</v>
      </c>
      <c r="R2" s="96" t="s">
        <v>11</v>
      </c>
      <c r="S2" s="96" t="s">
        <v>11</v>
      </c>
      <c r="T2" s="97" t="s">
        <v>213</v>
      </c>
    </row>
    <row r="3" spans="2:20" ht="35" customHeight="1" x14ac:dyDescent="0.35">
      <c r="B3" s="68" t="s">
        <v>214</v>
      </c>
      <c r="C3" s="68" t="s">
        <v>215</v>
      </c>
      <c r="D3" s="68" t="s">
        <v>216</v>
      </c>
      <c r="E3" s="68" t="s">
        <v>217</v>
      </c>
      <c r="F3" s="68" t="s">
        <v>218</v>
      </c>
      <c r="G3" s="68" t="s">
        <v>9</v>
      </c>
      <c r="H3" s="69" t="s">
        <v>219</v>
      </c>
      <c r="I3" s="69" t="s">
        <v>220</v>
      </c>
      <c r="J3" s="69" t="s">
        <v>221</v>
      </c>
      <c r="K3" s="69" t="s">
        <v>222</v>
      </c>
      <c r="L3" s="69" t="s">
        <v>154</v>
      </c>
      <c r="M3" s="70" t="s">
        <v>223</v>
      </c>
      <c r="N3" s="70" t="s">
        <v>224</v>
      </c>
      <c r="O3" s="71" t="s">
        <v>225</v>
      </c>
      <c r="P3" s="71" t="s">
        <v>226</v>
      </c>
      <c r="Q3" s="72" t="s">
        <v>11</v>
      </c>
      <c r="R3" s="72" t="s">
        <v>227</v>
      </c>
      <c r="S3" s="72" t="s">
        <v>228</v>
      </c>
      <c r="T3" s="73" t="s">
        <v>229</v>
      </c>
    </row>
    <row r="4" spans="2:20" ht="60" customHeight="1" x14ac:dyDescent="0.35">
      <c r="B4" s="74" t="s">
        <v>230</v>
      </c>
      <c r="C4" s="74" t="s">
        <v>231</v>
      </c>
      <c r="D4" s="74" t="s">
        <v>232</v>
      </c>
      <c r="E4" s="74" t="s">
        <v>233</v>
      </c>
      <c r="F4" s="74" t="s">
        <v>234</v>
      </c>
      <c r="G4" s="74" t="s">
        <v>235</v>
      </c>
      <c r="H4" s="74" t="s">
        <v>236</v>
      </c>
      <c r="I4" s="74" t="s">
        <v>237</v>
      </c>
      <c r="J4" s="74" t="s">
        <v>238</v>
      </c>
      <c r="K4" s="74" t="s">
        <v>239</v>
      </c>
      <c r="L4" s="74" t="s">
        <v>240</v>
      </c>
      <c r="M4" s="74" t="s">
        <v>241</v>
      </c>
      <c r="N4" s="74" t="s">
        <v>242</v>
      </c>
      <c r="O4" s="74" t="s">
        <v>243</v>
      </c>
      <c r="P4" s="74" t="s">
        <v>244</v>
      </c>
      <c r="Q4" s="74" t="s">
        <v>245</v>
      </c>
      <c r="R4" s="74" t="s">
        <v>246</v>
      </c>
      <c r="S4" s="74" t="s">
        <v>247</v>
      </c>
      <c r="T4" s="74" t="s">
        <v>248</v>
      </c>
    </row>
    <row r="5" spans="2:20" ht="60" customHeight="1" x14ac:dyDescent="0.35">
      <c r="B5" s="36" t="s">
        <v>249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250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251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252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253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254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255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256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257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258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259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260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261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262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263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264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265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266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267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268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269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270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271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272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273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274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275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276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277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278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279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280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281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282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283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284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285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286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287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288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289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290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291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292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293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294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295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296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297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298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83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Visio 2016 Security Technical Implementation Guide - SHGIR</dc:title>
  <dc:subject>Generated on: 2026-06-08 14:51:11</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2026-06-08T13:51:20Z</dcterms:modified>
  <cp:category>DISA-STIG</cp:category>
  <cp:contentStatus>Draft</cp:contentStatus>
</cp:coreProperties>
</file>