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FBD04112F77B94E4E46132AC17D5918DCE187214" xr6:coauthVersionLast="47" xr6:coauthVersionMax="47" xr10:uidLastSave="{054D1BEF-41A6-418E-97C6-9FFB0173133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D80" i="3" s="1"/>
  <c r="E72" i="3"/>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D30" i="3"/>
  <c r="C30" i="3"/>
  <c r="F30" i="3" s="1"/>
  <c r="E29" i="3"/>
  <c r="D29" i="3"/>
  <c r="C29" i="3"/>
  <c r="F29" i="3" s="1"/>
  <c r="E20" i="3"/>
  <c r="D20" i="3"/>
  <c r="C20" i="3"/>
  <c r="F16" i="3"/>
  <c r="R155" i="3" s="1"/>
  <c r="E16" i="3"/>
  <c r="D16" i="3"/>
  <c r="C16" i="3"/>
  <c r="Q123" i="3" s="1"/>
  <c r="C9" i="3"/>
  <c r="D9" i="3" s="1"/>
  <c r="C8" i="3"/>
  <c r="D8" i="3" s="1"/>
  <c r="C7" i="3"/>
  <c r="D7" i="3" s="1"/>
  <c r="C99" i="3" l="1"/>
  <c r="E99" i="3"/>
  <c r="D99" i="3"/>
  <c r="E58" i="3"/>
  <c r="D58" i="3"/>
  <c r="C58" i="3"/>
  <c r="E59" i="3"/>
  <c r="D59" i="3"/>
  <c r="C59" i="3"/>
  <c r="C60" i="3"/>
  <c r="E60" i="3"/>
  <c r="D60" i="3"/>
  <c r="E98" i="3"/>
  <c r="D98" i="3"/>
  <c r="C98" i="3"/>
  <c r="E38" i="3"/>
  <c r="D38" i="3"/>
  <c r="C38" i="3"/>
  <c r="E39" i="3"/>
  <c r="C39" i="3"/>
  <c r="D39" i="3"/>
  <c r="E97" i="3"/>
  <c r="D97" i="3"/>
  <c r="C97" i="3"/>
  <c r="E41" i="3"/>
  <c r="D41" i="3"/>
  <c r="C41" i="3"/>
  <c r="E100" i="3"/>
  <c r="D100" i="3"/>
  <c r="C100" i="3"/>
  <c r="E42" i="3"/>
  <c r="D42" i="3"/>
  <c r="C42" i="3"/>
  <c r="E40" i="3"/>
  <c r="D40" i="3"/>
  <c r="C40" i="3"/>
  <c r="D43" i="3"/>
  <c r="C43" i="3"/>
  <c r="E43" i="3"/>
  <c r="R126" i="3"/>
  <c r="R131" i="3"/>
  <c r="R136" i="3"/>
  <c r="R141" i="3"/>
  <c r="R146" i="3"/>
  <c r="R151" i="3"/>
  <c r="R127" i="3"/>
  <c r="R132" i="3"/>
  <c r="R137" i="3"/>
  <c r="R142" i="3"/>
  <c r="R147" i="3"/>
  <c r="R152" i="3"/>
  <c r="F69" i="3"/>
  <c r="R128" i="3"/>
  <c r="R133" i="3"/>
  <c r="R138" i="3"/>
  <c r="R143" i="3"/>
  <c r="R148" i="3"/>
  <c r="R153" i="3"/>
  <c r="C80" i="3"/>
  <c r="F71" i="3"/>
  <c r="E80" i="3"/>
  <c r="R129" i="3"/>
  <c r="R134" i="3"/>
  <c r="R139" i="3"/>
  <c r="R144" i="3"/>
  <c r="R149" i="3"/>
  <c r="R154" i="3"/>
  <c r="F70" i="3"/>
  <c r="C81" i="3"/>
  <c r="D81" i="3"/>
  <c r="R125" i="3"/>
  <c r="R130" i="3"/>
  <c r="R135" i="3"/>
  <c r="R140" i="3"/>
  <c r="R145" i="3"/>
  <c r="R150" i="3"/>
  <c r="X154" i="3" l="1"/>
  <c r="X149" i="3"/>
  <c r="X144" i="3"/>
  <c r="X139" i="3"/>
  <c r="X134" i="3"/>
  <c r="X129" i="3"/>
  <c r="E79" i="3"/>
  <c r="D79"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 r="V155" i="3"/>
  <c r="V150" i="3"/>
  <c r="V145" i="3"/>
  <c r="V140" i="3"/>
  <c r="V135" i="3"/>
  <c r="V130" i="3"/>
  <c r="V125" i="3"/>
  <c r="V154" i="3"/>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alcChain>
</file>

<file path=xl/sharedStrings.xml><?xml version="1.0" encoding="utf-8"?>
<sst xmlns="http://schemas.openxmlformats.org/spreadsheetml/2006/main" count="603" uniqueCount="278">
  <si>
    <t>Id</t>
  </si>
  <si>
    <t>Title</t>
  </si>
  <si>
    <t>Severity</t>
  </si>
  <si>
    <t>MoSCoW</t>
  </si>
  <si>
    <t>OpsImpact</t>
  </si>
  <si>
    <t>Phase</t>
  </si>
  <si>
    <t>ImplStatus</t>
  </si>
  <si>
    <t>Notes</t>
  </si>
  <si>
    <t>Remediation</t>
  </si>
  <si>
    <t>Description</t>
  </si>
  <si>
    <t>Audit</t>
  </si>
  <si>
    <t>Status</t>
  </si>
  <si>
    <t>LogID</t>
  </si>
  <si>
    <t>V-65631</t>
  </si>
  <si>
    <r>
      <rPr>
        <sz val="11"/>
        <rFont val="Calibri"/>
      </rPr>
      <t>Before establishing a user session, the MaaS360 Server must display an administrator-specified advisory notice and consent warning message regarding use of the MaaS360 Server.</t>
    </r>
  </si>
  <si>
    <t>CAT III (Low)</t>
  </si>
  <si>
    <t>Unassigned</t>
  </si>
  <si>
    <t>Unassessed</t>
  </si>
  <si>
    <t>Pending</t>
  </si>
  <si>
    <t/>
  </si>
  <si>
    <r>
      <rPr>
        <sz val="11"/>
        <color rgb="FF000000"/>
        <rFont val="Calibri"/>
      </rPr>
      <t>Configure the MaaS360 Server to display the appropriate warning banner text.</t>
    </r>
    <r>
      <rPr>
        <sz val="11"/>
        <color rgb="FF000000"/>
        <rFont val="Calibri"/>
      </rPr>
      <t xml:space="preserve">
</t>
    </r>
    <r>
      <rPr>
        <sz val="11"/>
        <color rgb="FF000000"/>
        <rFont val="Calibri"/>
      </rPr>
      <t xml:space="preserve">For SaaS this step can only be implemented by IBM Master Administrator. Ensure that "Branding UI", and "Admin Portal Usage Agreement" are enabled. Then  the IBM Master Administrator will edit the Terms of Agreement with the text provided by the Department of the Defense. </t>
    </r>
    <r>
      <rPr>
        <sz val="11"/>
        <color rgb="FF000000"/>
        <rFont val="Calibri"/>
      </rPr>
      <t xml:space="preserve">
</t>
    </r>
    <r>
      <rPr>
        <sz val="11"/>
        <color rgb="FF000000"/>
        <rFont val="Calibri"/>
      </rPr>
      <t>For On-Premise this step can be implemented by the Master Administrator account created by the user. Ensure that "Branding UI", and "Admin Portal Usage Agreement" are enabled. Then  the IBM Master Administrator will edit the Terms of Agreement with the text provided by the Department of the Defense.</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</si>
  <si>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MaaS360 Server or MaaS360 Server platform.</t>
    </r>
    <r>
      <rPr>
        <sz val="11"/>
        <color rgb="FF000000"/>
        <rFont val="Calibri"/>
      </rPr>
      <t xml:space="preserve">
</t>
    </r>
    <r>
      <rPr>
        <sz val="11"/>
        <color rgb="FF000000"/>
        <rFont val="Calibri"/>
      </rPr>
      <t xml:space="preserve">The MaaS360 Server/server platform is required to display the DoD-approved system use notification message or banner before granting access to the system that provides privacy and security notices consistent with applicable federal laws, Executive Orders, directives, policies, regulations, standards, and guidance. This ensures the legal requirements for auditing and monitoring are met. </t>
    </r>
    <r>
      <rPr>
        <sz val="11"/>
        <color rgb="FF000000"/>
        <rFont val="Calibri"/>
      </rPr>
      <t xml:space="preserve">
</t>
    </r>
    <r>
      <rPr>
        <sz val="11"/>
        <color rgb="FF000000"/>
        <rFont val="Calibri"/>
      </rPr>
      <t>The approved DoD text must be used as specified in KS referenced in DoDI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FMT_SMF_EXT.1.1(2) Refinement</t>
    </r>
  </si>
  <si>
    <r>
      <rPr>
        <sz val="11"/>
        <color rgb="FF000000"/>
        <rFont val="Calibri"/>
      </rPr>
      <t xml:space="preserve">Review the MaaS360 server console configuration to determine if before establishing a user session, the server displays an administrator-specified advisory notice and consent warning message regarding use of the MaaS360 Server.  </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Have a System Administrator log-in to the portal and verify that the approved DoD Banner is displayed before the user obtains access to the console.</t>
    </r>
    <r>
      <rPr>
        <sz val="11"/>
        <color rgb="FF000000"/>
        <rFont val="Calibri"/>
      </rPr>
      <t xml:space="preserve">
</t>
    </r>
    <r>
      <rPr>
        <sz val="11"/>
        <color rgb="FF000000"/>
        <rFont val="Calibri"/>
      </rPr>
      <t>If the MaaS360 server does not display an administrator-specified advisory notice and consent warning message regarding use of the MaaS360 Server before establishing a user session, this is a finding.</t>
    </r>
  </si>
  <si>
    <t>V-65633</t>
  </si>
  <si>
    <r>
      <rPr>
        <sz val="11"/>
        <rFont val="Calibri"/>
      </rPr>
      <t>The MaaS360 Server must be configured with the Administrator roles: a. MD user; b. Server primary administrator; c. Security configuration administrator; d. Device user group administrator; e. Auditor.</t>
    </r>
  </si>
  <si>
    <t>CAT II (Medium)</t>
  </si>
  <si>
    <r>
      <rPr>
        <sz val="11"/>
        <color rgb="FF000000"/>
        <rFont val="Calibri"/>
      </rPr>
      <t>On the MaaS360 console complete the following steps:</t>
    </r>
    <r>
      <rPr>
        <sz val="11"/>
        <color rgb="FF000000"/>
        <rFont val="Calibri"/>
      </rPr>
      <t xml:space="preserve">
</t>
    </r>
    <r>
      <rPr>
        <sz val="11"/>
        <color rgb="FF000000"/>
        <rFont val="Calibri"/>
      </rPr>
      <t>1. For each role do the following</t>
    </r>
    <r>
      <rPr>
        <sz val="11"/>
        <color rgb="FF000000"/>
        <rFont val="Calibri"/>
      </rPr>
      <t xml:space="preserve">
</t>
    </r>
    <r>
      <rPr>
        <sz val="11"/>
        <color rgb="FF000000"/>
        <rFont val="Calibri"/>
      </rPr>
      <t>2. Go to Setup &gt;&gt; Roles</t>
    </r>
    <r>
      <rPr>
        <sz val="11"/>
        <color rgb="FF000000"/>
        <rFont val="Calibri"/>
      </rPr>
      <t xml:space="preserve">
</t>
    </r>
    <r>
      <rPr>
        <sz val="11"/>
        <color rgb="FF000000"/>
        <rFont val="Calibri"/>
      </rPr>
      <t>3. Select the "Add Role" Button</t>
    </r>
    <r>
      <rPr>
        <sz val="11"/>
        <color rgb="FF000000"/>
        <rFont val="Calibri"/>
      </rPr>
      <t xml:space="preserve">
</t>
    </r>
    <r>
      <rPr>
        <sz val="11"/>
        <color rgb="FF000000"/>
        <rFont val="Calibri"/>
      </rPr>
      <t>4. Under "Basic Information" Input the Role Name and Role Description</t>
    </r>
    <r>
      <rPr>
        <sz val="11"/>
        <color rgb="FF000000"/>
        <rFont val="Calibri"/>
      </rPr>
      <t xml:space="preserve">
</t>
    </r>
    <r>
      <rPr>
        <sz val="11"/>
        <color rgb="FF000000"/>
        <rFont val="Calibri"/>
      </rPr>
      <t>5. Under "Select Mode of Creation" click on the "Create new" bubble and then click Next</t>
    </r>
    <r>
      <rPr>
        <sz val="11"/>
        <color rgb="FF000000"/>
        <rFont val="Calibri"/>
      </rPr>
      <t xml:space="preserve">
</t>
    </r>
    <r>
      <rPr>
        <sz val="11"/>
        <color rgb="FF000000"/>
        <rFont val="Calibri"/>
      </rPr>
      <t>6. Under "Grant Access Rights" select the appropriate rights for the role and then click Save</t>
    </r>
  </si>
  <si>
    <r>
      <rPr>
        <sz val="11"/>
        <color rgb="FF000000"/>
        <rFont val="Calibri"/>
      </rPr>
      <t>Having several roles for the MaaS360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Roles</t>
    </r>
    <r>
      <rPr>
        <sz val="11"/>
        <color rgb="FF000000"/>
        <rFont val="Calibri"/>
      </rPr>
      <t xml:space="preserve">
</t>
    </r>
    <r>
      <rPr>
        <sz val="11"/>
        <color rgb="FF000000"/>
        <rFont val="Calibri"/>
      </rPr>
      <t>a. MD user:  able to log into the application store and request approved applications</t>
    </r>
    <r>
      <rPr>
        <sz val="11"/>
        <color rgb="FF000000"/>
        <rFont val="Calibri"/>
      </rPr>
      <t xml:space="preserve">
</t>
    </r>
    <r>
      <rPr>
        <sz val="11"/>
        <color rgb="FF000000"/>
        <rFont val="Calibri"/>
      </rPr>
      <t>b. Server primary administrator: primary administrator for the server, including server installation, configuration, patching, and setting up admin accounts.</t>
    </r>
    <r>
      <rPr>
        <sz val="11"/>
        <color rgb="FF000000"/>
        <rFont val="Calibri"/>
      </rPr>
      <t xml:space="preserve">
</t>
    </r>
    <r>
      <rPr>
        <sz val="11"/>
        <color rgb="FF000000"/>
        <rFont val="Calibri"/>
      </rPr>
      <t>c. Security configuration administrator:  Has the ability to define new policies but not to push them to managed mobile devices.</t>
    </r>
    <r>
      <rPr>
        <sz val="11"/>
        <color rgb="FF000000"/>
        <rFont val="Calibri"/>
      </rPr>
      <t xml:space="preserve">
</t>
    </r>
    <r>
      <rPr>
        <sz val="11"/>
        <color rgb="FF000000"/>
        <rFont val="Calibri"/>
      </rPr>
      <t xml:space="preserve">d. Device user group administrator:  Has the ability to set up new user accounts, add devices, and push security policies and issue administrative commands to managed mobile devices or MDM agents.  </t>
    </r>
    <r>
      <rPr>
        <sz val="11"/>
        <color rgb="FF000000"/>
        <rFont val="Calibri"/>
      </rPr>
      <t xml:space="preserve">
</t>
    </r>
    <r>
      <rPr>
        <sz val="11"/>
        <color rgb="FF000000"/>
        <rFont val="Calibri"/>
      </rPr>
      <t>e. Auditor:  Has the ability to set audit configuration parameters and delete or modify the content of logs.</t>
    </r>
    <r>
      <rPr>
        <sz val="11"/>
        <color rgb="FF000000"/>
        <rFont val="Calibri"/>
      </rPr>
      <t xml:space="preserve">
</t>
    </r>
    <r>
      <rPr>
        <sz val="11"/>
        <color rgb="FF000000"/>
        <rFont val="Calibri"/>
      </rPr>
      <t>SFR ID: FMT_SMR.1.1(1) Refinement</t>
    </r>
  </si>
  <si>
    <r>
      <rPr>
        <sz val="11"/>
        <color rgb="FF000000"/>
        <rFont val="Calibri"/>
      </rPr>
      <t>Review the MaaS360 server console and confirm that different roles (administrator, auditor, user) are created with different levels of privileges providing separation of duties for different users/groups.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Go to Setup &gt;&gt; Roles</t>
    </r>
    <r>
      <rPr>
        <sz val="11"/>
        <color rgb="FF000000"/>
        <rFont val="Calibri"/>
      </rPr>
      <t xml:space="preserve">
</t>
    </r>
    <r>
      <rPr>
        <sz val="11"/>
        <color rgb="FF000000"/>
        <rFont val="Calibri"/>
      </rPr>
      <t>2. Verify all required roles are listed (Note: Role titles maybe different than listed in the requirement statement)</t>
    </r>
    <r>
      <rPr>
        <sz val="11"/>
        <color rgb="FF000000"/>
        <rFont val="Calibri"/>
      </rPr>
      <t xml:space="preserve">
</t>
    </r>
    <r>
      <rPr>
        <sz val="11"/>
        <color rgb="FF000000"/>
        <rFont val="Calibri"/>
      </rPr>
      <t>3. Select applicable role and select "edit", then verify that the role has the appropriate rights based on description in Vulnerability description.</t>
    </r>
    <r>
      <rPr>
        <sz val="11"/>
        <color rgb="FF000000"/>
        <rFont val="Calibri"/>
      </rPr>
      <t xml:space="preserve">
</t>
    </r>
    <r>
      <rPr>
        <sz val="11"/>
        <color rgb="FF000000"/>
        <rFont val="Calibri"/>
      </rPr>
      <t>If the MaaS360 server does all required roles and the roles do not have appropriate rights, this is a finding.</t>
    </r>
  </si>
  <si>
    <t>V-65635</t>
  </si>
  <si>
    <r>
      <rPr>
        <sz val="11"/>
        <rFont val="Calibri"/>
      </rPr>
      <t>The MaaS360 Server must be configured to enable all required audit events: Failure to push a new application on a managed mobile device.</t>
    </r>
  </si>
  <si>
    <r>
      <rPr>
        <sz val="11"/>
        <color rgb="FF000000"/>
        <rFont val="Calibri"/>
      </rPr>
      <t>Configure the MAS Server to enable all required audit events:  Failure to push a new application on a managed mobile device.</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 xml:space="preserve">1. Navigate to Security &gt;&gt; Policies and select the mobile operating system (iOS, etc.) the MDM policy alerts apply to. </t>
    </r>
    <r>
      <rPr>
        <sz val="11"/>
        <color rgb="FF000000"/>
        <rFont val="Calibri"/>
      </rPr>
      <t xml:space="preserve">
</t>
    </r>
    <r>
      <rPr>
        <sz val="11"/>
        <color rgb="FF000000"/>
        <rFont val="Calibri"/>
      </rPr>
      <t>2. Open identified policy and go to device settings &gt;&gt; application compliance.</t>
    </r>
    <r>
      <rPr>
        <sz val="11"/>
        <color rgb="FF000000"/>
        <rFont val="Calibri"/>
      </rPr>
      <t xml:space="preserve">
</t>
    </r>
    <r>
      <rPr>
        <sz val="11"/>
        <color rgb="FF000000"/>
        <rFont val="Calibri"/>
      </rPr>
      <t>3. Set "Configure required applications" is set to "yes" and list all new applications</t>
    </r>
    <r>
      <rPr>
        <sz val="11"/>
        <color rgb="FF000000"/>
        <rFont val="Calibri"/>
      </rPr>
      <t xml:space="preserve">
</t>
    </r>
    <r>
      <rPr>
        <sz val="11"/>
        <color rgb="FF000000"/>
        <rFont val="Calibri"/>
      </rPr>
      <t>4. Repeat for other MOS as required (for example, Windows Phone, etc.)</t>
    </r>
  </si>
  <si>
    <r>
      <rPr>
        <sz val="11"/>
        <color rgb="FF000000"/>
        <rFont val="Calibri"/>
      </rPr>
      <t>Failure to generate these audit records makes it more difficult to identify or investigate attempted or successful compromises, potentially causing incidents to last longer than necessary.</t>
    </r>
    <r>
      <rPr>
        <sz val="11"/>
        <color rgb="FF000000"/>
        <rFont val="Calibri"/>
      </rPr>
      <t xml:space="preserve">
</t>
    </r>
    <r>
      <rPr>
        <sz val="11"/>
        <color rgb="FF000000"/>
        <rFont val="Calibri"/>
      </rPr>
      <t>SFR ID: FAU_GEN.1.1(2) Refinement</t>
    </r>
  </si>
  <si>
    <r>
      <rPr>
        <sz val="11"/>
        <color rgb="FF000000"/>
        <rFont val="Calibri"/>
      </rPr>
      <t>Review the MaaS360 server console and confirm the server is configured to alert for audit event failures on managed mobile devices.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 xml:space="preserve">1. Navigate to Security &gt;&gt; Policies and have system administrator identify which mobile operating system (iOS, etc.) the MDM policy alerts apply to. </t>
    </r>
    <r>
      <rPr>
        <sz val="11"/>
        <color rgb="FF000000"/>
        <rFont val="Calibri"/>
      </rPr>
      <t xml:space="preserve">
</t>
    </r>
    <r>
      <rPr>
        <sz val="11"/>
        <color rgb="FF000000"/>
        <rFont val="Calibri"/>
      </rPr>
      <t>2. Open identified policy and go to device settings &gt;&gt; application compliance.</t>
    </r>
    <r>
      <rPr>
        <sz val="11"/>
        <color rgb="FF000000"/>
        <rFont val="Calibri"/>
      </rPr>
      <t xml:space="preserve">
</t>
    </r>
    <r>
      <rPr>
        <sz val="11"/>
        <color rgb="FF000000"/>
        <rFont val="Calibri"/>
      </rPr>
      <t>3. Verify that "Configure required applications" is set to "yes" and that all new applications are listed</t>
    </r>
    <r>
      <rPr>
        <sz val="11"/>
        <color rgb="FF000000"/>
        <rFont val="Calibri"/>
      </rPr>
      <t xml:space="preserve">
</t>
    </r>
    <r>
      <rPr>
        <sz val="11"/>
        <color rgb="FF000000"/>
        <rFont val="Calibri"/>
      </rPr>
      <t>4. Repeat for other MOS as required (for example, Windows Phone, etc.)</t>
    </r>
    <r>
      <rPr>
        <sz val="11"/>
        <color rgb="FF000000"/>
        <rFont val="Calibri"/>
      </rPr>
      <t xml:space="preserve">
</t>
    </r>
    <r>
      <rPr>
        <sz val="11"/>
        <color rgb="FF000000"/>
        <rFont val="Calibri"/>
      </rPr>
      <t>If the "Configure required applications" is not set to "yes" or all new applications are not on the list, this is a finding.</t>
    </r>
  </si>
  <si>
    <t>V-65637</t>
  </si>
  <si>
    <r>
      <rPr>
        <sz val="11"/>
        <rFont val="Calibri"/>
      </rPr>
      <t>The MaaS360 Server must be configured to enable all required audit events: Failure to update an existing application on a managed mobile device.</t>
    </r>
  </si>
  <si>
    <r>
      <rPr>
        <sz val="11"/>
        <color rgb="FF000000"/>
        <rFont val="Calibri"/>
      </rPr>
      <t>Configure the MAS Server to enable all required audit events: Failure to update an existing application on a managed mobile device.</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Devices &gt;&gt; Groups</t>
    </r>
    <r>
      <rPr>
        <sz val="11"/>
        <color rgb="FF000000"/>
        <rFont val="Calibri"/>
      </rPr>
      <t xml:space="preserve">
</t>
    </r>
    <r>
      <rPr>
        <sz val="11"/>
        <color rgb="FF000000"/>
        <rFont val="Calibri"/>
      </rPr>
      <t>2. Select one or more groups that alert for failure to update an existing application on a managed mobile device.</t>
    </r>
    <r>
      <rPr>
        <sz val="11"/>
        <color rgb="FF000000"/>
        <rFont val="Calibri"/>
      </rPr>
      <t xml:space="preserve">
</t>
    </r>
    <r>
      <rPr>
        <sz val="11"/>
        <color rgb="FF000000"/>
        <rFont val="Calibri"/>
      </rPr>
      <t>3. Select "edit" for one of the identified groups and set the two conditions:</t>
    </r>
    <r>
      <rPr>
        <sz val="11"/>
        <color rgb="FF000000"/>
        <rFont val="Calibri"/>
      </rPr>
      <t xml:space="preserve">
</t>
    </r>
    <r>
      <rPr>
        <sz val="11"/>
        <color rgb="FF000000"/>
        <rFont val="Calibri"/>
      </rPr>
      <t xml:space="preserve">     Condition 1: "Software Installed", "Application Name", "Contains", "&lt;Name of Application&gt;"</t>
    </r>
    <r>
      <rPr>
        <sz val="11"/>
        <color rgb="FF000000"/>
        <rFont val="Calibri"/>
      </rPr>
      <t xml:space="preserve">
</t>
    </r>
    <r>
      <rPr>
        <sz val="11"/>
        <color rgb="FF000000"/>
        <rFont val="Calibri"/>
      </rPr>
      <t xml:space="preserve">     Condition 2:  "Software Installed", "Full Version", "Contains","&lt;latest version of Application&gt;"</t>
    </r>
    <r>
      <rPr>
        <sz val="11"/>
        <color rgb="FF000000"/>
        <rFont val="Calibri"/>
      </rPr>
      <t xml:space="preserve">
</t>
    </r>
    <r>
      <rPr>
        <sz val="11"/>
        <color rgb="FF000000"/>
        <rFont val="Calibri"/>
      </rPr>
      <t>4. Navigate to Security &gt;&gt; Compliance Rules</t>
    </r>
    <r>
      <rPr>
        <sz val="11"/>
        <color rgb="FF000000"/>
        <rFont val="Calibri"/>
      </rPr>
      <t xml:space="preserve">
</t>
    </r>
    <r>
      <rPr>
        <sz val="11"/>
        <color rgb="FF000000"/>
        <rFont val="Calibri"/>
      </rPr>
      <t xml:space="preserve">5. Select one or more Rule Set Names that alert for failure to update an existing application on a managed mobile device.  </t>
    </r>
    <r>
      <rPr>
        <sz val="11"/>
        <color rgb="FF000000"/>
        <rFont val="Calibri"/>
      </rPr>
      <t xml:space="preserve">
</t>
    </r>
    <r>
      <rPr>
        <sz val="11"/>
        <color rgb="FF000000"/>
        <rFont val="Calibri"/>
      </rPr>
      <t>6. Open Rule Set Name and select Enforcement Rules.</t>
    </r>
    <r>
      <rPr>
        <sz val="11"/>
        <color rgb="FF000000"/>
        <rFont val="Calibri"/>
      </rPr>
      <t xml:space="preserve">
</t>
    </r>
    <r>
      <rPr>
        <sz val="11"/>
        <color rgb="FF000000"/>
        <rFont val="Calibri"/>
      </rPr>
      <t>7. Set the Application Compliance to enabled and select "Alert" for Enforcement Action</t>
    </r>
    <r>
      <rPr>
        <sz val="11"/>
        <color rgb="FF000000"/>
        <rFont val="Calibri"/>
      </rPr>
      <t xml:space="preserve">
</t>
    </r>
    <r>
      <rPr>
        <sz val="11"/>
        <color rgb="FF000000"/>
        <rFont val="Calibri"/>
      </rPr>
      <t>8. Then go to Group Based Rules and assign the rule selected in Step 5 to the group identified in Step 3.</t>
    </r>
  </si>
  <si>
    <r>
      <rPr>
        <sz val="11"/>
        <color rgb="FF000000"/>
        <rFont val="Calibri"/>
      </rPr>
      <t>Review the MaaS360 server console and confirm the server is configured to alert for audit event failures on managed mobile devices.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Devices &gt;&gt; Groups</t>
    </r>
    <r>
      <rPr>
        <sz val="11"/>
        <color rgb="FF000000"/>
        <rFont val="Calibri"/>
      </rPr>
      <t xml:space="preserve">
</t>
    </r>
    <r>
      <rPr>
        <sz val="11"/>
        <color rgb="FF000000"/>
        <rFont val="Calibri"/>
      </rPr>
      <t>2. Have System Administrator identify one or more groups that alert for failure to update an existing application on a managed mobile device.</t>
    </r>
    <r>
      <rPr>
        <sz val="11"/>
        <color rgb="FF000000"/>
        <rFont val="Calibri"/>
      </rPr>
      <t xml:space="preserve">
</t>
    </r>
    <r>
      <rPr>
        <sz val="11"/>
        <color rgb="FF000000"/>
        <rFont val="Calibri"/>
      </rPr>
      <t>3. Select "edit" for one of the identified groups and verify that the two conditions exist:</t>
    </r>
    <r>
      <rPr>
        <sz val="11"/>
        <color rgb="FF000000"/>
        <rFont val="Calibri"/>
      </rPr>
      <t xml:space="preserve">
</t>
    </r>
    <r>
      <rPr>
        <sz val="11"/>
        <color rgb="FF000000"/>
        <rFont val="Calibri"/>
      </rPr>
      <t xml:space="preserve">     Condition 1: "Software Installed", "Application Name", "Contains", "&lt;Name of Application&gt;"</t>
    </r>
    <r>
      <rPr>
        <sz val="11"/>
        <color rgb="FF000000"/>
        <rFont val="Calibri"/>
      </rPr>
      <t xml:space="preserve">
</t>
    </r>
    <r>
      <rPr>
        <sz val="11"/>
        <color rgb="FF000000"/>
        <rFont val="Calibri"/>
      </rPr>
      <t xml:space="preserve">     Condition 2:  "Software Installed", "Full Version", "Contains","&lt;latest version of Application&gt;"</t>
    </r>
    <r>
      <rPr>
        <sz val="11"/>
        <color rgb="FF000000"/>
        <rFont val="Calibri"/>
      </rPr>
      <t xml:space="preserve">
</t>
    </r>
    <r>
      <rPr>
        <sz val="11"/>
        <color rgb="FF000000"/>
        <rFont val="Calibri"/>
      </rPr>
      <t>4. Navigate to Security &gt;&gt; Compliance Rules</t>
    </r>
    <r>
      <rPr>
        <sz val="11"/>
        <color rgb="FF000000"/>
        <rFont val="Calibri"/>
      </rPr>
      <t xml:space="preserve">
</t>
    </r>
    <r>
      <rPr>
        <sz val="11"/>
        <color rgb="FF000000"/>
        <rFont val="Calibri"/>
      </rPr>
      <t xml:space="preserve">5. Have System Administrator identify one or more Rule Set Names that alert for failure to update an existing application on a managed mobile device.  </t>
    </r>
    <r>
      <rPr>
        <sz val="11"/>
        <color rgb="FF000000"/>
        <rFont val="Calibri"/>
      </rPr>
      <t xml:space="preserve">
</t>
    </r>
    <r>
      <rPr>
        <sz val="11"/>
        <color rgb="FF000000"/>
        <rFont val="Calibri"/>
      </rPr>
      <t>6. Open Rule Set Name and select Enforcement Rules.</t>
    </r>
    <r>
      <rPr>
        <sz val="11"/>
        <color rgb="FF000000"/>
        <rFont val="Calibri"/>
      </rPr>
      <t xml:space="preserve">
</t>
    </r>
    <r>
      <rPr>
        <sz val="11"/>
        <color rgb="FF000000"/>
        <rFont val="Calibri"/>
      </rPr>
      <t>7. Verify that Application Compliance is enabled and "Alert" is selected for Enforcement Action</t>
    </r>
    <r>
      <rPr>
        <sz val="11"/>
        <color rgb="FF000000"/>
        <rFont val="Calibri"/>
      </rPr>
      <t xml:space="preserve">
</t>
    </r>
    <r>
      <rPr>
        <sz val="11"/>
        <color rgb="FF000000"/>
        <rFont val="Calibri"/>
      </rPr>
      <t>8. Then go to Group Based Rules and verify that the rule selected in Step 5 has been assigned to the group identified in Step 3.</t>
    </r>
    <r>
      <rPr>
        <sz val="11"/>
        <color rgb="FF000000"/>
        <rFont val="Calibri"/>
      </rPr>
      <t xml:space="preserve">
</t>
    </r>
    <r>
      <rPr>
        <sz val="11"/>
        <color rgb="FF000000"/>
        <rFont val="Calibri"/>
      </rPr>
      <t>If two conditions in device group are not set correctly or application compliance is not enabled and set correctly in the rule set name or the rule is not assigned to the group, this is a finding.</t>
    </r>
  </si>
  <si>
    <t>V-65639</t>
  </si>
  <si>
    <r>
      <rPr>
        <sz val="11"/>
        <rFont val="Calibri"/>
      </rPr>
      <t>The MaaS360 Server must leverage the MDM Platform user accounts and groups for MaaS360 Server user identification and authentication.</t>
    </r>
  </si>
  <si>
    <r>
      <rPr>
        <sz val="11"/>
        <color rgb="FF000000"/>
        <rFont val="Calibri"/>
      </rPr>
      <t>Configure the MaaS360 Server to leverage the MDM Platform user accounts and groups for MaaS360 Server user identification and authentication.</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Setup &gt;&gt; Login Settings</t>
    </r>
    <r>
      <rPr>
        <sz val="11"/>
        <color rgb="FF000000"/>
        <rFont val="Calibri"/>
      </rPr>
      <t xml:space="preserve">
</t>
    </r>
    <r>
      <rPr>
        <sz val="11"/>
        <color rgb="FF000000"/>
        <rFont val="Calibri"/>
      </rPr>
      <t>2. Select "Configure Federated Single Sign-On" and "Authenticate against Corporate User Directory"</t>
    </r>
    <r>
      <rPr>
        <sz val="11"/>
        <color rgb="FF000000"/>
        <rFont val="Calibri"/>
      </rPr>
      <t xml:space="preserve">
</t>
    </r>
    <r>
      <rPr>
        <sz val="11"/>
        <color rgb="FF000000"/>
        <rFont val="Calibri"/>
      </rPr>
      <t>3. For SaaS deployments only install the Cloud Extender: Setup &gt;&gt; Cloud Extender and select "Cloud Extender Online"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</si>
  <si>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MaaS360 Server infrastructure is at risk. Providing automated support functions for the management of accounts will ensure only active accounts will be granted access with the proper authorization levels.  These objectives are best achieved by configuring the MaaS360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</si>
  <si>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Review the MaaS360 server console  and confirm that the MDM platform accounts are leveraged when users identify and authenticate themselves to the MaaS360 console.</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Setup &gt;&gt; Login Settings</t>
    </r>
    <r>
      <rPr>
        <sz val="11"/>
        <color rgb="FF000000"/>
        <rFont val="Calibri"/>
      </rPr>
      <t xml:space="preserve">
</t>
    </r>
    <r>
      <rPr>
        <sz val="11"/>
        <color rgb="FF000000"/>
        <rFont val="Calibri"/>
      </rPr>
      <t>2. Verify "Configure Federated Single Sign-On" is checked and "Authenticate against Corporate User Directory" is selected</t>
    </r>
    <r>
      <rPr>
        <sz val="11"/>
        <color rgb="FF000000"/>
        <rFont val="Calibri"/>
      </rPr>
      <t xml:space="preserve">
</t>
    </r>
    <r>
      <rPr>
        <sz val="11"/>
        <color rgb="FF000000"/>
        <rFont val="Calibri"/>
      </rPr>
      <t>3. For SaaS deployments only verify the Cloud Extender is installed: Setup &gt;&gt; Cloud Extender and verify "Cloud Extender Online" is checked.</t>
    </r>
    <r>
      <rPr>
        <sz val="11"/>
        <color rgb="FF000000"/>
        <rFont val="Calibri"/>
      </rPr>
      <t xml:space="preserve">
</t>
    </r>
    <r>
      <rPr>
        <sz val="11"/>
        <color rgb="FF000000"/>
        <rFont val="Calibri"/>
      </rPr>
      <t>If "Configure Federated Single Sign-On" and "Authenticate against Corporate User Directory" are not selected, this is a finding.</t>
    </r>
    <r>
      <rPr>
        <sz val="11"/>
        <color rgb="FF000000"/>
        <rFont val="Calibri"/>
      </rPr>
      <t xml:space="preserve">
</t>
    </r>
    <r>
      <rPr>
        <sz val="11"/>
        <color rgb="FF000000"/>
        <rFont val="Calibri"/>
      </rPr>
      <t>For SaaS deployments if Cloud Extender is not installed or "Cloud Extender Online" is not checked, this is a finding.</t>
    </r>
  </si>
  <si>
    <t>V-65641</t>
  </si>
  <si>
    <r>
      <rPr>
        <sz val="11"/>
        <rFont val="Calibri"/>
      </rPr>
      <t>The MaaS360 server platform must be protected by a DoD-approved firewall.</t>
    </r>
  </si>
  <si>
    <r>
      <rPr>
        <sz val="11"/>
        <color rgb="FF000000"/>
        <rFont val="Calibri"/>
      </rPr>
      <t>Protect the MaaS360 server with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</si>
  <si>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MDM server is a critical component of the mobility architecture and must be configured to only those ports, protocols, and services (PPS) necessary to support functionality, all others must be expressly disabled or removed. A DoD-approved firewall implements the required network restrictions. A host-based firewall is appropriate where the MDM server runs on a standalone platform. Network firewalls or other architectures may be preferred where the MDM server runs in a cloud or virtualized solution.</t>
    </r>
    <r>
      <rPr>
        <sz val="11"/>
        <color rgb="FF000000"/>
        <rFont val="Calibri"/>
      </rPr>
      <t xml:space="preserve">
</t>
    </r>
    <r>
      <rPr>
        <sz val="11"/>
        <color rgb="FF000000"/>
        <rFont val="Calibri"/>
      </rPr>
      <t>SFR ID: FMT_SMF.1.1(1) Refinement</t>
    </r>
  </si>
  <si>
    <r>
      <rPr>
        <sz val="11"/>
        <color rgb="FF000000"/>
        <rFont val="Calibri"/>
      </rPr>
      <t>Review the implementation of the MaaS360 server with the site system administrator.  Verify a host based firewall (for example HBSS) is installed on the Windows server.</t>
    </r>
    <r>
      <rPr>
        <sz val="11"/>
        <color rgb="FF000000"/>
        <rFont val="Calibri"/>
      </rPr>
      <t xml:space="preserve">
</t>
    </r>
    <r>
      <rPr>
        <sz val="11"/>
        <color rgb="FF000000"/>
        <rFont val="Calibri"/>
      </rPr>
      <t>If the MaaS360 server is not protected by a DoD-approved firewall, this is a finding.</t>
    </r>
  </si>
  <si>
    <t>V-65643</t>
  </si>
  <si>
    <r>
      <rPr>
        <sz val="11"/>
        <rFont val="Calibri"/>
      </rPr>
      <t>The firewall protecting the MaaS360 server platform must be configured to restrict all network traffic to and from all addresses with the exception of ports, protocols, and IP address ranges required to support MDM server and platform functions.</t>
    </r>
  </si>
  <si>
    <r>
      <rPr>
        <sz val="11"/>
        <color rgb="FF000000"/>
        <rFont val="Calibri"/>
      </rPr>
      <t>Configure the DoD-approved firewall to deny all except for ports listed in the STIG Supplemental document.</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</si>
  <si>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MDM server is a critical component of the mobility architecture and must be configured to only those ports, protocols, and services (PPS) necessary to support functionality, all others must be expressly disabled or removed. A firewall installed on the MDM server provides a protection mechanism to ensure unwanted service requests do not reach the MDM server and outbound traffic is limited to only MDM server functionality.</t>
    </r>
    <r>
      <rPr>
        <sz val="11"/>
        <color rgb="FF000000"/>
        <rFont val="Calibri"/>
      </rPr>
      <t xml:space="preserve">
</t>
    </r>
    <r>
      <rPr>
        <sz val="11"/>
        <color rgb="FF000000"/>
        <rFont val="Calibri"/>
      </rPr>
      <t>SFR ID: FMT_SMF.1.1(1) Refinement</t>
    </r>
  </si>
  <si>
    <r>
      <rPr>
        <sz val="11"/>
        <color rgb="FF000000"/>
        <rFont val="Calibri"/>
      </rPr>
      <t>Review the implementation of the firewall protecting the MaaS360 server with the site system administrator.  Verify  the firewall is configured to restrict all network traffic to and from all addresses with the exception of ports, protocols, and IP address ranges required to support the MaaS360 server.</t>
    </r>
    <r>
      <rPr>
        <sz val="11"/>
        <color rgb="FF000000"/>
        <rFont val="Calibri"/>
      </rPr>
      <t xml:space="preserve">
</t>
    </r>
    <r>
      <rPr>
        <sz val="11"/>
        <color rgb="FF000000"/>
        <rFont val="Calibri"/>
      </rPr>
      <t>If the firewall protecting the MaaS360 server is not configured to restrict all network traffic to and from all addresses with the exception of ports, protocols, and IP address ranges required to support the MaaS360 server, this is a finding.</t>
    </r>
    <r>
      <rPr>
        <sz val="11"/>
        <color rgb="FF000000"/>
        <rFont val="Calibri"/>
      </rPr>
      <t xml:space="preserve">
</t>
    </r>
    <r>
      <rPr>
        <sz val="11"/>
        <color rgb="FF000000"/>
        <rFont val="Calibri"/>
      </rPr>
      <t>Note:  Required ports, protocols, and IP address ranges for the MaaS360 MDM are found in the Supplemental document.</t>
    </r>
  </si>
  <si>
    <t>V-65645</t>
  </si>
  <si>
    <r>
      <rPr>
        <sz val="11"/>
        <rFont val="Calibri"/>
      </rPr>
      <t>The MaaS360 Agent must be configured to alert via the trusted channel to the MaaS360 Server for the following event: change in enrollment status.</t>
    </r>
  </si>
  <si>
    <r>
      <rPr>
        <sz val="11"/>
        <color rgb="FF000000"/>
        <rFont val="Calibri"/>
      </rPr>
      <t>Configure the MaaS360 Agent to alert via the trusted channel to the MaaS360 Server for the following event: change in enrollment status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Security &gt;&gt; Compliance Rules &gt;&gt; Add Rule Set and Create a rule</t>
    </r>
    <r>
      <rPr>
        <sz val="11"/>
        <color rgb="FF000000"/>
        <rFont val="Calibri"/>
      </rPr>
      <t xml:space="preserve">
</t>
    </r>
    <r>
      <rPr>
        <sz val="11"/>
        <color rgb="FF000000"/>
        <rFont val="Calibri"/>
      </rPr>
      <t>2. Under Basic Settings &gt;&gt; Select Applicable Platforms select the MOS and under "Event Notification Recipients" input the email for the non-compliant devices/users</t>
    </r>
    <r>
      <rPr>
        <sz val="11"/>
        <color rgb="FF000000"/>
        <rFont val="Calibri"/>
      </rPr>
      <t xml:space="preserve">
</t>
    </r>
    <r>
      <rPr>
        <sz val="11"/>
        <color rgb="FF000000"/>
        <rFont val="Calibri"/>
      </rPr>
      <t>3. Under Enforcement Rules &gt;&gt; Select Enforcement Rules ensure the "Enrollment" box is checked and the following boxes are checked:</t>
    </r>
    <r>
      <rPr>
        <sz val="11"/>
        <color rgb="FF000000"/>
        <rFont val="Calibri"/>
      </rPr>
      <t xml:space="preserve">
</t>
    </r>
    <r>
      <rPr>
        <sz val="11"/>
        <color rgb="FF000000"/>
        <rFont val="Calibri"/>
      </rPr>
      <t>"Trigger Action on Managed Status"  all boxes need to be checked, ensure "Enforcement Action" is set to "alert"</t>
    </r>
  </si>
  <si>
    <r>
      <rPr>
        <sz val="11"/>
        <color rgb="FF000000"/>
        <rFont val="Calibri"/>
      </rPr>
      <t>Alerts providing notification of a change in enrollment state facilitate verification of the correct operation of security functions.  When a MaaS360 Server receives such an alert from a MaaS360 Agent, it indicates that the security policy may no longer be enforced on the mobile device.   This enables the MDM administrator to take an appropriate remedial action.</t>
    </r>
    <r>
      <rPr>
        <sz val="11"/>
        <color rgb="FF000000"/>
        <rFont val="Calibri"/>
      </rPr>
      <t xml:space="preserve">
</t>
    </r>
    <r>
      <rPr>
        <sz val="11"/>
        <color rgb="FF000000"/>
        <rFont val="Calibri"/>
      </rPr>
      <t>SFR ID: FAU_ALT_EXT.2.1</t>
    </r>
  </si>
  <si>
    <r>
      <rPr>
        <sz val="11"/>
        <color rgb="FF000000"/>
        <rFont val="Calibri"/>
      </rPr>
      <t>Review the MaaS360 server configuration to verify the MaaS360 agent alerts the MDM via the trusted channel to the MaaS360 Server for the following event: change in enrollment status.</t>
    </r>
    <r>
      <rPr>
        <sz val="11"/>
        <color rgb="FF000000"/>
        <rFont val="Calibri"/>
      </rPr>
      <t xml:space="preserve">
</t>
    </r>
    <r>
      <rPr>
        <sz val="11"/>
        <color rgb="FF000000"/>
        <rFont val="Calibri"/>
      </rPr>
      <t>On the MaaS360 Console complete the following Steps:</t>
    </r>
    <r>
      <rPr>
        <sz val="11"/>
        <color rgb="FF000000"/>
        <rFont val="Calibri"/>
      </rPr>
      <t xml:space="preserve">
</t>
    </r>
    <r>
      <rPr>
        <sz val="11"/>
        <color rgb="FF000000"/>
        <rFont val="Calibri"/>
      </rPr>
      <t>1. Navigate to Security &gt;&gt; Compliance Rules</t>
    </r>
    <r>
      <rPr>
        <sz val="11"/>
        <color rgb="FF000000"/>
        <rFont val="Calibri"/>
      </rPr>
      <t xml:space="preserve">
</t>
    </r>
    <r>
      <rPr>
        <sz val="11"/>
        <color rgb="FF000000"/>
        <rFont val="Calibri"/>
      </rPr>
      <t>2. Have system administrator identify applicable "Change in enrollment status" rule set name</t>
    </r>
    <r>
      <rPr>
        <sz val="11"/>
        <color rgb="FF000000"/>
        <rFont val="Calibri"/>
      </rPr>
      <t xml:space="preserve">
</t>
    </r>
    <r>
      <rPr>
        <sz val="11"/>
        <color rgb="FF000000"/>
        <rFont val="Calibri"/>
      </rPr>
      <t>3. Select  rule set name in list</t>
    </r>
    <r>
      <rPr>
        <sz val="11"/>
        <color rgb="FF000000"/>
        <rFont val="Calibri"/>
      </rPr>
      <t xml:space="preserve">
</t>
    </r>
    <r>
      <rPr>
        <sz val="11"/>
        <color rgb="FF000000"/>
        <rFont val="Calibri"/>
      </rPr>
      <t>4. Under Enforcement Rules, verify the "Enrollment" box is checked,  "Trigger Action on Managed Status" (all boxes need to be checked), and "Enforcement Action" is set to "alert".</t>
    </r>
    <r>
      <rPr>
        <sz val="11"/>
        <color rgb="FF000000"/>
        <rFont val="Calibri"/>
      </rPr>
      <t xml:space="preserve">
</t>
    </r>
    <r>
      <rPr>
        <sz val="11"/>
        <color rgb="FF000000"/>
        <rFont val="Calibri"/>
      </rPr>
      <t xml:space="preserve">5. Navigate back to Security &gt;&gt; Compliance Rules and verify that rule set name has been designated as default (confirm check mark) and has "1" as precedence. </t>
    </r>
    <r>
      <rPr>
        <sz val="11"/>
        <color rgb="FF000000"/>
        <rFont val="Calibri"/>
      </rPr>
      <t xml:space="preserve">
</t>
    </r>
    <r>
      <rPr>
        <sz val="11"/>
        <color rgb="FF000000"/>
        <rFont val="Calibri"/>
      </rPr>
      <t>If there is no "Change in enrollment status" rule set name setup or rules that have been setup are not configured correctly, this is a finding.</t>
    </r>
  </si>
  <si>
    <t>V-80971</t>
  </si>
  <si>
    <r>
      <rPr>
        <sz val="11"/>
        <rFont val="Calibri"/>
      </rPr>
      <t>Only authorized versions of the IBM MaaS360 server must be used.</t>
    </r>
  </si>
  <si>
    <t>CAT I (High)</t>
  </si>
  <si>
    <r>
      <rPr>
        <sz val="11"/>
        <color rgb="FF000000"/>
        <rFont val="Calibri"/>
      </rPr>
      <t>Remove all versions of IBM MaaS360 V2 MDM or stop subscribing to a MaaS360 V2 MDM SaaS.</t>
    </r>
  </si>
  <si>
    <r>
      <rPr>
        <sz val="11"/>
        <color rgb="FF000000"/>
        <rFont val="Calibri"/>
      </rPr>
      <t>The IBM MaaS360 V2 server is no longer supported by IBM and therefore, may contain security vulnerabilities.  The IBM MaaS360 V2 server is not authorized within the DoD.</t>
    </r>
  </si>
  <si>
    <r>
      <rPr>
        <sz val="11"/>
        <color rgb="FF000000"/>
        <rFont val="Calibri"/>
      </rPr>
      <t>Interview ISSO and IBM MaaS360 MDM system administrator.</t>
    </r>
    <r>
      <rPr>
        <sz val="11"/>
        <color rgb="FF000000"/>
        <rFont val="Calibri"/>
      </rPr>
      <t xml:space="preserve">
</t>
    </r>
    <r>
      <rPr>
        <sz val="11"/>
        <color rgb="FF000000"/>
        <rFont val="Calibri"/>
      </rPr>
      <t>Verify the site is not using the IBM MaaS360 V2 MDM or subscribing to a MaaS360 V2 MDM SaaS.</t>
    </r>
    <r>
      <rPr>
        <sz val="11"/>
        <color rgb="FF000000"/>
        <rFont val="Calibri"/>
      </rPr>
      <t xml:space="preserve">
</t>
    </r>
    <r>
      <rPr>
        <sz val="11"/>
        <color rgb="FF000000"/>
        <rFont val="Calibri"/>
      </rPr>
      <t>If the site is using the IBM MaaS360 V2 MDM or subscribing to a MaaS360 V2 MDM SaaS,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</si>
  <si>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</si>
  <si>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</si>
  <si>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</si>
  <si>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</si>
  <si>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</si>
  <si>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</si>
  <si>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</si>
  <si>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</si>
  <si>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</si>
  <si>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</si>
  <si>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</si>
  <si>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</si>
  <si>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</si>
  <si>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</si>
  <si>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</si>
  <si>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</si>
  <si>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</si>
  <si>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</si>
  <si>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</si>
  <si>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</si>
  <si>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</si>
  <si>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</si>
  <si>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</si>
  <si>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</si>
  <si>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</si>
  <si>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</si>
  <si>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</si>
  <si>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</si>
  <si>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</si>
  <si>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MaaS360 v2.3.x MDM Security Technical Implementation Guide V1R2</t>
  </si>
  <si>
    <t>Developed By:</t>
  </si>
  <si>
    <t>IBM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</si>
  <si>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</si>
  <si>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26 October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t>
    </r>
  </si>
  <si>
    <t>Download Url:</t>
  </si>
  <si>
    <t>https://www.cyber.mil/stigs</t>
  </si>
  <si>
    <t>Guide Overview:</t>
  </si>
  <si>
    <r>
      <rPr>
        <sz val="11"/>
        <color rgb="FF000000"/>
        <rFont val="Calibri"/>
      </rPr>
      <t>The IBM MaaS360 v2.3.x Mobile Device Management (MDM) Security Technical Implementation Guide (STIG) provides security policy and configuration requirements for the use of the MaaS360 MDM platform to provide administrative management of Mobile Operating System (MOS) devices in the Department of Defense (DoD). This STIG applies to version 2.3.x of the MaaS360 server.</t>
    </r>
    <r>
      <rPr>
        <sz val="11"/>
        <color rgb="FF000000"/>
        <rFont val="Calibri"/>
      </rPr>
      <t xml:space="preserve">
</t>
    </r>
    <r>
      <rPr>
        <sz val="11"/>
        <color rgb="FF000000"/>
        <rFont val="Calibri"/>
      </rPr>
      <t>The MaaS360 product can be deployed as either Software as a Service (SaaS), where the server is installed in an IBM data center, or On-Premise, where the server is installed in a DoD datacenter. Both implementation models are covered by this STIG. The Supplemental document contains information regarding features, functions, and required Information Assurance (IA) controls for each implementation.</t>
    </r>
    <r>
      <rPr>
        <sz val="11"/>
        <color rgb="FF000000"/>
        <rFont val="Calibri"/>
      </rPr>
      <t xml:space="preserve">
</t>
    </r>
    <r>
      <rPr>
        <sz val="11"/>
        <color rgb="FF000000"/>
        <rFont val="Calibri"/>
      </rPr>
      <t>The MaaS360 SaaS version has completed Federal Risk and Authorization Management Program (FeDRAMP) certification (Level 2 Provisional Authorization [PA]). It is recommended that DoD Authorizing Officials (AO) limit deployments of MaaS360 to On-Premise.</t>
    </r>
    <r>
      <rPr>
        <sz val="11"/>
        <color rgb="FF000000"/>
        <rFont val="Calibri"/>
      </rPr>
      <t xml:space="preserve">
</t>
    </r>
    <r>
      <rPr>
        <sz val="11"/>
        <color rgb="FF000000"/>
        <rFont val="Calibri"/>
      </rPr>
      <t>The scope of this STIG includes the Apple iOS 9 and the Microsoft Windows 8.1 Phone. AOs can contact DISA at disa.stig_spt@mail.mil to obtain current information regarding the capability of the MaaS360 to manage STIG-required MDM controls for other mobile devices, including BlackBerry and Android.</t>
    </r>
    <r>
      <rPr>
        <sz val="11"/>
        <color rgb="FF000000"/>
        <rFont val="Calibri"/>
      </rPr>
      <t xml:space="preserve">
</t>
    </r>
    <r>
      <rPr>
        <sz val="11"/>
        <color rgb="FF000000"/>
        <rFont val="Calibri"/>
      </rPr>
      <t>Note: In STIG requirement statements, the terms MDM server and MDM platform are used. MDM server refers to the MDM application server product while MDM platform refers to the host server that the MDM server is installed on (for example: Windows Server 2012).</t>
    </r>
    <r>
      <rPr>
        <sz val="11"/>
        <color rgb="FF000000"/>
        <rFont val="Calibri"/>
      </rPr>
      <t xml:space="preserve">
</t>
    </r>
    <r>
      <rPr>
        <sz val="11"/>
        <color rgb="FF000000"/>
        <rFont val="Calibri"/>
      </rPr>
      <t>Note: IBM is in the process of rebranding its MDM product to Maas360. Previous brand names, including IBM MobileFirst Protect (MaaS 360) MDM server, IBM MaaS 360 MDM server, MaaS 360, and MaaS360 are still in use and may be found in this STIG and in the IBM product documentation. All labels refer to the same product.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</si>
  <si>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</si>
  <si>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</si>
  <si>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</si>
  <si>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</si>
  <si>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</si>
  <si>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</si>
  <si>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</si>
  <si>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</si>
  <si>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</si>
  <si>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</si>
  <si>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</si>
  <si>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</si>
  <si>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</si>
  <si>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</si>
  <si>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</si>
  <si>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</si>
  <si>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</si>
  <si>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</si>
  <si>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</si>
  <si>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</si>
  <si>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</si>
  <si>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</si>
  <si>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MaaS360 v2.3.x MDM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</si>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</sst>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B25-4B0A-80C1-DE5468AC859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B25-4B0A-80C1-DE5468AC859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c:v>
                </c:pt>
              </c:numCache>
            </c:numRef>
          </c:val>
          <c:extLst>
            <c:ext xmlns:c16="http://schemas.microsoft.com/office/drawing/2014/chart" uri="{C3380CC4-5D6E-409C-BE32-E72D297353CC}">
              <c16:uniqueId val="{00000002-4B25-4B0A-80C1-DE5468AC859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5C3-4839-B9D8-10B26E422D0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5C3-4839-B9D8-10B26E422D0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9</c:v>
                </c:pt>
              </c:numCache>
            </c:numRef>
          </c:val>
          <c:extLst>
            <c:ext xmlns:c16="http://schemas.microsoft.com/office/drawing/2014/chart" uri="{C3380CC4-5D6E-409C-BE32-E72D297353CC}">
              <c16:uniqueId val="{00000002-A5C3-4839-B9D8-10B26E422D0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684F-4336-8F90-43671108660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684F-4336-8F90-43671108660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7</c:v>
                </c:pt>
                <c:pt idx="2">
                  <c:v>1</c:v>
                </c:pt>
              </c:numCache>
            </c:numRef>
          </c:val>
          <c:extLst>
            <c:ext xmlns:c16="http://schemas.microsoft.com/office/drawing/2014/chart" uri="{C3380CC4-5D6E-409C-BE32-E72D297353CC}">
              <c16:uniqueId val="{00000002-684F-4336-8F90-43671108660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7BB-4DFA-B608-5D9A28E783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7BB-4DFA-B608-5D9A28E783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9</c:v>
                </c:pt>
              </c:numCache>
            </c:numRef>
          </c:val>
          <c:extLst>
            <c:ext xmlns:c16="http://schemas.microsoft.com/office/drawing/2014/chart" uri="{C3380CC4-5D6E-409C-BE32-E72D297353CC}">
              <c16:uniqueId val="{00000002-77BB-4DFA-B608-5D9A28E783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D02-41D5-A7E2-C8571BCEB56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D02-41D5-A7E2-C8571BCEB56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9</c:v>
                </c:pt>
              </c:numCache>
            </c:numRef>
          </c:val>
          <c:extLst>
            <c:ext xmlns:c16="http://schemas.microsoft.com/office/drawing/2014/chart" uri="{C3380CC4-5D6E-409C-BE32-E72D297353CC}">
              <c16:uniqueId val="{00000002-0D02-41D5-A7E2-C8571BCEB56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7CD-4B89-AF0A-1BDB6D79E42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7CD-4B89-AF0A-1BDB6D79E42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7CD-4B89-AF0A-1BDB6D79E42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7CD-4B89-AF0A-1BDB6D79E42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475-4F0C-B479-C0173FC8454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unjp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lcnkb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3juki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cp5ez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edjqw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melq1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3gmv5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
  <autoFilter ref="A1:M1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65</v>
      </c>
    </row>
    <row r="3" spans="2:3" ht="15" customHeight="1" x14ac:dyDescent="0.35"/>
    <row r="4" spans="2:3" ht="58" x14ac:dyDescent="0.35">
      <c r="B4" s="18" t="s">
        <v>66</v>
      </c>
      <c r="C4" s="19" t="s">
        <v>67</v>
      </c>
    </row>
    <row r="5" spans="2:3" x14ac:dyDescent="0.35">
      <c r="C5" s="19" t="s">
        <v>68</v>
      </c>
    </row>
    <row r="6" spans="2:3" x14ac:dyDescent="0.35">
      <c r="C6" s="16" t="s">
        <v>69</v>
      </c>
    </row>
    <row r="7" spans="2:3" ht="10" customHeight="1" x14ac:dyDescent="0.35"/>
    <row r="8" spans="2:3" ht="232" x14ac:dyDescent="0.35">
      <c r="B8" s="20" t="s">
        <v>70</v>
      </c>
      <c r="C8" s="19" t="s">
        <v>71</v>
      </c>
    </row>
    <row r="9" spans="2:3" ht="10" customHeight="1" x14ac:dyDescent="0.35"/>
    <row r="10" spans="2:3" ht="35" customHeight="1" x14ac:dyDescent="0.35">
      <c r="B10" s="20" t="s">
        <v>72</v>
      </c>
      <c r="C10" s="19" t="s">
        <v>73</v>
      </c>
    </row>
    <row r="11" spans="2:3" ht="75" customHeight="1" x14ac:dyDescent="0.35">
      <c r="B11" s="16" t="s">
        <v>19</v>
      </c>
      <c r="C11" s="19" t="s">
        <v>74</v>
      </c>
    </row>
    <row r="12" spans="2:3" ht="47" customHeight="1" x14ac:dyDescent="0.35">
      <c r="B12" s="16" t="s">
        <v>19</v>
      </c>
      <c r="C12" s="19" t="s">
        <v>75</v>
      </c>
    </row>
    <row r="13" spans="2:3" ht="35" customHeight="1" x14ac:dyDescent="0.35">
      <c r="B13" s="16" t="s">
        <v>19</v>
      </c>
      <c r="C13" s="19" t="s">
        <v>76</v>
      </c>
    </row>
    <row r="14" spans="2:3" ht="32" customHeight="1" x14ac:dyDescent="0.35">
      <c r="B14" s="16" t="s">
        <v>19</v>
      </c>
      <c r="C14" s="19" t="s">
        <v>77</v>
      </c>
    </row>
    <row r="15" spans="2:3" ht="30" customHeight="1" x14ac:dyDescent="0.35">
      <c r="B15" s="16" t="s">
        <v>19</v>
      </c>
      <c r="C15" s="19" t="s">
        <v>78</v>
      </c>
    </row>
    <row r="16" spans="2:3" ht="10" customHeight="1" x14ac:dyDescent="0.35"/>
    <row r="17" spans="1:3" ht="145" customHeight="1" x14ac:dyDescent="0.35">
      <c r="B17" s="20" t="s">
        <v>79</v>
      </c>
      <c r="C17" s="19" t="s">
        <v>80</v>
      </c>
    </row>
    <row r="18" spans="1:3" ht="10" customHeight="1" x14ac:dyDescent="0.35"/>
    <row r="19" spans="1:3" ht="3" customHeight="1" x14ac:dyDescent="0.35">
      <c r="B19" s="21"/>
      <c r="C19" s="21"/>
    </row>
    <row r="20" spans="1:3" ht="12" customHeight="1" x14ac:dyDescent="0.35"/>
    <row r="21" spans="1:3" ht="35" customHeight="1" x14ac:dyDescent="0.35">
      <c r="A21" s="23"/>
      <c r="B21" s="24" t="s">
        <v>81</v>
      </c>
      <c r="C21" s="25" t="s">
        <v>82</v>
      </c>
    </row>
    <row r="22" spans="1:3" ht="18" customHeight="1" x14ac:dyDescent="0.35">
      <c r="A22" s="23"/>
      <c r="B22" s="23" t="s">
        <v>19</v>
      </c>
      <c r="C22" s="25" t="s">
        <v>83</v>
      </c>
    </row>
    <row r="23" spans="1:3" ht="18" customHeight="1" x14ac:dyDescent="0.35">
      <c r="A23" s="23"/>
      <c r="B23" s="23" t="s">
        <v>19</v>
      </c>
      <c r="C23" s="25" t="s">
        <v>84</v>
      </c>
    </row>
    <row r="24" spans="1:3" ht="18" customHeight="1" x14ac:dyDescent="0.35">
      <c r="A24" s="23"/>
      <c r="B24" s="23" t="s">
        <v>19</v>
      </c>
      <c r="C24" s="25" t="s">
        <v>85</v>
      </c>
    </row>
    <row r="25" spans="1:3" ht="18" customHeight="1" x14ac:dyDescent="0.35">
      <c r="A25" s="23"/>
      <c r="B25" s="23" t="s">
        <v>19</v>
      </c>
      <c r="C25" s="25" t="s">
        <v>86</v>
      </c>
    </row>
    <row r="26" spans="1:3" ht="18" customHeight="1" x14ac:dyDescent="0.35">
      <c r="A26" s="23"/>
      <c r="B26" s="23" t="s">
        <v>19</v>
      </c>
      <c r="C26" s="25" t="s">
        <v>87</v>
      </c>
    </row>
    <row r="27" spans="1:3" ht="18" customHeight="1" x14ac:dyDescent="0.35">
      <c r="A27" s="23"/>
      <c r="B27" s="23" t="s">
        <v>19</v>
      </c>
      <c r="C27" s="25" t="s">
        <v>88</v>
      </c>
    </row>
    <row r="28" spans="1:3" ht="18" customHeight="1" x14ac:dyDescent="0.35">
      <c r="A28" s="23"/>
      <c r="B28" s="23" t="s">
        <v>19</v>
      </c>
      <c r="C28" s="25" t="s">
        <v>89</v>
      </c>
    </row>
    <row r="29" spans="1:3" ht="18" customHeight="1" x14ac:dyDescent="0.35">
      <c r="A29" s="23"/>
      <c r="B29" s="23" t="s">
        <v>19</v>
      </c>
      <c r="C29" s="25" t="s">
        <v>90</v>
      </c>
    </row>
    <row r="30" spans="1:3" ht="44" customHeight="1" x14ac:dyDescent="0.35">
      <c r="A30" s="23"/>
      <c r="B30" s="23" t="s">
        <v>19</v>
      </c>
      <c r="C30" s="26" t="s">
        <v>91</v>
      </c>
    </row>
    <row r="31" spans="1:3" ht="10" customHeight="1" x14ac:dyDescent="0.35"/>
    <row r="32" spans="1:3" ht="3" customHeight="1" x14ac:dyDescent="0.35">
      <c r="B32" s="21"/>
      <c r="C32" s="21"/>
    </row>
    <row r="33" spans="2:3" ht="12" customHeight="1" x14ac:dyDescent="0.35"/>
    <row r="34" spans="2:3" ht="24" customHeight="1" x14ac:dyDescent="0.35">
      <c r="B34" s="27" t="s">
        <v>92</v>
      </c>
      <c r="C34" s="28" t="s">
        <v>93</v>
      </c>
    </row>
    <row r="35" spans="2:3" ht="18.5" x14ac:dyDescent="0.35">
      <c r="B35" s="27" t="s">
        <v>94</v>
      </c>
      <c r="C35" s="29" t="s">
        <v>95</v>
      </c>
    </row>
    <row r="36" spans="2:3" ht="27" customHeight="1" x14ac:dyDescent="0.35">
      <c r="B36" s="30" t="s">
        <v>96</v>
      </c>
      <c r="C36" s="22" t="s">
        <v>97</v>
      </c>
    </row>
    <row r="37" spans="2:3" x14ac:dyDescent="0.35">
      <c r="B37" s="27" t="s">
        <v>98</v>
      </c>
      <c r="C37" s="31" t="s">
        <v>99</v>
      </c>
    </row>
    <row r="38" spans="2:3" ht="10" customHeight="1" x14ac:dyDescent="0.35"/>
    <row r="39" spans="2:3" ht="220" customHeight="1" x14ac:dyDescent="0.35">
      <c r="B39" s="27" t="s">
        <v>100</v>
      </c>
      <c r="C39" s="32" t="s">
        <v>101</v>
      </c>
    </row>
    <row r="40" spans="2:3" ht="10" customHeight="1" x14ac:dyDescent="0.35"/>
    <row r="41" spans="2:3" ht="43.5" x14ac:dyDescent="0.35">
      <c r="B41" s="27" t="s">
        <v>102</v>
      </c>
      <c r="C41" s="19" t="s">
        <v>103</v>
      </c>
    </row>
    <row r="42" spans="2:3" ht="10" customHeight="1" x14ac:dyDescent="0.35"/>
    <row r="43" spans="2:3" ht="15.5" x14ac:dyDescent="0.35">
      <c r="C43" s="33" t="s">
        <v>60</v>
      </c>
    </row>
    <row r="44" spans="2:3" ht="29" x14ac:dyDescent="0.35">
      <c r="C44" s="19" t="s">
        <v>104</v>
      </c>
    </row>
    <row r="45" spans="2:3" ht="10" customHeight="1" x14ac:dyDescent="0.35"/>
    <row r="46" spans="2:3" ht="15.5" x14ac:dyDescent="0.35">
      <c r="C46" s="34" t="s">
        <v>25</v>
      </c>
    </row>
    <row r="47" spans="2:3" ht="29" x14ac:dyDescent="0.35">
      <c r="C47" s="19" t="s">
        <v>105</v>
      </c>
    </row>
    <row r="48" spans="2:3" ht="10" customHeight="1" x14ac:dyDescent="0.35"/>
    <row r="49" spans="2:3" ht="15.5" x14ac:dyDescent="0.35">
      <c r="C49" s="35" t="s">
        <v>15</v>
      </c>
    </row>
    <row r="50" spans="2:3" ht="29" x14ac:dyDescent="0.35">
      <c r="C50" s="19" t="s">
        <v>106</v>
      </c>
    </row>
    <row r="51" spans="2:3" ht="10" customHeight="1" x14ac:dyDescent="0.35"/>
    <row r="52" spans="2:3" ht="3" customHeight="1" x14ac:dyDescent="0.35">
      <c r="B52" s="21"/>
      <c r="C52" s="21"/>
    </row>
    <row r="53" spans="2:3" ht="12" customHeight="1" x14ac:dyDescent="0.35"/>
    <row r="54" spans="2:3" ht="130.5" x14ac:dyDescent="0.35">
      <c r="B54" s="18" t="s">
        <v>107</v>
      </c>
      <c r="C54" s="19" t="s">
        <v>108</v>
      </c>
    </row>
    <row r="55" spans="2:3" ht="6" customHeight="1" x14ac:dyDescent="0.35"/>
    <row r="56" spans="2:3" ht="217.5" x14ac:dyDescent="0.35">
      <c r="C56" s="19" t="s">
        <v>109</v>
      </c>
    </row>
    <row r="57" spans="2:3" ht="6" customHeight="1" x14ac:dyDescent="0.35"/>
    <row r="58" spans="2:3" ht="43.5" x14ac:dyDescent="0.35">
      <c r="C58" s="19" t="s">
        <v>110</v>
      </c>
    </row>
    <row r="59" spans="2:3" ht="10" customHeight="1" x14ac:dyDescent="0.35"/>
    <row r="60" spans="2:3" ht="3" customHeight="1" x14ac:dyDescent="0.35">
      <c r="B60" s="21"/>
      <c r="C60" s="21"/>
    </row>
    <row r="61" spans="2:3" ht="12" customHeight="1" x14ac:dyDescent="0.35"/>
    <row r="62" spans="2:3" ht="145" x14ac:dyDescent="0.35">
      <c r="B62" s="18" t="s">
        <v>111</v>
      </c>
      <c r="C62" s="19" t="s">
        <v>112</v>
      </c>
    </row>
    <row r="63" spans="2:3" ht="6" customHeight="1" x14ac:dyDescent="0.35"/>
    <row r="64" spans="2:3" ht="203" x14ac:dyDescent="0.35">
      <c r="C64" s="19" t="s">
        <v>113</v>
      </c>
    </row>
    <row r="65" spans="2:3" ht="6" customHeight="1" x14ac:dyDescent="0.35"/>
    <row r="66" spans="2:3" ht="43.5" x14ac:dyDescent="0.35">
      <c r="C66" s="19" t="s">
        <v>114</v>
      </c>
    </row>
    <row r="67" spans="2:3" ht="10" customHeight="1" x14ac:dyDescent="0.35"/>
    <row r="68" spans="2:3" ht="3" customHeight="1" x14ac:dyDescent="0.35">
      <c r="B68" s="21"/>
      <c r="C68" s="21"/>
    </row>
    <row r="69" spans="2:3" ht="12" customHeight="1" x14ac:dyDescent="0.35"/>
    <row r="70" spans="2:3" ht="101.5" x14ac:dyDescent="0.35">
      <c r="B70" s="18" t="s">
        <v>115</v>
      </c>
      <c r="C70" s="19" t="s">
        <v>116</v>
      </c>
    </row>
    <row r="71" spans="2:3" ht="6" customHeight="1" x14ac:dyDescent="0.35"/>
    <row r="72" spans="2:3" ht="145" x14ac:dyDescent="0.35">
      <c r="C72" s="19" t="s">
        <v>117</v>
      </c>
    </row>
    <row r="73" spans="2:3" ht="6" customHeight="1" x14ac:dyDescent="0.35"/>
    <row r="74" spans="2:3" ht="43.5" x14ac:dyDescent="0.35">
      <c r="C74" s="19" t="s">
        <v>118</v>
      </c>
    </row>
    <row r="78" spans="2:3" ht="32" customHeight="1" x14ac:dyDescent="0.35">
      <c r="B78" s="78" t="s">
        <v>64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119</v>
      </c>
      <c r="C2" s="80"/>
      <c r="D2" s="80"/>
      <c r="E2" s="80"/>
      <c r="F2" s="80"/>
      <c r="G2" s="80"/>
      <c r="H2" s="80"/>
      <c r="I2" s="80"/>
    </row>
    <row r="4" spans="2:15" ht="18.5" x14ac:dyDescent="0.45">
      <c r="B4" s="37" t="s">
        <v>120</v>
      </c>
    </row>
    <row r="5" spans="2:15" x14ac:dyDescent="0.35">
      <c r="B5" s="39" t="s">
        <v>19</v>
      </c>
      <c r="C5" s="39" t="s">
        <v>121</v>
      </c>
      <c r="D5" s="39" t="s">
        <v>122</v>
      </c>
      <c r="F5" s="81" t="s">
        <v>123</v>
      </c>
      <c r="G5" s="81"/>
      <c r="H5" s="81"/>
      <c r="I5" s="82" t="s">
        <v>124</v>
      </c>
      <c r="J5" s="82"/>
      <c r="K5" s="82"/>
      <c r="L5" s="82"/>
      <c r="M5" s="82"/>
      <c r="N5" s="82"/>
      <c r="O5" s="82"/>
    </row>
    <row r="6" spans="2:15" x14ac:dyDescent="0.35">
      <c r="B6" s="45" t="s">
        <v>125</v>
      </c>
      <c r="C6" s="46">
        <v>9</v>
      </c>
      <c r="D6" s="47" t="s">
        <v>19</v>
      </c>
      <c r="F6" s="81" t="s">
        <v>126</v>
      </c>
      <c r="G6" s="81"/>
      <c r="H6" s="81"/>
      <c r="I6" s="83" t="s">
        <v>127</v>
      </c>
      <c r="J6" s="83"/>
      <c r="K6" s="83"/>
      <c r="L6" s="83"/>
      <c r="M6" s="83"/>
      <c r="N6" s="83"/>
      <c r="O6" s="83"/>
    </row>
    <row r="7" spans="2:15" x14ac:dyDescent="0.35">
      <c r="B7" s="48" t="s">
        <v>128</v>
      </c>
      <c r="C7" s="49">
        <f>C6-C8-C9</f>
        <v>9</v>
      </c>
      <c r="D7" s="50">
        <f>IF(C6&gt;0,C7/C6,0)</f>
        <v>1</v>
      </c>
      <c r="F7" s="81" t="s">
        <v>129</v>
      </c>
      <c r="G7" s="81"/>
      <c r="H7" s="81"/>
      <c r="I7" s="83" t="s">
        <v>127</v>
      </c>
      <c r="J7" s="83"/>
      <c r="K7" s="83"/>
      <c r="L7" s="83"/>
      <c r="M7" s="83"/>
      <c r="N7" s="83"/>
      <c r="O7" s="83"/>
    </row>
    <row r="8" spans="2:15" x14ac:dyDescent="0.35">
      <c r="B8" s="41" t="s">
        <v>130</v>
      </c>
      <c r="C8" s="42">
        <f>COUNTIF('Recommendations'!G:G,"Risk Accepted")</f>
        <v>0</v>
      </c>
      <c r="D8" s="43">
        <f>IF(C6&gt;0,C8/C6,0)</f>
        <v>0</v>
      </c>
      <c r="F8" s="81" t="s">
        <v>131</v>
      </c>
      <c r="G8" s="81"/>
      <c r="H8" s="81"/>
      <c r="I8" s="83" t="s">
        <v>127</v>
      </c>
      <c r="J8" s="83"/>
      <c r="K8" s="83"/>
      <c r="L8" s="83"/>
      <c r="M8" s="83"/>
      <c r="N8" s="83"/>
      <c r="O8" s="83"/>
    </row>
    <row r="9" spans="2:15" x14ac:dyDescent="0.35">
      <c r="B9" s="41" t="s">
        <v>132</v>
      </c>
      <c r="C9" s="42">
        <f>COUNTIF('Recommendations'!G:G,"N/A")</f>
        <v>0</v>
      </c>
      <c r="D9" s="43">
        <f>IF(C6&gt;0,C9/C6,0)</f>
        <v>0</v>
      </c>
      <c r="F9" s="81" t="s">
        <v>133</v>
      </c>
      <c r="G9" s="81"/>
      <c r="H9" s="81"/>
      <c r="I9" s="83" t="s">
        <v>127</v>
      </c>
      <c r="J9" s="83"/>
      <c r="K9" s="83"/>
      <c r="L9" s="83"/>
      <c r="M9" s="83"/>
      <c r="N9" s="83"/>
      <c r="O9" s="83"/>
    </row>
    <row r="12" spans="2:15" ht="18.5" x14ac:dyDescent="0.45">
      <c r="B12" s="37" t="s">
        <v>134</v>
      </c>
    </row>
    <row r="14" spans="2:15" x14ac:dyDescent="0.35">
      <c r="B14" s="51" t="s">
        <v>135</v>
      </c>
    </row>
    <row r="15" spans="2:15" x14ac:dyDescent="0.35">
      <c r="B15" s="39" t="s">
        <v>19</v>
      </c>
      <c r="C15" s="39" t="s">
        <v>136</v>
      </c>
      <c r="D15" s="39" t="s">
        <v>137</v>
      </c>
      <c r="E15" s="39" t="s">
        <v>138</v>
      </c>
      <c r="F15" s="39" t="s">
        <v>139</v>
      </c>
    </row>
    <row r="16" spans="2:15" x14ac:dyDescent="0.35">
      <c r="B16" s="41" t="s">
        <v>140</v>
      </c>
      <c r="C16" s="42">
        <f>COUNTIF('Recommendations'!L:L,"Resolved")</f>
        <v>0</v>
      </c>
      <c r="D16" s="42">
        <f>COUNTIF('Recommendations'!L:L,"Testing")</f>
        <v>0</v>
      </c>
      <c r="E16" s="42">
        <f>COUNTIF('Recommendations'!L:L,"Outstanding")</f>
        <v>9</v>
      </c>
      <c r="F16" s="42">
        <f>SUM(C16:E16)</f>
        <v>9</v>
      </c>
    </row>
    <row r="18" spans="2:6" x14ac:dyDescent="0.35">
      <c r="B18" s="51" t="s">
        <v>141</v>
      </c>
    </row>
    <row r="19" spans="2:6" x14ac:dyDescent="0.35">
      <c r="B19" s="52" t="s">
        <v>19</v>
      </c>
      <c r="C19" s="52" t="s">
        <v>136</v>
      </c>
      <c r="D19" s="52" t="s">
        <v>137</v>
      </c>
      <c r="E19" s="52" t="s">
        <v>138</v>
      </c>
      <c r="F19" s="52" t="s">
        <v>19</v>
      </c>
    </row>
    <row r="20" spans="2:6" x14ac:dyDescent="0.35">
      <c r="B20" s="41" t="s">
        <v>140</v>
      </c>
      <c r="C20" s="43">
        <f>IF(F16&gt;0, C16/F16, 0)</f>
        <v>0</v>
      </c>
      <c r="D20" s="43">
        <f>IF(F16&gt;0, D16/F16, 0)</f>
        <v>0</v>
      </c>
      <c r="E20" s="43">
        <f>IF(F16&gt;0, E16/F16, 0)</f>
        <v>1</v>
      </c>
      <c r="F20" s="44" t="s">
        <v>19</v>
      </c>
    </row>
    <row r="25" spans="2:6" ht="18.5" x14ac:dyDescent="0.45">
      <c r="B25" s="37" t="s">
        <v>142</v>
      </c>
    </row>
    <row r="27" spans="2:6" x14ac:dyDescent="0.35">
      <c r="B27" s="51" t="s">
        <v>135</v>
      </c>
    </row>
    <row r="28" spans="2:6" x14ac:dyDescent="0.35">
      <c r="B28" s="39" t="s">
        <v>5</v>
      </c>
      <c r="C28" s="39" t="s">
        <v>136</v>
      </c>
      <c r="D28" s="39" t="s">
        <v>137</v>
      </c>
      <c r="E28" s="39" t="s">
        <v>138</v>
      </c>
      <c r="F28" s="39" t="s">
        <v>139</v>
      </c>
    </row>
    <row r="29" spans="2:6" x14ac:dyDescent="0.35">
      <c r="B29" s="41" t="s">
        <v>143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144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145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146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147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9</v>
      </c>
      <c r="F34" s="42">
        <f t="shared" si="0"/>
        <v>9</v>
      </c>
    </row>
    <row r="36" spans="2:6" x14ac:dyDescent="0.35">
      <c r="B36" s="51" t="s">
        <v>141</v>
      </c>
    </row>
    <row r="37" spans="2:6" x14ac:dyDescent="0.35">
      <c r="B37" s="52" t="s">
        <v>5</v>
      </c>
      <c r="C37" s="52" t="s">
        <v>136</v>
      </c>
      <c r="D37" s="52" t="s">
        <v>137</v>
      </c>
      <c r="E37" s="52" t="s">
        <v>138</v>
      </c>
      <c r="F37" s="52" t="s">
        <v>19</v>
      </c>
    </row>
    <row r="38" spans="2:6" x14ac:dyDescent="0.35">
      <c r="B38" s="41" t="s">
        <v>143</v>
      </c>
      <c r="C38" s="43">
        <f t="shared" ref="C38:C43" si="1">IF(F29&gt;0, C29/F29, 0)</f>
        <v>0</v>
      </c>
      <c r="D38" s="43">
        <f t="shared" ref="D38:D43" si="2">IF(F29&gt;0, D29/F29, 0)</f>
        <v>0</v>
      </c>
      <c r="E38" s="43">
        <f t="shared" ref="E38:E43" si="3">IF(F29&gt;0, E29/F29, 0)</f>
        <v>0</v>
      </c>
      <c r="F38" s="44" t="s">
        <v>19</v>
      </c>
    </row>
    <row r="39" spans="2:6" x14ac:dyDescent="0.35">
      <c r="B39" s="41" t="s">
        <v>144</v>
      </c>
      <c r="C39" s="43">
        <f t="shared" si="1"/>
        <v>0</v>
      </c>
      <c r="D39" s="43">
        <f t="shared" si="2"/>
        <v>0</v>
      </c>
      <c r="E39" s="43">
        <f t="shared" si="3"/>
        <v>0</v>
      </c>
      <c r="F39" s="44" t="s">
        <v>19</v>
      </c>
    </row>
    <row r="40" spans="2:6" x14ac:dyDescent="0.35">
      <c r="B40" s="41" t="s">
        <v>145</v>
      </c>
      <c r="C40" s="43">
        <f t="shared" si="1"/>
        <v>0</v>
      </c>
      <c r="D40" s="43">
        <f t="shared" si="2"/>
        <v>0</v>
      </c>
      <c r="E40" s="43">
        <f t="shared" si="3"/>
        <v>0</v>
      </c>
      <c r="F40" s="44" t="s">
        <v>19</v>
      </c>
    </row>
    <row r="41" spans="2:6" x14ac:dyDescent="0.35">
      <c r="B41" s="41" t="s">
        <v>146</v>
      </c>
      <c r="C41" s="43">
        <f t="shared" si="1"/>
        <v>0</v>
      </c>
      <c r="D41" s="43">
        <f t="shared" si="2"/>
        <v>0</v>
      </c>
      <c r="E41" s="43">
        <f t="shared" si="3"/>
        <v>0</v>
      </c>
      <c r="F41" s="44" t="s">
        <v>19</v>
      </c>
    </row>
    <row r="42" spans="2:6" x14ac:dyDescent="0.35">
      <c r="B42" s="41" t="s">
        <v>147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148</v>
      </c>
    </row>
    <row r="50" spans="2:6" x14ac:dyDescent="0.35">
      <c r="B50" s="51" t="s">
        <v>135</v>
      </c>
    </row>
    <row r="51" spans="2:6" x14ac:dyDescent="0.35">
      <c r="B51" s="39" t="s">
        <v>2</v>
      </c>
      <c r="C51" s="39" t="s">
        <v>136</v>
      </c>
      <c r="D51" s="39" t="s">
        <v>137</v>
      </c>
      <c r="E51" s="39" t="s">
        <v>138</v>
      </c>
      <c r="F51" s="39" t="s">
        <v>139</v>
      </c>
    </row>
    <row r="52" spans="2:6" x14ac:dyDescent="0.35">
      <c r="B52" s="41" t="s">
        <v>60</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7</v>
      </c>
      <c r="F53" s="42">
        <f>SUM(C53:E53)</f>
        <v>7</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141</v>
      </c>
    </row>
    <row r="57" spans="2:6" x14ac:dyDescent="0.35">
      <c r="B57" s="52" t="s">
        <v>2</v>
      </c>
      <c r="C57" s="52" t="s">
        <v>136</v>
      </c>
      <c r="D57" s="52" t="s">
        <v>137</v>
      </c>
      <c r="E57" s="52" t="s">
        <v>138</v>
      </c>
      <c r="F57" s="52" t="s">
        <v>19</v>
      </c>
    </row>
    <row r="58" spans="2:6" x14ac:dyDescent="0.35">
      <c r="B58" s="41" t="s">
        <v>60</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149</v>
      </c>
    </row>
    <row r="67" spans="2:6" x14ac:dyDescent="0.35">
      <c r="B67" s="51" t="s">
        <v>135</v>
      </c>
    </row>
    <row r="68" spans="2:6" x14ac:dyDescent="0.35">
      <c r="B68" s="39" t="s">
        <v>3</v>
      </c>
      <c r="C68" s="39" t="s">
        <v>136</v>
      </c>
      <c r="D68" s="39" t="s">
        <v>137</v>
      </c>
      <c r="E68" s="39" t="s">
        <v>138</v>
      </c>
      <c r="F68" s="39" t="s">
        <v>139</v>
      </c>
    </row>
    <row r="69" spans="2:6" x14ac:dyDescent="0.35">
      <c r="B69" s="41" t="s">
        <v>150</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151</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152</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153</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9</v>
      </c>
      <c r="F73" s="42">
        <f>SUM(C73:E73)</f>
        <v>9</v>
      </c>
    </row>
    <row r="75" spans="2:6" x14ac:dyDescent="0.35">
      <c r="B75" s="51" t="s">
        <v>141</v>
      </c>
    </row>
    <row r="76" spans="2:6" x14ac:dyDescent="0.35">
      <c r="B76" s="52" t="s">
        <v>3</v>
      </c>
      <c r="C76" s="52" t="s">
        <v>136</v>
      </c>
      <c r="D76" s="52" t="s">
        <v>137</v>
      </c>
      <c r="E76" s="52" t="s">
        <v>138</v>
      </c>
      <c r="F76" s="52" t="s">
        <v>19</v>
      </c>
    </row>
    <row r="77" spans="2:6" x14ac:dyDescent="0.35">
      <c r="B77" s="41" t="s">
        <v>150</v>
      </c>
      <c r="C77" s="43">
        <f>IF(F69&gt;0, C69/F69, 0)</f>
        <v>0</v>
      </c>
      <c r="D77" s="43">
        <f>IF(F69&gt;0, D69/F69, 0)</f>
        <v>0</v>
      </c>
      <c r="E77" s="43">
        <f>IF(F69&gt;0, E69/F69, 0)</f>
        <v>0</v>
      </c>
      <c r="F77" s="44" t="s">
        <v>19</v>
      </c>
    </row>
    <row r="78" spans="2:6" x14ac:dyDescent="0.35">
      <c r="B78" s="41" t="s">
        <v>151</v>
      </c>
      <c r="C78" s="43">
        <f>IF(F70&gt;0, C70/F70, 0)</f>
        <v>0</v>
      </c>
      <c r="D78" s="43">
        <f>IF(F70&gt;0, D70/F70, 0)</f>
        <v>0</v>
      </c>
      <c r="E78" s="43">
        <f>IF(F70&gt;0, E70/F70, 0)</f>
        <v>0</v>
      </c>
      <c r="F78" s="44" t="s">
        <v>19</v>
      </c>
    </row>
    <row r="79" spans="2:6" x14ac:dyDescent="0.35">
      <c r="B79" s="41" t="s">
        <v>152</v>
      </c>
      <c r="C79" s="43">
        <f>IF(F71&gt;0, C71/F71, 0)</f>
        <v>0</v>
      </c>
      <c r="D79" s="43">
        <f>IF(F71&gt;0, D71/F71, 0)</f>
        <v>0</v>
      </c>
      <c r="E79" s="43">
        <f>IF(F71&gt;0, E71/F71, 0)</f>
        <v>0</v>
      </c>
      <c r="F79" s="44" t="s">
        <v>19</v>
      </c>
    </row>
    <row r="80" spans="2:6" x14ac:dyDescent="0.35">
      <c r="B80" s="41" t="s">
        <v>153</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154</v>
      </c>
    </row>
    <row r="88" spans="2:6" x14ac:dyDescent="0.35">
      <c r="B88" s="51" t="s">
        <v>135</v>
      </c>
    </row>
    <row r="89" spans="2:6" x14ac:dyDescent="0.35">
      <c r="B89" s="39" t="s">
        <v>155</v>
      </c>
      <c r="C89" s="39" t="s">
        <v>136</v>
      </c>
      <c r="D89" s="39" t="s">
        <v>137</v>
      </c>
      <c r="E89" s="39" t="s">
        <v>138</v>
      </c>
      <c r="F89" s="39" t="s">
        <v>139</v>
      </c>
    </row>
    <row r="90" spans="2:6" x14ac:dyDescent="0.35">
      <c r="B90" s="41" t="s">
        <v>156</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157</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158</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9</v>
      </c>
      <c r="F93" s="42">
        <f>SUM(C93:E93)</f>
        <v>9</v>
      </c>
    </row>
    <row r="95" spans="2:6" x14ac:dyDescent="0.35">
      <c r="B95" s="51" t="s">
        <v>141</v>
      </c>
    </row>
    <row r="96" spans="2:6" x14ac:dyDescent="0.35">
      <c r="B96" s="52" t="s">
        <v>155</v>
      </c>
      <c r="C96" s="52" t="s">
        <v>136</v>
      </c>
      <c r="D96" s="52" t="s">
        <v>137</v>
      </c>
      <c r="E96" s="52" t="s">
        <v>138</v>
      </c>
      <c r="F96" s="52" t="s">
        <v>19</v>
      </c>
    </row>
    <row r="97" spans="2:15" x14ac:dyDescent="0.35">
      <c r="B97" s="41" t="s">
        <v>156</v>
      </c>
      <c r="C97" s="43">
        <f>IF(F90&gt;0, C90/F90, 0)</f>
        <v>0</v>
      </c>
      <c r="D97" s="43">
        <f>IF(F90&gt;0, D90/F90, 0)</f>
        <v>0</v>
      </c>
      <c r="E97" s="43">
        <f>IF(F90&gt;0, E90/F90, 0)</f>
        <v>0</v>
      </c>
      <c r="F97" s="44" t="s">
        <v>19</v>
      </c>
    </row>
    <row r="98" spans="2:15" x14ac:dyDescent="0.35">
      <c r="B98" s="41" t="s">
        <v>157</v>
      </c>
      <c r="C98" s="43">
        <f>IF(F91&gt;0, C91/F91, 0)</f>
        <v>0</v>
      </c>
      <c r="D98" s="43">
        <f>IF(F91&gt;0, D91/F91, 0)</f>
        <v>0</v>
      </c>
      <c r="E98" s="43">
        <f>IF(F91&gt;0, E91/F91, 0)</f>
        <v>0</v>
      </c>
      <c r="F98" s="44" t="s">
        <v>19</v>
      </c>
    </row>
    <row r="99" spans="2:15" x14ac:dyDescent="0.35">
      <c r="B99" s="41" t="s">
        <v>158</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159</v>
      </c>
      <c r="J105" s="37" t="s">
        <v>160</v>
      </c>
    </row>
    <row r="106" spans="2:15" x14ac:dyDescent="0.35">
      <c r="B106" s="39" t="s">
        <v>5</v>
      </c>
      <c r="C106" s="84" t="s">
        <v>161</v>
      </c>
      <c r="D106" s="84"/>
      <c r="E106" s="39" t="s">
        <v>128</v>
      </c>
      <c r="F106" s="39" t="s">
        <v>136</v>
      </c>
      <c r="G106" s="84" t="s">
        <v>162</v>
      </c>
      <c r="H106" s="84"/>
      <c r="J106" s="39" t="s">
        <v>5</v>
      </c>
      <c r="K106" s="39" t="s">
        <v>150</v>
      </c>
      <c r="L106" s="39" t="s">
        <v>151</v>
      </c>
      <c r="M106" s="39" t="s">
        <v>152</v>
      </c>
      <c r="N106" s="39" t="s">
        <v>153</v>
      </c>
      <c r="O106" s="39" t="s">
        <v>16</v>
      </c>
    </row>
    <row r="107" spans="2:15" x14ac:dyDescent="0.35">
      <c r="B107" s="45" t="s">
        <v>143</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143</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144</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144</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145</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145</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146</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146</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147</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147</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9</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9</v>
      </c>
    </row>
    <row r="119" spans="2:24" ht="21" x14ac:dyDescent="0.5">
      <c r="B119" s="37" t="s">
        <v>163</v>
      </c>
      <c r="P119" s="54" t="s">
        <v>164</v>
      </c>
    </row>
    <row r="121" spans="2:24" ht="60" customHeight="1" x14ac:dyDescent="0.35">
      <c r="B121" s="87" t="s">
        <v>165</v>
      </c>
      <c r="C121" s="80"/>
      <c r="D121" s="80"/>
      <c r="E121" s="80"/>
      <c r="F121" s="80"/>
      <c r="P121" s="87" t="s">
        <v>166</v>
      </c>
      <c r="Q121" s="80"/>
      <c r="R121" s="80"/>
      <c r="S121" s="80"/>
      <c r="T121" s="80"/>
      <c r="U121" s="80"/>
      <c r="V121" s="80"/>
      <c r="W121" s="80"/>
    </row>
    <row r="123" spans="2:24" ht="30" customHeight="1" x14ac:dyDescent="0.35">
      <c r="P123" s="55" t="s">
        <v>167</v>
      </c>
      <c r="Q123" s="56">
        <f>C16</f>
        <v>0</v>
      </c>
      <c r="R123" s="57"/>
      <c r="S123" s="56">
        <f>C69</f>
        <v>0</v>
      </c>
      <c r="T123" s="57"/>
      <c r="U123" s="56">
        <f>C70</f>
        <v>0</v>
      </c>
      <c r="V123" s="57"/>
      <c r="W123" s="56">
        <f>C71</f>
        <v>0</v>
      </c>
      <c r="X123" s="57"/>
    </row>
    <row r="124" spans="2:24" ht="35" customHeight="1" x14ac:dyDescent="0.35">
      <c r="P124" s="58" t="s">
        <v>168</v>
      </c>
      <c r="Q124" s="58" t="s">
        <v>169</v>
      </c>
      <c r="R124" s="58" t="s">
        <v>170</v>
      </c>
      <c r="S124" s="58" t="s">
        <v>171</v>
      </c>
      <c r="T124" s="58" t="s">
        <v>172</v>
      </c>
      <c r="U124" s="58" t="s">
        <v>173</v>
      </c>
      <c r="V124" s="58" t="s">
        <v>174</v>
      </c>
      <c r="W124" s="58" t="s">
        <v>175</v>
      </c>
      <c r="X124" s="58" t="s">
        <v>176</v>
      </c>
    </row>
    <row r="125" spans="2:24" x14ac:dyDescent="0.35">
      <c r="O125" s="59" t="s">
        <v>177</v>
      </c>
      <c r="P125" s="60" t="s">
        <v>178</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179</v>
      </c>
      <c r="P160" s="54" t="s">
        <v>180</v>
      </c>
    </row>
    <row r="162" spans="2:22" ht="45" customHeight="1" x14ac:dyDescent="0.35">
      <c r="B162" s="87" t="s">
        <v>181</v>
      </c>
      <c r="C162" s="80"/>
      <c r="D162" s="80"/>
      <c r="E162" s="80"/>
      <c r="F162" s="80"/>
      <c r="P162" s="87" t="s">
        <v>182</v>
      </c>
      <c r="Q162" s="80"/>
      <c r="R162" s="80"/>
      <c r="S162" s="80"/>
      <c r="T162" s="80"/>
      <c r="U162" s="80"/>
    </row>
    <row r="163" spans="2:22" ht="35" customHeight="1" x14ac:dyDescent="0.35">
      <c r="P163" s="84" t="s">
        <v>183</v>
      </c>
      <c r="Q163" s="84"/>
      <c r="R163" s="84" t="s">
        <v>184</v>
      </c>
      <c r="S163" s="84"/>
      <c r="T163" s="84"/>
    </row>
    <row r="164" spans="2:22" ht="30" customHeight="1" x14ac:dyDescent="0.35">
      <c r="P164" s="88">
        <v>0</v>
      </c>
      <c r="Q164" s="89"/>
      <c r="R164" s="90" t="s">
        <v>185</v>
      </c>
      <c r="S164" s="91"/>
      <c r="T164" s="91"/>
    </row>
    <row r="167" spans="2:22" ht="25" customHeight="1" x14ac:dyDescent="0.35">
      <c r="P167" s="63" t="s">
        <v>168</v>
      </c>
      <c r="Q167" s="63" t="s">
        <v>186</v>
      </c>
      <c r="R167" s="63" t="s">
        <v>187</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64</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32</v>
      </c>
      <c r="K5" s="1" t="s">
        <v>37</v>
      </c>
      <c r="L5" s="3" t="str">
        <f t="shared" si="0"/>
        <v>Outstanding</v>
      </c>
      <c r="M5" s="11" t="s">
        <v>19</v>
      </c>
    </row>
    <row r="6" spans="1:13" ht="60" customHeight="1" x14ac:dyDescent="0.35">
      <c r="A6" s="9" t="s">
        <v>38</v>
      </c>
      <c r="B6" s="1" t="s">
        <v>39</v>
      </c>
      <c r="C6" s="2" t="s">
        <v>25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25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25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25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10" t="s">
        <v>58</v>
      </c>
      <c r="B10" s="5" t="s">
        <v>59</v>
      </c>
      <c r="C10" s="6" t="s">
        <v>60</v>
      </c>
      <c r="D10" s="7" t="s">
        <v>16</v>
      </c>
      <c r="E10" s="7" t="s">
        <v>17</v>
      </c>
      <c r="F10" s="7" t="s">
        <v>18</v>
      </c>
      <c r="G10" s="7" t="s">
        <v>19</v>
      </c>
      <c r="H10" s="8" t="s">
        <v>19</v>
      </c>
      <c r="I10" s="5" t="s">
        <v>61</v>
      </c>
      <c r="J10" s="5" t="s">
        <v>62</v>
      </c>
      <c r="K10" s="5" t="s">
        <v>63</v>
      </c>
      <c r="L10" s="7" t="str">
        <f t="shared" si="0"/>
        <v>Outstanding</v>
      </c>
      <c r="M10" s="12" t="s">
        <v>19</v>
      </c>
    </row>
    <row r="14" spans="1:13" ht="32" customHeight="1" x14ac:dyDescent="0.35">
      <c r="A14" s="78" t="s">
        <v>64</v>
      </c>
      <c r="B14" s="78"/>
      <c r="C14" s="78"/>
      <c r="D14" s="78"/>
    </row>
  </sheetData>
  <mergeCells count="1">
    <mergeCell ref="A14:D14"/>
  </mergeCells>
  <conditionalFormatting sqref="C2:C10">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 xr:uid="{00000000-0002-0000-0200-000000000000}">
      <formula1>"Must,Should,Could,Won't,Unassigned"</formula1>
    </dataValidation>
    <dataValidation type="list" showErrorMessage="1" errorTitle="Invalid Value" error="Please select a value from the list: Low, Medium, High, Unassessed." sqref="E2:E10" xr:uid="{00000000-0002-0000-0200-000001000000}">
      <formula1>"Low,Medium,High,Unassessed"</formula1>
    </dataValidation>
    <dataValidation type="list" showErrorMessage="1" errorTitle="Invalid Value" error="Please select a value from the list: Phase1, Phase2, Phase3, Phase4, Phase5, Pending." sqref="F2:F1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 xr:uid="{00000000-0002-0000-0200-000003000000}">
      <formula1>"Implemented,Testing,Failed,Compensated,Risk Accepted,N/A"</formula1>
    </dataValidation>
  </dataValidations>
  <hyperlinks>
    <hyperlink ref="A1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188</v>
      </c>
      <c r="C2" s="95" t="s">
        <v>188</v>
      </c>
      <c r="D2" s="95" t="s">
        <v>188</v>
      </c>
      <c r="E2" s="95" t="s">
        <v>188</v>
      </c>
      <c r="F2" s="95" t="s">
        <v>188</v>
      </c>
      <c r="G2" s="95" t="s">
        <v>188</v>
      </c>
      <c r="H2" s="99" t="s">
        <v>189</v>
      </c>
      <c r="I2" s="99" t="s">
        <v>189</v>
      </c>
      <c r="J2" s="99" t="s">
        <v>189</v>
      </c>
      <c r="K2" s="99" t="s">
        <v>189</v>
      </c>
      <c r="L2" s="99" t="s">
        <v>189</v>
      </c>
      <c r="M2" s="98" t="s">
        <v>190</v>
      </c>
      <c r="N2" s="98" t="s">
        <v>190</v>
      </c>
      <c r="O2" s="100" t="s">
        <v>191</v>
      </c>
      <c r="P2" s="100" t="s">
        <v>191</v>
      </c>
      <c r="Q2" s="96" t="s">
        <v>11</v>
      </c>
      <c r="R2" s="96" t="s">
        <v>11</v>
      </c>
      <c r="S2" s="96" t="s">
        <v>11</v>
      </c>
      <c r="T2" s="97" t="s">
        <v>192</v>
      </c>
    </row>
    <row r="3" spans="2:20" ht="35" customHeight="1" x14ac:dyDescent="0.35">
      <c r="B3" s="68" t="s">
        <v>193</v>
      </c>
      <c r="C3" s="68" t="s">
        <v>194</v>
      </c>
      <c r="D3" s="68" t="s">
        <v>195</v>
      </c>
      <c r="E3" s="68" t="s">
        <v>196</v>
      </c>
      <c r="F3" s="68" t="s">
        <v>197</v>
      </c>
      <c r="G3" s="68" t="s">
        <v>9</v>
      </c>
      <c r="H3" s="69" t="s">
        <v>198</v>
      </c>
      <c r="I3" s="69" t="s">
        <v>199</v>
      </c>
      <c r="J3" s="69" t="s">
        <v>200</v>
      </c>
      <c r="K3" s="69" t="s">
        <v>201</v>
      </c>
      <c r="L3" s="69" t="s">
        <v>133</v>
      </c>
      <c r="M3" s="70" t="s">
        <v>202</v>
      </c>
      <c r="N3" s="70" t="s">
        <v>203</v>
      </c>
      <c r="O3" s="71" t="s">
        <v>204</v>
      </c>
      <c r="P3" s="71" t="s">
        <v>205</v>
      </c>
      <c r="Q3" s="72" t="s">
        <v>11</v>
      </c>
      <c r="R3" s="72" t="s">
        <v>206</v>
      </c>
      <c r="S3" s="72" t="s">
        <v>207</v>
      </c>
      <c r="T3" s="73" t="s">
        <v>208</v>
      </c>
    </row>
    <row r="4" spans="2:20" ht="60" customHeight="1" x14ac:dyDescent="0.35">
      <c r="B4" s="74" t="s">
        <v>209</v>
      </c>
      <c r="C4" s="74" t="s">
        <v>210</v>
      </c>
      <c r="D4" s="74" t="s">
        <v>211</v>
      </c>
      <c r="E4" s="74" t="s">
        <v>212</v>
      </c>
      <c r="F4" s="74" t="s">
        <v>213</v>
      </c>
      <c r="G4" s="74" t="s">
        <v>214</v>
      </c>
      <c r="H4" s="74" t="s">
        <v>215</v>
      </c>
      <c r="I4" s="74" t="s">
        <v>216</v>
      </c>
      <c r="J4" s="74" t="s">
        <v>217</v>
      </c>
      <c r="K4" s="74" t="s">
        <v>218</v>
      </c>
      <c r="L4" s="74" t="s">
        <v>219</v>
      </c>
      <c r="M4" s="74" t="s">
        <v>220</v>
      </c>
      <c r="N4" s="74" t="s">
        <v>221</v>
      </c>
      <c r="O4" s="74" t="s">
        <v>222</v>
      </c>
      <c r="P4" s="74" t="s">
        <v>223</v>
      </c>
      <c r="Q4" s="74" t="s">
        <v>224</v>
      </c>
      <c r="R4" s="74" t="s">
        <v>225</v>
      </c>
      <c r="S4" s="74" t="s">
        <v>226</v>
      </c>
      <c r="T4" s="74" t="s">
        <v>227</v>
      </c>
    </row>
    <row r="5" spans="2:20" ht="60" customHeight="1" x14ac:dyDescent="0.35">
      <c r="B5" s="36" t="s">
        <v>228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229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230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231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232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233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234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235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236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237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238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239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240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241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242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243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244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245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246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247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248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249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250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251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252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253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254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255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256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257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258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259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260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261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262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263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264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265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266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267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268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269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270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271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272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273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274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275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276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277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64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MaaS360 v2.3.x MDM Security Technical Implementation Guide - SHGIR</dc:title>
  <dc:subject>Generated on: 2026-06-08 14:39:57</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2026-06-08T13:40:03Z</dcterms:modified>
  <cp:category>DISA-STIG</cp:category>
  <cp:contentStatus>Draft</cp:contentStatus>
</cp:coreProperties>
</file>