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C38D0055BB4E43C265AB9BB70739807A06A9E3B" xr6:coauthVersionLast="47" xr6:coauthVersionMax="47" xr10:uidLastSave="{504B0B26-29DD-4D77-B24B-077BC0D0453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1" i="1"/>
  <c r="L20" i="1"/>
  <c r="L19" i="1"/>
  <c r="L18" i="1"/>
  <c r="L17" i="1"/>
  <c r="L16" i="1"/>
  <c r="L15" i="1"/>
  <c r="L14" i="1"/>
  <c r="L13" i="1"/>
  <c r="L12" i="1"/>
  <c r="L11" i="1"/>
  <c r="L10" i="1"/>
  <c r="L9" i="1"/>
  <c r="L8" i="1"/>
  <c r="L7" i="1"/>
  <c r="L6" i="1"/>
  <c r="L5" i="1"/>
  <c r="F110" i="3" s="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F68" i="3" s="1"/>
  <c r="D68" i="3"/>
  <c r="C68" i="3"/>
  <c r="U121" i="3" s="1"/>
  <c r="F67" i="3"/>
  <c r="T151"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20" i="3"/>
  <c r="D20" i="3"/>
  <c r="F16" i="3"/>
  <c r="R151" i="3" s="1"/>
  <c r="E16" i="3"/>
  <c r="D16" i="3"/>
  <c r="C16" i="3"/>
  <c r="Q121" i="3" s="1"/>
  <c r="C9" i="3"/>
  <c r="D9" i="3" s="1"/>
  <c r="D8" i="3"/>
  <c r="C8" i="3"/>
  <c r="E96" i="3" l="1"/>
  <c r="D96" i="3"/>
  <c r="C96" i="3"/>
  <c r="E98" i="3"/>
  <c r="D98" i="3"/>
  <c r="C98" i="3"/>
  <c r="E97" i="3"/>
  <c r="D97" i="3"/>
  <c r="C97" i="3"/>
  <c r="E40" i="3"/>
  <c r="D40" i="3"/>
  <c r="C40" i="3"/>
  <c r="G110" i="3"/>
  <c r="V150" i="3"/>
  <c r="V145" i="3"/>
  <c r="V140" i="3"/>
  <c r="V135" i="3"/>
  <c r="V130" i="3"/>
  <c r="V125" i="3"/>
  <c r="E76" i="3"/>
  <c r="D76" i="3"/>
  <c r="V149" i="3"/>
  <c r="V144" i="3"/>
  <c r="V139" i="3"/>
  <c r="V134" i="3"/>
  <c r="V129" i="3"/>
  <c r="V124" i="3"/>
  <c r="C76" i="3"/>
  <c r="V153" i="3"/>
  <c r="V148" i="3"/>
  <c r="V143" i="3"/>
  <c r="V138" i="3"/>
  <c r="V133" i="3"/>
  <c r="V128" i="3"/>
  <c r="V123" i="3"/>
  <c r="V152" i="3"/>
  <c r="V147" i="3"/>
  <c r="V142" i="3"/>
  <c r="V137" i="3"/>
  <c r="V132" i="3"/>
  <c r="V127" i="3"/>
  <c r="V151" i="3"/>
  <c r="V146" i="3"/>
  <c r="V141" i="3"/>
  <c r="V136" i="3"/>
  <c r="V131" i="3"/>
  <c r="V126" i="3"/>
  <c r="E43" i="3"/>
  <c r="D43" i="3"/>
  <c r="C43" i="3"/>
  <c r="E57" i="3"/>
  <c r="D57" i="3"/>
  <c r="C57" i="3"/>
  <c r="E95" i="3"/>
  <c r="D95" i="3"/>
  <c r="C95" i="3"/>
  <c r="E41" i="3"/>
  <c r="D41" i="3"/>
  <c r="C41" i="3"/>
  <c r="E79" i="3"/>
  <c r="D79" i="3"/>
  <c r="C79" i="3"/>
  <c r="C38" i="3"/>
  <c r="E38" i="3"/>
  <c r="D38" i="3"/>
  <c r="E58" i="3"/>
  <c r="D58" i="3"/>
  <c r="C58" i="3"/>
  <c r="C39" i="3"/>
  <c r="E39" i="3"/>
  <c r="D39" i="3"/>
  <c r="C78" i="3"/>
  <c r="D78" i="3"/>
  <c r="F69" i="3"/>
  <c r="R127" i="3"/>
  <c r="R132" i="3"/>
  <c r="R137" i="3"/>
  <c r="R142" i="3"/>
  <c r="R147" i="3"/>
  <c r="R152" i="3"/>
  <c r="T127" i="3"/>
  <c r="T132" i="3"/>
  <c r="T137" i="3"/>
  <c r="T142" i="3"/>
  <c r="T147" i="3"/>
  <c r="T152" i="3"/>
  <c r="C7" i="3"/>
  <c r="D7" i="3" s="1"/>
  <c r="R123" i="3"/>
  <c r="R128" i="3"/>
  <c r="R133" i="3"/>
  <c r="R138" i="3"/>
  <c r="R143" i="3"/>
  <c r="R148" i="3"/>
  <c r="R153" i="3"/>
  <c r="T123" i="3"/>
  <c r="T128" i="3"/>
  <c r="T133" i="3"/>
  <c r="T138" i="3"/>
  <c r="T143" i="3"/>
  <c r="T148" i="3"/>
  <c r="T153" i="3"/>
  <c r="R124" i="3"/>
  <c r="R129" i="3"/>
  <c r="R134" i="3"/>
  <c r="R139" i="3"/>
  <c r="R144" i="3"/>
  <c r="R149" i="3"/>
  <c r="C75" i="3"/>
  <c r="T124" i="3"/>
  <c r="T129" i="3"/>
  <c r="T134" i="3"/>
  <c r="T139" i="3"/>
  <c r="T144" i="3"/>
  <c r="T149" i="3"/>
  <c r="C42" i="3"/>
  <c r="C20" i="3"/>
  <c r="D42" i="3"/>
  <c r="D75" i="3"/>
  <c r="E75" i="3"/>
  <c r="R125" i="3"/>
  <c r="R130" i="3"/>
  <c r="R135" i="3"/>
  <c r="R140" i="3"/>
  <c r="R145" i="3"/>
  <c r="R150" i="3"/>
  <c r="T125" i="3"/>
  <c r="T130" i="3"/>
  <c r="T135" i="3"/>
  <c r="T140" i="3"/>
  <c r="T145" i="3"/>
  <c r="T150" i="3"/>
  <c r="R126" i="3"/>
  <c r="R131" i="3"/>
  <c r="R136" i="3"/>
  <c r="R141" i="3"/>
  <c r="R146" i="3"/>
  <c r="T126" i="3"/>
  <c r="T131" i="3"/>
  <c r="T136" i="3"/>
  <c r="T141" i="3"/>
  <c r="T146" i="3"/>
  <c r="X150" i="3" l="1"/>
  <c r="X145" i="3"/>
  <c r="X140" i="3"/>
  <c r="X135" i="3"/>
  <c r="X130" i="3"/>
  <c r="X125" i="3"/>
  <c r="C77" i="3"/>
  <c r="X149" i="3"/>
  <c r="X144" i="3"/>
  <c r="X139" i="3"/>
  <c r="X134" i="3"/>
  <c r="X129" i="3"/>
  <c r="X124" i="3"/>
  <c r="D77" i="3"/>
  <c r="X153" i="3"/>
  <c r="X148" i="3"/>
  <c r="X143" i="3"/>
  <c r="X138" i="3"/>
  <c r="X133" i="3"/>
  <c r="X128" i="3"/>
  <c r="X123" i="3"/>
  <c r="X152" i="3"/>
  <c r="X147" i="3"/>
  <c r="X142" i="3"/>
  <c r="X137" i="3"/>
  <c r="X132" i="3"/>
  <c r="X127" i="3"/>
  <c r="X151" i="3"/>
  <c r="X146" i="3"/>
  <c r="X141" i="3"/>
  <c r="X136" i="3"/>
  <c r="X131" i="3"/>
  <c r="X126" i="3"/>
  <c r="E77" i="3"/>
</calcChain>
</file>

<file path=xl/sharedStrings.xml><?xml version="1.0" encoding="utf-8"?>
<sst xmlns="http://schemas.openxmlformats.org/spreadsheetml/2006/main" count="732" uniqueCount="331">
  <si>
    <t>Id</t>
  </si>
  <si>
    <t>Title</t>
  </si>
  <si>
    <t>Severity</t>
  </si>
  <si>
    <t>MoSCoW</t>
  </si>
  <si>
    <t>OpsImpact</t>
  </si>
  <si>
    <t>Phase</t>
  </si>
  <si>
    <t>ImplStatus</t>
  </si>
  <si>
    <t>Notes</t>
  </si>
  <si>
    <t>Remediation</t>
  </si>
  <si>
    <t>Description</t>
  </si>
  <si>
    <t>Audit</t>
  </si>
  <si>
    <t>Status</t>
  </si>
  <si>
    <t>LogID</t>
  </si>
  <si>
    <t>V-252186</t>
  </si>
  <si>
    <r>
      <rPr>
        <sz val="11"/>
        <rFont val="Calibri"/>
      </rPr>
      <t>The HPE Nimble must initiate a session lock after a 15-minute period of inactivity.</t>
    </r>
  </si>
  <si>
    <t>CAT II (Medium)</t>
  </si>
  <si>
    <t>Unassigned</t>
  </si>
  <si>
    <t>Unassessed</t>
  </si>
  <si>
    <t>Pending</t>
  </si>
  <si>
    <t/>
  </si>
  <si>
    <r>
      <rPr>
        <sz val="11"/>
        <color rgb="FF000000"/>
        <rFont val="Calibri"/>
      </rPr>
      <t>Type "group --edit --inactivity_timeout 15".</t>
    </r>
  </si>
  <si>
    <r>
      <rPr>
        <sz val="11"/>
        <color rgb="FF000000"/>
        <rFont val="Calibri"/>
      </rPr>
      <t>A session lock is a temporary network device or administrator-initiated action taken when the administrator stops work but does not log out of the network device. Rather than relying on the user to manually lock their management session prior to vacating the vicinity, network devices need to be able to identify when a management session has idled and take action to initiate the session lock. Once invoked, the session lock must remain in place until the administrator reauthenticates. No other system activity aside from reauthentication must unlock the management session.</t>
    </r>
    <r>
      <rPr>
        <sz val="11"/>
        <color rgb="FF000000"/>
        <rFont val="Calibri"/>
      </rPr>
      <t xml:space="preserve">
</t>
    </r>
    <r>
      <rPr>
        <sz val="11"/>
        <color rgb="FF000000"/>
        <rFont val="Calibri"/>
      </rPr>
      <t>Note that CCI-001133 requires that administrative network sessions be disconnected after 10 minutes of idle time. So this requirement may only apply to local administrative sessions.</t>
    </r>
  </si>
  <si>
    <r>
      <rPr>
        <sz val="11"/>
        <color rgb="FF000000"/>
        <rFont val="Calibri"/>
      </rPr>
      <t>Type "group --info | grep inactivity" and review the timeout value. If it is greater than 15 minutes, this is a finding.</t>
    </r>
  </si>
  <si>
    <t>V-252187</t>
  </si>
  <si>
    <r>
      <rPr>
        <sz val="11"/>
        <rFont val="Calibri"/>
      </rPr>
      <t>The HPE Nimble must be configured to enforce the limit of three consecutive invalid logon attempts, after which time it must block any login attempt for 15 minutes.</t>
    </r>
  </si>
  <si>
    <r>
      <rPr>
        <sz val="11"/>
        <color rgb="FF000000"/>
        <rFont val="Calibri"/>
      </rPr>
      <t>Type "userpolicy --edit --allowed_attempts 2".</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</si>
  <si>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</si>
  <si>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Type "userpolicy --info" and review output for line: "Number of authentication attempts". If the value is 2 or less, this is not a finding.</t>
    </r>
  </si>
  <si>
    <t>V-252188</t>
  </si>
  <si>
    <r>
      <rPr>
        <sz val="11"/>
        <rFont val="Calibri"/>
      </rPr>
      <t>The HPE Nimble must display the Standard Mandatory DoD Notice and Consent Banner before granting access to the device.</t>
    </r>
  </si>
  <si>
    <r>
      <rPr>
        <sz val="11"/>
        <color rgb="FF000000"/>
        <rFont val="Calibri"/>
      </rPr>
      <t>Type "group --edit --login_banner", and then copy-paste or type the required banner. Then, to display the banner before login, type "group --edit --login_banner_after_auth no".</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</si>
  <si>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</si>
  <si>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Attempt a login to NimOS by typing "ssh username@array", where username is a valid user, and array is an array DNS name. If the correct DoD banner is not displayed before a password prompt, this is a finding.</t>
    </r>
  </si>
  <si>
    <t>V-252190</t>
  </si>
  <si>
    <r>
      <rPr>
        <sz val="11"/>
        <rFont val="Calibri"/>
      </rPr>
      <t>The HPE Nimble must enforce a minimum 15-character password length.</t>
    </r>
  </si>
  <si>
    <r>
      <rPr>
        <sz val="11"/>
        <color rgb="FF000000"/>
        <rFont val="Calibri"/>
      </rPr>
      <t>Set minimum password length to 15 by typing "userpolicy --edit --min_length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</si>
  <si>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</si>
  <si>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Type "userpolicy --info" and review output for line: "Minimum Length".</t>
    </r>
    <r>
      <rPr>
        <sz val="11"/>
        <color rgb="FF000000"/>
        <rFont val="Calibri"/>
      </rPr>
      <t xml:space="preserve">
</t>
    </r>
    <r>
      <rPr>
        <sz val="11"/>
        <color rgb="FF000000"/>
        <rFont val="Calibri"/>
      </rPr>
      <t>If it is 15 or more, this is not a finding.</t>
    </r>
  </si>
  <si>
    <t>V-252191</t>
  </si>
  <si>
    <r>
      <rPr>
        <sz val="11"/>
        <rFont val="Calibri"/>
      </rPr>
      <t>The HPE Nimble must enforce password complexity by requiring that at least one uppercase character be used.</t>
    </r>
  </si>
  <si>
    <r>
      <rPr>
        <sz val="11"/>
        <color rgb="FF000000"/>
        <rFont val="Calibri"/>
      </rPr>
      <t>Set minimum number of uppercase characters to 1 by typing "userpolicy --edit --upper 1".</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</si>
  <si>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</si>
  <si>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Type "userpolicy --info" and review output for line: "Minimum Uppercase characters".</t>
    </r>
    <r>
      <rPr>
        <sz val="11"/>
        <color rgb="FF000000"/>
        <rFont val="Calibri"/>
      </rPr>
      <t xml:space="preserve">
</t>
    </r>
    <r>
      <rPr>
        <sz val="11"/>
        <color rgb="FF000000"/>
        <rFont val="Calibri"/>
      </rPr>
      <t>If it is 1 or more, this is not a finding.</t>
    </r>
  </si>
  <si>
    <t>V-252192</t>
  </si>
  <si>
    <r>
      <rPr>
        <sz val="11"/>
        <rFont val="Calibri"/>
      </rPr>
      <t>The HPE Nimble must enforce password complexity by requiring that at least one lowercase character be used.</t>
    </r>
  </si>
  <si>
    <r>
      <rPr>
        <sz val="11"/>
        <color rgb="FF000000"/>
        <rFont val="Calibri"/>
      </rPr>
      <t>Set minimum number of lowercase characters to 1 by typing "userpolicy --edit --lower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</si>
  <si>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</si>
  <si>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Type "userpolicy --info" and review output for line: "Minimum Lowercase characters".</t>
    </r>
    <r>
      <rPr>
        <sz val="11"/>
        <color rgb="FF000000"/>
        <rFont val="Calibri"/>
      </rPr>
      <t xml:space="preserve">
</t>
    </r>
    <r>
      <rPr>
        <sz val="11"/>
        <color rgb="FF000000"/>
        <rFont val="Calibri"/>
      </rPr>
      <t>If it is 1 or more, this is not a finding.</t>
    </r>
  </si>
  <si>
    <t>V-252193</t>
  </si>
  <si>
    <r>
      <rPr>
        <sz val="11"/>
        <rFont val="Calibri"/>
      </rPr>
      <t>The HPE Nimble must enforce password complexity by requiring that at least one numeric character be used.</t>
    </r>
  </si>
  <si>
    <r>
      <rPr>
        <sz val="11"/>
        <color rgb="FF000000"/>
        <rFont val="Calibri"/>
      </rPr>
      <t>Set minimum number of numeric characters to 1 by typing "userpolicy --edit --digit 1".</t>
    </r>
  </si>
  <si>
    <r>
      <rPr>
        <sz val="11"/>
        <color rgb="FF000000"/>
        <rFont val="Calibri"/>
      </rPr>
      <t>Type "userpolicy --info" and review output for line: "Minimum Digits". If it is 1 or more, this is not a finding.</t>
    </r>
  </si>
  <si>
    <t>V-252194</t>
  </si>
  <si>
    <r>
      <rPr>
        <sz val="11"/>
        <rFont val="Calibri"/>
      </rPr>
      <t>The HPE Nimble must enforce password complexity by requiring that at least one special character be used.</t>
    </r>
  </si>
  <si>
    <r>
      <rPr>
        <sz val="11"/>
        <color rgb="FF000000"/>
        <rFont val="Calibri"/>
      </rPr>
      <t>Set minimum number of special characters to 1 by typing "userpolicy --edit --special 1".</t>
    </r>
  </si>
  <si>
    <r>
      <rPr>
        <sz val="11"/>
        <color rgb="FF000000"/>
        <rFont val="Calibri"/>
      </rPr>
      <t xml:space="preserve">Type "userpolicy --info" and review output for line: "Minimum Special characters". </t>
    </r>
    <r>
      <rPr>
        <sz val="11"/>
        <color rgb="FF000000"/>
        <rFont val="Calibri"/>
      </rPr>
      <t xml:space="preserve">
</t>
    </r>
    <r>
      <rPr>
        <sz val="11"/>
        <color rgb="FF000000"/>
        <rFont val="Calibri"/>
      </rPr>
      <t>If it is 1 or more, this is not a finding.</t>
    </r>
  </si>
  <si>
    <t>V-252195</t>
  </si>
  <si>
    <r>
      <rPr>
        <sz val="11"/>
        <rFont val="Calibri"/>
      </rPr>
      <t>The HPE Nimble must require that when a password is changed, the characters are changed in at least eight of the positions within the password.</t>
    </r>
  </si>
  <si>
    <r>
      <rPr>
        <sz val="11"/>
        <color rgb="FF000000"/>
        <rFont val="Calibri"/>
      </rPr>
      <t>Set minimum number of characters changed from previous password to 8 by typing "userpolicy --edit --previous_diff 8".</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</si>
  <si>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</si>
  <si>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 xml:space="preserve">Type "userpolicy --info" and review output for line: "Minimum number of characters change from previous password". </t>
    </r>
    <r>
      <rPr>
        <sz val="11"/>
        <color rgb="FF000000"/>
        <rFont val="Calibri"/>
      </rPr>
      <t xml:space="preserve">
</t>
    </r>
    <r>
      <rPr>
        <sz val="11"/>
        <color rgb="FF000000"/>
        <rFont val="Calibri"/>
      </rPr>
      <t>If it is 8 or more, this is not a finding.</t>
    </r>
  </si>
  <si>
    <t>V-252196</t>
  </si>
  <si>
    <r>
      <rPr>
        <sz val="11"/>
        <rFont val="Calibri"/>
      </rPr>
      <t>The HPE Nimble must terminate all network connections associated with a device management session at the end of the session, or the session must be terminated after 10 minutes of inactivity.</t>
    </r>
  </si>
  <si>
    <t>CAT I (High)</t>
  </si>
  <si>
    <r>
      <rPr>
        <sz val="11"/>
        <color rgb="FF000000"/>
        <rFont val="Calibri"/>
      </rPr>
      <t>To set the inactivity timeout to 10 minutes, type "group --edit --inactivity_timeout 10".</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</si>
  <si>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</si>
  <si>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Type "group --info | grep inactivity" and review the timeout value. If it is greater than 10 minutes, this is a finding.</t>
    </r>
  </si>
  <si>
    <t>V-252197</t>
  </si>
  <si>
    <r>
      <rPr>
        <sz val="11"/>
        <rFont val="Calibri"/>
      </rPr>
      <t>The HPE Nimble must be configured to use an authentication server for the purpose of authenticating users prior to granting administrative access.</t>
    </r>
  </si>
  <si>
    <r>
      <rPr>
        <sz val="11"/>
        <color rgb="FF000000"/>
        <rFont val="Calibri"/>
      </rPr>
      <t xml:space="preserve">To configure AD, run the following commands: </t>
    </r>
    <r>
      <rPr>
        <sz val="11"/>
        <color rgb="FF000000"/>
        <rFont val="Calibri"/>
      </rPr>
      <t xml:space="preserve">
</t>
    </r>
    <r>
      <rPr>
        <sz val="11"/>
        <color rgb="FF000000"/>
        <rFont val="Calibri"/>
      </rPr>
      <t xml:space="preserve">"userauth --join &lt;domain&gt; --domain_user administrator" and enter the domain administrator password to join &lt;domain&gt;. </t>
    </r>
    <r>
      <rPr>
        <sz val="11"/>
        <color rgb="FF000000"/>
        <rFont val="Calibri"/>
      </rPr>
      <t xml:space="preserve">
</t>
    </r>
    <r>
      <rPr>
        <sz val="11"/>
        <color rgb="FF000000"/>
        <rFont val="Calibri"/>
      </rPr>
      <t xml:space="preserve">"userauth --list" will show the domain and its status. </t>
    </r>
    <r>
      <rPr>
        <sz val="11"/>
        <color rgb="FF000000"/>
        <rFont val="Calibri"/>
      </rPr>
      <t xml:space="preserve">
</t>
    </r>
    <r>
      <rPr>
        <sz val="11"/>
        <color rgb="FF000000"/>
        <rFont val="Calibri"/>
      </rPr>
      <t xml:space="preserve">To create a mapping between an AD group and one of the four device RBAC roles, run the following command: </t>
    </r>
    <r>
      <rPr>
        <sz val="11"/>
        <color rgb="FF000000"/>
        <rFont val="Calibri"/>
      </rPr>
      <t xml:space="preserve">
</t>
    </r>
    <r>
      <rPr>
        <sz val="11"/>
        <color rgb="FF000000"/>
        <rFont val="Calibri"/>
      </rPr>
      <t>"userauth --add_group &lt;domain_group&gt; --domain &lt;domain&gt; --role {administrator|poweruser|operator|guest}"</t>
    </r>
    <r>
      <rPr>
        <sz val="11"/>
        <color rgb="FF000000"/>
        <rFont val="Calibri"/>
      </rPr>
      <t xml:space="preserve">
</t>
    </r>
    <r>
      <rPr>
        <sz val="11"/>
        <color rgb="FF000000"/>
        <rFont val="Calibri"/>
      </rPr>
      <t xml:space="preserve">This command allows any member of &lt;domain_group&gt; in &lt;domain&gt; AD domain to log in to the device with one of the selected roles. </t>
    </r>
    <r>
      <rPr>
        <sz val="11"/>
        <color rgb="FF000000"/>
        <rFont val="Calibri"/>
      </rPr>
      <t xml:space="preserve">
</t>
    </r>
    <r>
      <rPr>
        <sz val="11"/>
        <color rgb="FF000000"/>
        <rFont val="Calibri"/>
      </rPr>
      <t>To display the group to role mappings, run "userauth --list_group --domain &lt;domain&gt;".</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</si>
  <si>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</si>
  <si>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 xml:space="preserve">Run the command "userauth --list". </t>
    </r>
    <r>
      <rPr>
        <sz val="11"/>
        <color rgb="FF000000"/>
        <rFont val="Calibri"/>
      </rPr>
      <t xml:space="preserve">
</t>
    </r>
    <r>
      <rPr>
        <sz val="11"/>
        <color rgb="FF000000"/>
        <rFont val="Calibri"/>
      </rPr>
      <t>If the output is "No domains configured", this is a finding.</t>
    </r>
  </si>
  <si>
    <t>V-252198</t>
  </si>
  <si>
    <r>
      <rPr>
        <sz val="11"/>
        <rFont val="Calibri"/>
      </rPr>
      <t>The HPE Nimble must obtain its public key certificates from an appropriate certificate policy through an approved service provider.</t>
    </r>
  </si>
  <si>
    <r>
      <rPr>
        <sz val="11"/>
        <color rgb="FF000000"/>
        <rFont val="Calibri"/>
      </rPr>
      <t>To create and import a custom, CA-signed certificate, follow these steps:</t>
    </r>
    <r>
      <rPr>
        <sz val="11"/>
        <color rgb="FF000000"/>
        <rFont val="Calibri"/>
      </rPr>
      <t xml:space="preserve">
</t>
    </r>
    <r>
      <rPr>
        <sz val="11"/>
        <color rgb="FF000000"/>
        <rFont val="Calibri"/>
      </rPr>
      <t>1. Type "cert --gen custom-csr". Copy the displayed CSR and submit it to an appropriate signing authority.</t>
    </r>
    <r>
      <rPr>
        <sz val="11"/>
        <color rgb="FF000000"/>
        <rFont val="Calibri"/>
      </rPr>
      <t xml:space="preserve">
</t>
    </r>
    <r>
      <rPr>
        <sz val="11"/>
        <color rgb="FF000000"/>
        <rFont val="Calibri"/>
      </rPr>
      <t>2. Type "cert --import custom-ca" and paste the PEM-encoded CA certificate chain as input to the command.</t>
    </r>
    <r>
      <rPr>
        <sz val="11"/>
        <color rgb="FF000000"/>
        <rFont val="Calibri"/>
      </rPr>
      <t xml:space="preserve">
</t>
    </r>
    <r>
      <rPr>
        <sz val="11"/>
        <color rgb="FF000000"/>
        <rFont val="Calibri"/>
      </rPr>
      <t>3. Type "cert --import custom" and paste the signed certificate obtained from the CA.</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</si>
  <si>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(CA) will suffice.</t>
    </r>
  </si>
  <si>
    <r>
      <rPr>
        <sz val="11"/>
        <color rgb="FF000000"/>
        <rFont val="Calibri"/>
      </rPr>
      <t>Type "cert --list". Review the output to confirm that the custom-ca and custom certificates exist, and the "Use" values specified for HTTPS and APIS are both "custom". If not, this is a finding.</t>
    </r>
  </si>
  <si>
    <t>V-252199</t>
  </si>
  <si>
    <r>
      <rPr>
        <sz val="11"/>
        <rFont val="Calibri"/>
      </rPr>
      <t>The HPE Nimble must forward critical alerts (at a minimum) to the system administrators and the ISSO.</t>
    </r>
  </si>
  <si>
    <r>
      <rPr>
        <sz val="11"/>
        <color rgb="FF000000"/>
        <rFont val="Calibri"/>
      </rPr>
      <t>Configure email alerts (optional)</t>
    </r>
    <r>
      <rPr>
        <sz val="11"/>
        <color rgb="FF000000"/>
        <rFont val="Calibri"/>
      </rPr>
      <t xml:space="preserve">
</t>
    </r>
    <r>
      <rPr>
        <sz val="11"/>
        <color rgb="FF000000"/>
        <rFont val="Calibri"/>
      </rPr>
      <t>group--edit [--smtp_serversmtp server] [--smtp_portsmtp port] [--smtp_auth {yes | no}] [--smtp_username username]</t>
    </r>
    <r>
      <rPr>
        <sz val="11"/>
        <color rgb="FF000000"/>
        <rFont val="Calibri"/>
      </rPr>
      <t xml:space="preserve">
</t>
    </r>
    <r>
      <rPr>
        <sz val="11"/>
        <color rgb="FF000000"/>
        <rFont val="Calibri"/>
      </rPr>
      <t>--smtp_encrypt_type  ssl [--smtp_from_addr email addr] [--smtp_to_addr email addr]</t>
    </r>
    <r>
      <rPr>
        <sz val="11"/>
        <color rgb="FF000000"/>
        <rFont val="Calibri"/>
      </rPr>
      <t xml:space="preserve">
</t>
    </r>
    <r>
      <rPr>
        <sz val="11"/>
        <color rgb="FF000000"/>
        <rFont val="Calibri"/>
      </rPr>
      <t>[--send_event_data {yes | no}] [--alert_level {info | warning | critical}]</t>
    </r>
    <r>
      <rPr>
        <sz val="11"/>
        <color rgb="FF000000"/>
        <rFont val="Calibri"/>
      </rPr>
      <t xml:space="preserve">
</t>
    </r>
    <r>
      <rPr>
        <sz val="11"/>
        <color rgb="FF000000"/>
        <rFont val="Calibri"/>
      </rPr>
      <t>To specify and enable logging of alerts, type "group --edit --syslog_enabled yes --syslog_server &lt;server&gt; --syslog_port &lt;port&gt;", where &lt;server&gt; and &lt;port&gt; are the server DNS name or IP address, and &lt;port&gt; is the port to send syslog messages to.</t>
    </r>
  </si>
  <si>
    <r>
      <rPr>
        <sz val="11"/>
        <color rgb="FF000000"/>
        <rFont val="Calibri"/>
      </rPr>
      <t>Alerts are essential to let the system administrators and security personnel know immediately of issues which may impact the system or users. If these alerts are also sent to the syslog, this information is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r>
      <rPr>
        <sz val="11"/>
        <color rgb="FF000000"/>
        <rFont val="Calibri"/>
      </rPr>
      <t xml:space="preserve">
</t>
    </r>
    <r>
      <rPr>
        <sz val="11"/>
        <color rgb="FF000000"/>
        <rFont val="Calibri"/>
      </rPr>
      <t>Alerts are identifiers about specific actions that occur on a group of arrays.</t>
    </r>
    <r>
      <rPr>
        <sz val="11"/>
        <color rgb="FF000000"/>
        <rFont val="Calibri"/>
      </rPr>
      <t xml:space="preserve">
</t>
    </r>
    <r>
      <rPr>
        <sz val="11"/>
        <color rgb="FF000000"/>
        <rFont val="Calibri"/>
      </rPr>
      <t>There are several ways to meet this requirement. The Nimble can be configured for forward alerts from groups to a secure Simple Mail Transfer Protocol (SMTP) server. The alert may also be sent to the syslog server and the syslog configured to send the alert to the appropriate personnel.</t>
    </r>
  </si>
  <si>
    <r>
      <rPr>
        <sz val="11"/>
        <color rgb="FF000000"/>
        <rFont val="Calibri"/>
      </rPr>
      <t>Type "group --info | grep -i syslog" and review the output lines. The "Syslogd enabled" value should be "Yes", and the "Syslogd server" and "Syslogd port" values should contain the correct syslog server and port values. If not, this is a finding.</t>
    </r>
  </si>
  <si>
    <t>V-252200</t>
  </si>
  <si>
    <r>
      <rPr>
        <sz val="11"/>
        <rFont val="Calibri"/>
      </rPr>
      <t>The HPE Nimble must be running an operating system release that is currently supported by the vendor.</t>
    </r>
  </si>
  <si>
    <r>
      <rPr>
        <sz val="11"/>
        <color rgb="FF000000"/>
        <rFont val="Calibri"/>
      </rPr>
      <t xml:space="preserve">To upgrade to a supported version, type "software --list". </t>
    </r>
    <r>
      <rPr>
        <sz val="11"/>
        <color rgb="FF000000"/>
        <rFont val="Calibri"/>
      </rPr>
      <t xml:space="preserve">
</t>
    </r>
    <r>
      <rPr>
        <sz val="11"/>
        <color rgb="FF000000"/>
        <rFont val="Calibri"/>
      </rPr>
      <t>Select the last version listed with at least number 5.2.x.</t>
    </r>
    <r>
      <rPr>
        <sz val="11"/>
        <color rgb="FF000000"/>
        <rFont val="Calibri"/>
      </rPr>
      <t xml:space="preserve">
</t>
    </r>
    <r>
      <rPr>
        <sz val="11"/>
        <color rgb="FF000000"/>
        <rFont val="Calibri"/>
      </rPr>
      <t xml:space="preserve">Type "software --download &lt;version&lt;, where &lt;version&lt; is the version selected. </t>
    </r>
    <r>
      <rPr>
        <sz val="11"/>
        <color rgb="FF000000"/>
        <rFont val="Calibri"/>
      </rPr>
      <t xml:space="preserve">
</t>
    </r>
    <r>
      <rPr>
        <sz val="11"/>
        <color rgb="FF000000"/>
        <rFont val="Calibri"/>
      </rPr>
      <t>After the download is complete, type "software --update" and accept the terms and conditions.</t>
    </r>
    <r>
      <rPr>
        <sz val="11"/>
        <color rgb="FF000000"/>
        <rFont val="Calibri"/>
      </rPr>
      <t xml:space="preserve">
</t>
    </r>
    <r>
      <rPr>
        <sz val="11"/>
        <color rgb="FF000000"/>
        <rFont val="Calibri"/>
      </rPr>
      <t>The update progress can be monitored using "software --update_status". Once finished, use "version" to verify that the new software has been installed correctly.</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</si>
  <si>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</si>
  <si>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Log in to https://infosight.hpe.com using HPE Passport credentials.</t>
    </r>
    <r>
      <rPr>
        <sz val="11"/>
        <color rgb="FF000000"/>
        <rFont val="Calibri"/>
      </rPr>
      <t xml:space="preserve">
</t>
    </r>
    <r>
      <rPr>
        <sz val="11"/>
        <color rgb="FF000000"/>
        <rFont val="Calibri"/>
      </rPr>
      <t>Click on the Main Menu icon in the upper left corner. Select Resources &gt;&gt; Alletra 6000, Nimble Storage &gt;&gt; Documentation.</t>
    </r>
    <r>
      <rPr>
        <sz val="11"/>
        <color rgb="FF000000"/>
        <rFont val="Calibri"/>
      </rPr>
      <t xml:space="preserve">
</t>
    </r>
    <r>
      <rPr>
        <sz val="11"/>
        <color rgb="FF000000"/>
        <rFont val="Calibri"/>
      </rPr>
      <t>Determine current array OS version using User Interface (UI).</t>
    </r>
    <r>
      <rPr>
        <sz val="11"/>
        <color rgb="FF000000"/>
        <rFont val="Calibri"/>
      </rPr>
      <t xml:space="preserve">
</t>
    </r>
    <r>
      <rPr>
        <sz val="11"/>
        <color rgb="FF000000"/>
        <rFont val="Calibri"/>
      </rPr>
      <t>Refer to Nimble "GUI Administration Guide" Version: NOS 5.2.x, section "Hardware and Software Updates", subsection "Find the Array OS Version" to determine the version of the OS that is currently in use by the array.</t>
    </r>
    <r>
      <rPr>
        <sz val="11"/>
        <color rgb="FF000000"/>
        <rFont val="Calibri"/>
      </rPr>
      <t xml:space="preserve">
</t>
    </r>
    <r>
      <rPr>
        <sz val="11"/>
        <color rgb="FF000000"/>
        <rFont val="Calibri"/>
      </rPr>
      <t>Determine available array OS update versions using InfoSight.</t>
    </r>
    <r>
      <rPr>
        <sz val="11"/>
        <color rgb="FF000000"/>
        <rFont val="Calibri"/>
      </rPr>
      <t xml:space="preserve">
</t>
    </r>
    <r>
      <rPr>
        <sz val="11"/>
        <color rgb="FF000000"/>
        <rFont val="Calibri"/>
      </rPr>
      <t>*Any version of Nimble OS software greater than the "current array OS version" might qualify to be an update to the "current array OS version". The option exists to bypass several releases to come up to the newest available release depending upon requirements.</t>
    </r>
    <r>
      <rPr>
        <sz val="11"/>
        <color rgb="FF000000"/>
        <rFont val="Calibri"/>
      </rPr>
      <t xml:space="preserve">
</t>
    </r>
    <r>
      <rPr>
        <sz val="11"/>
        <color rgb="FF000000"/>
        <rFont val="Calibri"/>
      </rPr>
      <t>*Call HPE Support with any questions about choosing an appropriate release or the process to upgrade a release.</t>
    </r>
    <r>
      <rPr>
        <sz val="11"/>
        <color rgb="FF000000"/>
        <rFont val="Calibri"/>
      </rPr>
      <t xml:space="preserve">
</t>
    </r>
    <r>
      <rPr>
        <sz val="11"/>
        <color rgb="FF000000"/>
        <rFont val="Calibri"/>
      </rPr>
      <t>- Follow above instructions to log in to HPE InfoSight.</t>
    </r>
    <r>
      <rPr>
        <sz val="11"/>
        <color rgb="FF000000"/>
        <rFont val="Calibri"/>
      </rPr>
      <t xml:space="preserve">
</t>
    </r>
    <r>
      <rPr>
        <sz val="11"/>
        <color rgb="FF000000"/>
        <rFont val="Calibri"/>
      </rPr>
      <t>- Choose a "Software Version" from the left panel equal to or greater than the current array OS version. For example, 5.2.x would be equal to the current version and 5.3.x would be greater than the current version.</t>
    </r>
    <r>
      <rPr>
        <sz val="11"/>
        <color rgb="FF000000"/>
        <rFont val="Calibri"/>
      </rPr>
      <t xml:space="preserve">
</t>
    </r>
    <r>
      <rPr>
        <sz val="11"/>
        <color rgb="FF000000"/>
        <rFont val="Calibri"/>
      </rPr>
      <t>- Open the Release Notes document for each version that is greater than the current array OS version. For example, "NimbleOS Release Notes Version NOS 5.2.1.700" is greater than NOS 5.2.1.600.</t>
    </r>
    <r>
      <rPr>
        <sz val="11"/>
        <color rgb="FF000000"/>
        <rFont val="Calibri"/>
      </rPr>
      <t xml:space="preserve">
</t>
    </r>
    <r>
      <rPr>
        <sz val="11"/>
        <color rgb="FF000000"/>
        <rFont val="Calibri"/>
      </rPr>
      <t>- Review the entire release notes document.</t>
    </r>
    <r>
      <rPr>
        <sz val="11"/>
        <color rgb="FF000000"/>
        <rFont val="Calibri"/>
      </rPr>
      <t xml:space="preserve">
</t>
    </r>
    <r>
      <rPr>
        <sz val="11"/>
        <color rgb="FF000000"/>
        <rFont val="Calibri"/>
      </rPr>
      <t>- Determine if this is a release should be used for an upgrade.</t>
    </r>
    <r>
      <rPr>
        <sz val="11"/>
        <color rgb="FF000000"/>
        <rFont val="Calibri"/>
      </rPr>
      <t xml:space="preserve">
</t>
    </r>
    <r>
      <rPr>
        <sz val="11"/>
        <color rgb="FF000000"/>
        <rFont val="Calibri"/>
      </rPr>
      <t>- Confirm that the "From Version", for example 5.2.1.600, can be used to go to the version for which the release notes are applicable; for example 5.2.1.700.</t>
    </r>
    <r>
      <rPr>
        <sz val="11"/>
        <color rgb="FF000000"/>
        <rFont val="Calibri"/>
      </rPr>
      <t xml:space="preserve">
</t>
    </r>
    <r>
      <rPr>
        <sz val="11"/>
        <color rgb="FF000000"/>
        <rFont val="Calibri"/>
      </rPr>
      <t>If the operating system version is no longer supported by the vendor, this is a finding.</t>
    </r>
  </si>
  <si>
    <t>V-252201</t>
  </si>
  <si>
    <r>
      <rPr>
        <sz val="11"/>
        <rFont val="Calibri"/>
      </rPr>
      <t>The HPE Nimble must limit the number of concurrent sessions to an organization-defined number for each administrator account.</t>
    </r>
  </si>
  <si>
    <r>
      <rPr>
        <sz val="11"/>
        <color rgb="FF000000"/>
        <rFont val="Calibri"/>
      </rPr>
      <t>On the Administration &gt;&gt; Security Policies page in the UI, uncheck "Unlimited" for the number of sessions and specify a new limit.</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</si>
  <si>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r>
      <rPr>
        <sz val="11"/>
        <color rgb="FF000000"/>
        <rFont val="Calibri"/>
      </rPr>
      <t xml:space="preserve">
</t>
    </r>
    <r>
      <rPr>
        <sz val="11"/>
        <color rgb="FF000000"/>
        <rFont val="Calibri"/>
      </rPr>
      <t>The product contains the ability to limit the number of total sessions, but not by individual user or user type.</t>
    </r>
  </si>
  <si>
    <r>
      <rPr>
        <sz val="11"/>
        <color rgb="FF000000"/>
        <rFont val="Calibri"/>
      </rPr>
      <t>Verify that in Administration &gt;&gt; Security Policies page in the UI, "Unlimited" for the number of sessions is unchecked and a limit is specified.</t>
    </r>
    <r>
      <rPr>
        <sz val="11"/>
        <color rgb="FF000000"/>
        <rFont val="Calibri"/>
      </rPr>
      <t xml:space="preserve">
</t>
    </r>
    <r>
      <rPr>
        <sz val="11"/>
        <color rgb="FF000000"/>
        <rFont val="Calibri"/>
      </rPr>
      <t>If a limit is not specified, this is a finding.</t>
    </r>
  </si>
  <si>
    <t>V-252202</t>
  </si>
  <si>
    <r>
      <rPr>
        <sz val="11"/>
        <rFont val="Calibri"/>
      </rPr>
      <t>The HPE Nimble must be configured to synchronize internal information system clocks using an authoritative time source.</t>
    </r>
  </si>
  <si>
    <r>
      <rPr>
        <sz val="11"/>
        <color rgb="FF000000"/>
        <rFont val="Calibri"/>
      </rPr>
      <t>Configure the HPE Nimble Array to synchronize internal information system clocks with the primary time source: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ArrayA:/# group --edit --ntpserver &lt;ip_address_of_ntp_server&gt;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would be a finding here given we only support primary ntp source.</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</si>
  <si>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</si>
  <si>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To Determine if the HPE Nimble Array is configured to synchronize internal information system clocks with the primary NTP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ArrayA:/# ntpq</t>
    </r>
    <r>
      <rPr>
        <sz val="11"/>
        <color rgb="FF000000"/>
        <rFont val="Calibri"/>
      </rPr>
      <t xml:space="preserve">
</t>
    </r>
    <r>
      <rPr>
        <sz val="11"/>
        <color rgb="FF000000"/>
        <rFont val="Calibri"/>
      </rPr>
      <t>ntpq&gt; sysinfo</t>
    </r>
    <r>
      <rPr>
        <sz val="11"/>
        <color rgb="FF000000"/>
        <rFont val="Calibri"/>
      </rPr>
      <t xml:space="preserve">
</t>
    </r>
    <r>
      <rPr>
        <sz val="11"/>
        <color rgb="FF000000"/>
        <rFont val="Calibri"/>
      </rPr>
      <t>associd=0 status=0615 leap_none, sync_ntp, 1 event, clock_sync,</t>
    </r>
    <r>
      <rPr>
        <sz val="11"/>
        <color rgb="FF000000"/>
        <rFont val="Calibri"/>
      </rPr>
      <t xml:space="preserve">
</t>
    </r>
    <r>
      <rPr>
        <sz val="11"/>
        <color rgb="FF000000"/>
        <rFont val="Calibri"/>
      </rPr>
      <t>system peer: cxo-nmbldc-01.nimblestorage.com:123</t>
    </r>
    <r>
      <rPr>
        <sz val="11"/>
        <color rgb="FF000000"/>
        <rFont val="Calibri"/>
      </rPr>
      <t xml:space="preserve">
</t>
    </r>
    <r>
      <rPr>
        <sz val="11"/>
        <color rgb="FF000000"/>
        <rFont val="Calibri"/>
      </rPr>
      <t>system peer mode: client</t>
    </r>
    <r>
      <rPr>
        <sz val="11"/>
        <color rgb="FF000000"/>
        <rFont val="Calibri"/>
      </rPr>
      <t xml:space="preserve">
</t>
    </r>
    <r>
      <rPr>
        <sz val="11"/>
        <color rgb="FF000000"/>
        <rFont val="Calibri"/>
      </rPr>
      <t>leap indicator: 00</t>
    </r>
    <r>
      <rPr>
        <sz val="11"/>
        <color rgb="FF000000"/>
        <rFont val="Calibri"/>
      </rPr>
      <t xml:space="preserve">
</t>
    </r>
    <r>
      <rPr>
        <sz val="11"/>
        <color rgb="FF000000"/>
        <rFont val="Calibri"/>
      </rPr>
      <t>stratum: 4</t>
    </r>
    <r>
      <rPr>
        <sz val="11"/>
        <color rgb="FF000000"/>
        <rFont val="Calibri"/>
      </rPr>
      <t xml:space="preserve">
</t>
    </r>
    <r>
      <rPr>
        <sz val="11"/>
        <color rgb="FF000000"/>
        <rFont val="Calibri"/>
      </rPr>
      <t>log2 precision: -24</t>
    </r>
    <r>
      <rPr>
        <sz val="11"/>
        <color rgb="FF000000"/>
        <rFont val="Calibri"/>
      </rPr>
      <t xml:space="preserve">
</t>
    </r>
    <r>
      <rPr>
        <sz val="11"/>
        <color rgb="FF000000"/>
        <rFont val="Calibri"/>
      </rPr>
      <t>root delay: 37.321</t>
    </r>
    <r>
      <rPr>
        <sz val="11"/>
        <color rgb="FF000000"/>
        <rFont val="Calibri"/>
      </rPr>
      <t xml:space="preserve">
</t>
    </r>
    <r>
      <rPr>
        <sz val="11"/>
        <color rgb="FF000000"/>
        <rFont val="Calibri"/>
      </rPr>
      <t>root dispersion: 265.639</t>
    </r>
    <r>
      <rPr>
        <sz val="11"/>
        <color rgb="FF000000"/>
        <rFont val="Calibri"/>
      </rPr>
      <t xml:space="preserve">
</t>
    </r>
    <r>
      <rPr>
        <sz val="11"/>
        <color rgb="FF000000"/>
        <rFont val="Calibri"/>
      </rPr>
      <t>reference ID: 10.157.24.95</t>
    </r>
    <r>
      <rPr>
        <sz val="11"/>
        <color rgb="FF000000"/>
        <rFont val="Calibri"/>
      </rPr>
      <t xml:space="preserve">
</t>
    </r>
    <r>
      <rPr>
        <sz val="11"/>
        <color rgb="FF000000"/>
        <rFont val="Calibri"/>
      </rPr>
      <t>reference time: e509b178.9f897118 Thu, Oct 7 2021 11:48:40.623</t>
    </r>
    <r>
      <rPr>
        <sz val="11"/>
        <color rgb="FF000000"/>
        <rFont val="Calibri"/>
      </rPr>
      <t xml:space="preserve">
</t>
    </r>
    <r>
      <rPr>
        <sz val="11"/>
        <color rgb="FF000000"/>
        <rFont val="Calibri"/>
      </rPr>
      <t>system jitter: 0.000000</t>
    </r>
    <r>
      <rPr>
        <sz val="11"/>
        <color rgb="FF000000"/>
        <rFont val="Calibri"/>
      </rPr>
      <t xml:space="preserve">
</t>
    </r>
    <r>
      <rPr>
        <sz val="11"/>
        <color rgb="FF000000"/>
        <rFont val="Calibri"/>
      </rPr>
      <t>clock jitter: 0.673</t>
    </r>
    <r>
      <rPr>
        <sz val="11"/>
        <color rgb="FF000000"/>
        <rFont val="Calibri"/>
      </rPr>
      <t xml:space="preserve">
</t>
    </r>
    <r>
      <rPr>
        <sz val="11"/>
        <color rgb="FF000000"/>
        <rFont val="Calibri"/>
      </rPr>
      <t>clock wander: 0.003</t>
    </r>
    <r>
      <rPr>
        <sz val="11"/>
        <color rgb="FF000000"/>
        <rFont val="Calibri"/>
      </rPr>
      <t xml:space="preserve">
</t>
    </r>
    <r>
      <rPr>
        <sz val="11"/>
        <color rgb="FF000000"/>
        <rFont val="Calibri"/>
      </rPr>
      <t>broadcast delay: -50.000</t>
    </r>
    <r>
      <rPr>
        <sz val="11"/>
        <color rgb="FF000000"/>
        <rFont val="Calibri"/>
      </rPr>
      <t xml:space="preserve">
</t>
    </r>
    <r>
      <rPr>
        <sz val="11"/>
        <color rgb="FF000000"/>
        <rFont val="Calibri"/>
      </rPr>
      <t>symm. auth. delay: 0.000</t>
    </r>
    <r>
      <rPr>
        <sz val="11"/>
        <color rgb="FF000000"/>
        <rFont val="Calibri"/>
      </rPr>
      <t xml:space="preserve">
</t>
    </r>
    <r>
      <rPr>
        <sz val="11"/>
        <color rgb="FF000000"/>
        <rFont val="Calibri"/>
      </rPr>
      <t>If the HPE Storage Array is not configured to synchronize internal information system clocks with the primary and secondary time sources located in different geographic regions using redundant authoritative time sources, this is a finding.</t>
    </r>
  </si>
  <si>
    <t>V-252203</t>
  </si>
  <si>
    <r>
      <rPr>
        <sz val="11"/>
        <rFont val="Calibri"/>
      </rPr>
      <t>The HPE Nimble must configure a syslog server onto a different system or media than the system being audited.</t>
    </r>
  </si>
  <si>
    <r>
      <rPr>
        <sz val="11"/>
        <color rgb="FF000000"/>
        <rFont val="Calibri"/>
      </rPr>
      <t>To specify and enable logging of alerts, type "group --edit --syslog_enabled yes --syslog_server &lt;server&gt; --syslog_port &lt;port&gt;", where &lt;server&gt; and &lt;port&gt; are the server DNS name or IP address, and &lt;port&gt; is the port to send syslog messages to.</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</si>
  <si>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UDP is used to communicate between the array group and the syslog server (SSL is not supported at this time). This is an issue because DoD requires the use of TCP. One syslog message is generated for each alert and audit log message. Alert severity types include INFO, WARN, and ERROR.</t>
    </r>
  </si>
  <si>
    <t>V-252902</t>
  </si>
  <si>
    <r>
      <rPr>
        <sz val="11"/>
        <rFont val="Calibri"/>
      </rPr>
      <t>HPE Nimble must be configured to disable HPE InfoSight.</t>
    </r>
  </si>
  <si>
    <r>
      <rPr>
        <sz val="11"/>
        <color rgb="FF000000"/>
        <rFont val="Calibri"/>
      </rPr>
      <t>In HPE Nimble Storage arrays, data collection is disabled by default.</t>
    </r>
    <r>
      <rPr>
        <sz val="11"/>
        <color rgb="FF000000"/>
        <rFont val="Calibri"/>
      </rPr>
      <t xml:space="preserve">
</t>
    </r>
    <r>
      <rPr>
        <sz val="11"/>
        <color rgb="FF000000"/>
        <rFont val="Calibri"/>
      </rPr>
      <t xml:space="preserve">Navigate to Administration &gt;&gt; Alerts and Monitoring page of the storage array management interface. </t>
    </r>
    <r>
      <rPr>
        <sz val="11"/>
        <color rgb="FF000000"/>
        <rFont val="Calibri"/>
      </rPr>
      <t xml:space="preserve">
</t>
    </r>
    <r>
      <rPr>
        <sz val="11"/>
        <color rgb="FF000000"/>
        <rFont val="Calibri"/>
      </rPr>
      <t>Uncheck the checkbox.</t>
    </r>
  </si>
  <si>
    <r>
      <rPr>
        <sz val="11"/>
        <color rgb="FF000000"/>
        <rFont val="Calibri"/>
      </rPr>
      <t>DoD requires that the Mission Owner uses only the cloud services offering listed in either the FedRAMP or DISA PA DoD Cloud Catalog to host Unclassified, public-releasable, DoD information.</t>
    </r>
    <r>
      <rPr>
        <sz val="11"/>
        <color rgb="FF000000"/>
        <rFont val="Calibri"/>
      </rPr>
      <t xml:space="preserve">
</t>
    </r>
    <r>
      <rPr>
        <sz val="11"/>
        <color rgb="FF000000"/>
        <rFont val="Calibri"/>
      </rPr>
      <t>HPE InfoSight data collection is disabled by default in the HPE Nimble. Users must not enable it.</t>
    </r>
  </si>
  <si>
    <r>
      <rPr>
        <sz val="11"/>
        <color rgb="FF000000"/>
        <rFont val="Calibri"/>
      </rPr>
      <t>Navigate to Administration &gt;&gt; Alerts and Monitoring page of the storage array management interface. Verify the checkbox is not checked.</t>
    </r>
    <r>
      <rPr>
        <sz val="11"/>
        <color rgb="FF000000"/>
        <rFont val="Calibri"/>
      </rPr>
      <t xml:space="preserve">
</t>
    </r>
    <r>
      <rPr>
        <sz val="11"/>
        <color rgb="FF000000"/>
        <rFont val="Calibri"/>
      </rPr>
      <t>If HPE InfoSight is enabled, this is a finding.</t>
    </r>
  </si>
  <si>
    <t>V-259800</t>
  </si>
  <si>
    <r>
      <rPr>
        <sz val="11"/>
        <rFont val="Calibri"/>
      </rPr>
      <t xml:space="preserve">HPE Nimble must not be configured to use </t>
    </r>
    <r>
      <rPr>
        <sz val="11"/>
        <color rgb="FF000000"/>
        <rFont val="Calibri"/>
      </rPr>
      <t>"</t>
    </r>
    <r>
      <rPr>
        <b/>
        <sz val="11"/>
        <color rgb="FF000000"/>
        <rFont val="Calibri"/>
      </rPr>
      <t>HPE Greenlake: Data Services Cloud Console</t>
    </r>
    <r>
      <rPr>
        <sz val="11"/>
        <color rgb="FF000000"/>
        <rFont val="Calibri"/>
      </rPr>
      <t>"</t>
    </r>
    <r>
      <rPr>
        <sz val="11"/>
        <color rgb="FF000000"/>
        <rFont val="Calibri"/>
      </rPr>
      <t>.</t>
    </r>
  </si>
  <si>
    <r>
      <rPr>
        <sz val="11"/>
        <color rgb="FF000000"/>
        <rFont val="Calibri"/>
      </rPr>
      <t>Disable cloud console</t>
    </r>
    <r>
      <rPr>
        <sz val="11"/>
        <color rgb="FF000000"/>
        <rFont val="Calibri"/>
      </rPr>
      <t xml:space="preserve">
</t>
    </r>
    <r>
      <rPr>
        <sz val="11"/>
        <color rgb="FF000000"/>
        <rFont val="Calibri"/>
      </rPr>
      <t>Navigate to Administration &gt;&gt; Customization &gt;&gt; Data Services Cloud Console.</t>
    </r>
    <r>
      <rPr>
        <sz val="11"/>
        <color rgb="FF000000"/>
        <rFont val="Calibri"/>
      </rPr>
      <t xml:space="preserve">
</t>
    </r>
    <r>
      <rPr>
        <sz val="11"/>
        <color rgb="FF000000"/>
        <rFont val="Calibri"/>
      </rPr>
      <t>Uncheck "Connect to Data Services Cloud Console".</t>
    </r>
  </si>
  <si>
    <r>
      <rPr>
        <sz val="11"/>
        <color rgb="FF000000"/>
        <rFont val="Calibri"/>
      </rPr>
      <t>DOD requires that the Mission Owner uses only the cloud services offering listed in either the FedRAMP or DISA PA DOD Cloud Catalog to host Unclassified, public-releasable, DOD information. Management by "HPE Greenlake: Data Services Cloud Console" is disabled by default for HPE Nimble and must not be enabled.</t>
    </r>
  </si>
  <si>
    <r>
      <rPr>
        <sz val="11"/>
        <color rgb="FF000000"/>
        <rFont val="Calibri"/>
      </rPr>
      <t>Ensure cloud console is disabled.</t>
    </r>
    <r>
      <rPr>
        <sz val="11"/>
        <color rgb="FF000000"/>
        <rFont val="Calibri"/>
      </rPr>
      <t xml:space="preserve">
</t>
    </r>
    <r>
      <rPr>
        <sz val="11"/>
        <color rgb="FF000000"/>
        <rFont val="Calibri"/>
      </rPr>
      <t xml:space="preserve">Type "group --info |grep -i "cloud enabled". </t>
    </r>
    <r>
      <rPr>
        <sz val="11"/>
        <color rgb="FF000000"/>
        <rFont val="Calibri"/>
      </rPr>
      <t xml:space="preserve">
</t>
    </r>
    <r>
      <rPr>
        <sz val="11"/>
        <color rgb="FF000000"/>
        <rFont val="Calibri"/>
      </rPr>
      <t>If the response is "cloud enabled: Yes", this is a finding.</t>
    </r>
  </si>
  <si>
    <t>V-259801</t>
  </si>
  <si>
    <r>
      <rPr>
        <sz val="11"/>
        <rFont val="Calibri"/>
      </rPr>
      <t xml:space="preserve">HPE Alletra 5000/6000 must be configured to disable management by </t>
    </r>
    <r>
      <rPr>
        <sz val="11"/>
        <color rgb="FF000000"/>
        <rFont val="Calibri"/>
      </rPr>
      <t>"</t>
    </r>
    <r>
      <rPr>
        <b/>
        <sz val="11"/>
        <color rgb="FF000000"/>
        <rFont val="Calibri"/>
      </rPr>
      <t>HPE Greenlake: Data Services Cloud Console</t>
    </r>
    <r>
      <rPr>
        <sz val="11"/>
        <color rgb="FF000000"/>
        <rFont val="Calibri"/>
      </rPr>
      <t>"</t>
    </r>
    <r>
      <rPr>
        <sz val="11"/>
        <color rgb="FF000000"/>
        <rFont val="Calibri"/>
      </rPr>
      <t>.</t>
    </r>
  </si>
  <si>
    <r>
      <rPr>
        <sz val="11"/>
        <color rgb="FF000000"/>
        <rFont val="Calibri"/>
      </rPr>
      <t>Disable Alletra cloud console.</t>
    </r>
    <r>
      <rPr>
        <sz val="11"/>
        <color rgb="FF000000"/>
        <rFont val="Calibri"/>
      </rPr>
      <t xml:space="preserve">
</t>
    </r>
    <r>
      <rPr>
        <sz val="11"/>
        <color rgb="FF000000"/>
        <rFont val="Calibri"/>
      </rPr>
      <t>Type "group --edit --cloud_management off".</t>
    </r>
    <r>
      <rPr>
        <sz val="11"/>
        <color rgb="FF000000"/>
        <rFont val="Calibri"/>
      </rPr>
      <t xml:space="preserve">
</t>
    </r>
    <r>
      <rPr>
        <sz val="11"/>
        <color rgb="FF000000"/>
        <rFont val="Calibri"/>
      </rPr>
      <t>If the response is as follows, contact your HPE sales account team to request approval:</t>
    </r>
    <r>
      <rPr>
        <sz val="11"/>
        <color rgb="FF000000"/>
        <rFont val="Calibri"/>
      </rPr>
      <t xml:space="preserve">
</t>
    </r>
    <r>
      <rPr>
        <sz val="11"/>
        <color rgb="FF000000"/>
        <rFont val="Calibri"/>
      </rPr>
      <t>"ERROR: Failed to change system configuration. Updating cloud management is not permitted."</t>
    </r>
  </si>
  <si>
    <r>
      <rPr>
        <sz val="11"/>
        <color rgb="FF000000"/>
        <rFont val="Calibri"/>
      </rPr>
      <t>DOD requires that the Mission Owner uses only the cloud services offering listed in either the FedRAMP or DISA PA DOD Cloud Catalog to host Unclassified, public-releasable, DOD information.  Management by "HPE Greenlake: Data Services Cloud Console" is enabled by default for HPE Alletra and must be disabled.</t>
    </r>
  </si>
  <si>
    <r>
      <rPr>
        <sz val="11"/>
        <color rgb="FF000000"/>
        <rFont val="Calibri"/>
      </rPr>
      <t>Verify cloud console is disabled.</t>
    </r>
    <r>
      <rPr>
        <sz val="11"/>
        <color rgb="FF000000"/>
        <rFont val="Calibri"/>
      </rPr>
      <t xml:space="preserve">
</t>
    </r>
    <r>
      <rPr>
        <sz val="11"/>
        <color rgb="FF000000"/>
        <rFont val="Calibri"/>
      </rPr>
      <t xml:space="preserve">Type "group --info |grep -i "cloud enabled". </t>
    </r>
    <r>
      <rPr>
        <sz val="11"/>
        <color rgb="FF000000"/>
        <rFont val="Calibri"/>
      </rPr>
      <t xml:space="preserve">
</t>
    </r>
    <r>
      <rPr>
        <sz val="11"/>
        <color rgb="FF000000"/>
        <rFont val="Calibri"/>
      </rPr>
      <t>If the response is "cloud enabled: Yes",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</si>
  <si>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</si>
  <si>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</si>
  <si>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</si>
  <si>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</si>
  <si>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</si>
  <si>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</si>
  <si>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</si>
  <si>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</si>
  <si>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</si>
  <si>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</si>
  <si>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</si>
  <si>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</si>
  <si>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</si>
  <si>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</si>
  <si>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</si>
  <si>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</si>
  <si>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</si>
  <si>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</si>
  <si>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</si>
  <si>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</si>
  <si>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</si>
  <si>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</si>
  <si>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</si>
  <si>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</si>
  <si>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</si>
  <si>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</si>
  <si>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</si>
  <si>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</si>
  <si>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</si>
  <si>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HPE Nimble Storage Array NDM Security Technical Implementation Guide V2R1</t>
  </si>
  <si>
    <t>Developed By:</t>
  </si>
  <si>
    <t>HPE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</si>
  <si>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</si>
  <si>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20</t>
    </r>
  </si>
  <si>
    <t>Download Url:</t>
  </si>
  <si>
    <t>https://www.cyber.mil/stigs</t>
  </si>
  <si>
    <t>Guide Overview:</t>
  </si>
  <si>
    <r>
      <rPr>
        <sz val="11"/>
        <color rgb="FF000000"/>
        <rFont val="Calibri"/>
      </rPr>
      <t>The HPE Nimble, Alletra 5000, and Alletra 6000 storage arrays are enterprise-grade storage solutions with a number of implementation topologies. Device management is performed directly via network access. These devices all use embedded Linux operating systems.</t>
    </r>
    <r>
      <rPr>
        <sz val="11"/>
        <color rgb="FF000000"/>
        <rFont val="Calibri"/>
      </rPr>
      <t xml:space="preserve">
</t>
    </r>
    <r>
      <rPr>
        <sz val="11"/>
        <color rgb="FF000000"/>
        <rFont val="Calibri"/>
      </rPr>
      <t>These storage array implementations include a host server and may include one or more switches. The server and switches are out of scope for the current STIG but must be secured using an applicable STIG. Connection to the host server can be via various methods, including fiber channel or internet Small Computer Systems Interface (iSCSI), which have different security implications.</t>
    </r>
    <r>
      <rPr>
        <sz val="11"/>
        <color rgb="FF000000"/>
        <rFont val="Calibri"/>
      </rPr>
      <t xml:space="preserve">
</t>
    </r>
    <r>
      <rPr>
        <sz val="11"/>
        <color rgb="FF000000"/>
        <rFont val="Calibri"/>
      </rPr>
      <t>The HPE Nimble Storage Array STIG provides security policy and technical configuration requirements for the use of the Nimble, Alletra 5000, and Alletra 6000 in the Department of Defense (DOD). Each requirement in the STIG is applicable to all three array versions unless an alternative scope is specified in the requirement statement.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</si>
  <si>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</si>
  <si>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</si>
  <si>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</si>
  <si>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</si>
  <si>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</si>
  <si>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</si>
  <si>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</si>
  <si>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</si>
  <si>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</si>
  <si>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</si>
  <si>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</si>
  <si>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</si>
  <si>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</si>
  <si>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</si>
  <si>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</si>
  <si>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</si>
  <si>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</si>
  <si>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</si>
  <si>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</si>
  <si>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</si>
  <si>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</si>
  <si>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</si>
  <si>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</si>
  <si>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HPE Nimble Storage Array NDM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</si>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</sst>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36F-499E-BD96-4D4F17032CA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36F-499E-BD96-4D4F17032CA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c:v>
                </c:pt>
              </c:numCache>
            </c:numRef>
          </c:val>
          <c:extLst>
            <c:ext xmlns:c16="http://schemas.microsoft.com/office/drawing/2014/chart" uri="{C3380CC4-5D6E-409C-BE32-E72D297353CC}">
              <c16:uniqueId val="{00000002-C36F-499E-BD96-4D4F17032CA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1D3-4952-B5C7-0F489355F72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1D3-4952-B5C7-0F489355F72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20</c:v>
                </c:pt>
              </c:numCache>
            </c:numRef>
          </c:val>
          <c:extLst>
            <c:ext xmlns:c16="http://schemas.microsoft.com/office/drawing/2014/chart" uri="{C3380CC4-5D6E-409C-BE32-E72D297353CC}">
              <c16:uniqueId val="{00000002-71D3-4952-B5C7-0F489355F72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E4E7-436B-969D-584AF683EEA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E4E7-436B-969D-584AF683EEA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4</c:v>
                </c:pt>
                <c:pt idx="1">
                  <c:v>16</c:v>
                </c:pt>
              </c:numCache>
            </c:numRef>
          </c:val>
          <c:extLst>
            <c:ext xmlns:c16="http://schemas.microsoft.com/office/drawing/2014/chart" uri="{C3380CC4-5D6E-409C-BE32-E72D297353CC}">
              <c16:uniqueId val="{00000002-E4E7-436B-969D-584AF683EEA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45E-4CE9-A2E5-0E3A290FB9F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45E-4CE9-A2E5-0E3A290FB9F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20</c:v>
                </c:pt>
              </c:numCache>
            </c:numRef>
          </c:val>
          <c:extLst>
            <c:ext xmlns:c16="http://schemas.microsoft.com/office/drawing/2014/chart" uri="{C3380CC4-5D6E-409C-BE32-E72D297353CC}">
              <c16:uniqueId val="{00000002-645E-4CE9-A2E5-0E3A290FB9F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7FE-472A-93E9-832C8F9F3BB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7FE-472A-93E9-832C8F9F3BB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20</c:v>
                </c:pt>
              </c:numCache>
            </c:numRef>
          </c:val>
          <c:extLst>
            <c:ext xmlns:c16="http://schemas.microsoft.com/office/drawing/2014/chart" uri="{C3380CC4-5D6E-409C-BE32-E72D297353CC}">
              <c16:uniqueId val="{00000002-F7FE-472A-93E9-832C8F9F3B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8E9-4506-BC8D-B2F9BE801F87}"/>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8E9-4506-BC8D-B2F9BE801F87}"/>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8E9-4506-BC8D-B2F9BE801F87}"/>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8E9-4506-BC8D-B2F9BE801F8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5DE-40D5-9751-3BD7A84F7F8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l31i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gbrkd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n0gdu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53e0e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rbpwk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atoqj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g0kmp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1">
  <autoFilter ref="A1:M2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117</v>
      </c>
    </row>
    <row r="3" spans="2:3" ht="15" customHeight="1" x14ac:dyDescent="0.35"/>
    <row r="4" spans="2:3" ht="58" x14ac:dyDescent="0.35">
      <c r="B4" s="18" t="s">
        <v>118</v>
      </c>
      <c r="C4" s="19" t="s">
        <v>119</v>
      </c>
    </row>
    <row r="5" spans="2:3" x14ac:dyDescent="0.35">
      <c r="C5" s="19" t="s">
        <v>120</v>
      </c>
    </row>
    <row r="6" spans="2:3" x14ac:dyDescent="0.35">
      <c r="C6" s="16" t="s">
        <v>121</v>
      </c>
    </row>
    <row r="7" spans="2:3" ht="10" customHeight="1" x14ac:dyDescent="0.35"/>
    <row r="8" spans="2:3" ht="232" x14ac:dyDescent="0.35">
      <c r="B8" s="20" t="s">
        <v>122</v>
      </c>
      <c r="C8" s="19" t="s">
        <v>123</v>
      </c>
    </row>
    <row r="9" spans="2:3" ht="10" customHeight="1" x14ac:dyDescent="0.35"/>
    <row r="10" spans="2:3" ht="35" customHeight="1" x14ac:dyDescent="0.35">
      <c r="B10" s="20" t="s">
        <v>124</v>
      </c>
      <c r="C10" s="19" t="s">
        <v>125</v>
      </c>
    </row>
    <row r="11" spans="2:3" ht="75" customHeight="1" x14ac:dyDescent="0.35">
      <c r="B11" s="16" t="s">
        <v>19</v>
      </c>
      <c r="C11" s="19" t="s">
        <v>126</v>
      </c>
    </row>
    <row r="12" spans="2:3" ht="47" customHeight="1" x14ac:dyDescent="0.35">
      <c r="B12" s="16" t="s">
        <v>19</v>
      </c>
      <c r="C12" s="19" t="s">
        <v>127</v>
      </c>
    </row>
    <row r="13" spans="2:3" ht="35" customHeight="1" x14ac:dyDescent="0.35">
      <c r="B13" s="16" t="s">
        <v>19</v>
      </c>
      <c r="C13" s="19" t="s">
        <v>128</v>
      </c>
    </row>
    <row r="14" spans="2:3" ht="32" customHeight="1" x14ac:dyDescent="0.35">
      <c r="B14" s="16" t="s">
        <v>19</v>
      </c>
      <c r="C14" s="19" t="s">
        <v>129</v>
      </c>
    </row>
    <row r="15" spans="2:3" ht="30" customHeight="1" x14ac:dyDescent="0.35">
      <c r="B15" s="16" t="s">
        <v>19</v>
      </c>
      <c r="C15" s="19" t="s">
        <v>130</v>
      </c>
    </row>
    <row r="16" spans="2:3" ht="10" customHeight="1" x14ac:dyDescent="0.35"/>
    <row r="17" spans="1:3" ht="145" customHeight="1" x14ac:dyDescent="0.35">
      <c r="B17" s="20" t="s">
        <v>131</v>
      </c>
      <c r="C17" s="19" t="s">
        <v>132</v>
      </c>
    </row>
    <row r="18" spans="1:3" ht="10" customHeight="1" x14ac:dyDescent="0.35"/>
    <row r="19" spans="1:3" ht="3" customHeight="1" x14ac:dyDescent="0.35">
      <c r="B19" s="21"/>
      <c r="C19" s="21"/>
    </row>
    <row r="20" spans="1:3" ht="12" customHeight="1" x14ac:dyDescent="0.35"/>
    <row r="21" spans="1:3" ht="35" customHeight="1" x14ac:dyDescent="0.35">
      <c r="A21" s="23"/>
      <c r="B21" s="24" t="s">
        <v>133</v>
      </c>
      <c r="C21" s="25" t="s">
        <v>134</v>
      </c>
    </row>
    <row r="22" spans="1:3" ht="18" customHeight="1" x14ac:dyDescent="0.35">
      <c r="A22" s="23"/>
      <c r="B22" s="23" t="s">
        <v>19</v>
      </c>
      <c r="C22" s="25" t="s">
        <v>135</v>
      </c>
    </row>
    <row r="23" spans="1:3" ht="18" customHeight="1" x14ac:dyDescent="0.35">
      <c r="A23" s="23"/>
      <c r="B23" s="23" t="s">
        <v>19</v>
      </c>
      <c r="C23" s="25" t="s">
        <v>136</v>
      </c>
    </row>
    <row r="24" spans="1:3" ht="18" customHeight="1" x14ac:dyDescent="0.35">
      <c r="A24" s="23"/>
      <c r="B24" s="23" t="s">
        <v>19</v>
      </c>
      <c r="C24" s="25" t="s">
        <v>137</v>
      </c>
    </row>
    <row r="25" spans="1:3" ht="18" customHeight="1" x14ac:dyDescent="0.35">
      <c r="A25" s="23"/>
      <c r="B25" s="23" t="s">
        <v>19</v>
      </c>
      <c r="C25" s="25" t="s">
        <v>138</v>
      </c>
    </row>
    <row r="26" spans="1:3" ht="18" customHeight="1" x14ac:dyDescent="0.35">
      <c r="A26" s="23"/>
      <c r="B26" s="23" t="s">
        <v>19</v>
      </c>
      <c r="C26" s="25" t="s">
        <v>139</v>
      </c>
    </row>
    <row r="27" spans="1:3" ht="18" customHeight="1" x14ac:dyDescent="0.35">
      <c r="A27" s="23"/>
      <c r="B27" s="23" t="s">
        <v>19</v>
      </c>
      <c r="C27" s="25" t="s">
        <v>140</v>
      </c>
    </row>
    <row r="28" spans="1:3" ht="18" customHeight="1" x14ac:dyDescent="0.35">
      <c r="A28" s="23"/>
      <c r="B28" s="23" t="s">
        <v>19</v>
      </c>
      <c r="C28" s="25" t="s">
        <v>141</v>
      </c>
    </row>
    <row r="29" spans="1:3" ht="18" customHeight="1" x14ac:dyDescent="0.35">
      <c r="A29" s="23"/>
      <c r="B29" s="23" t="s">
        <v>19</v>
      </c>
      <c r="C29" s="25" t="s">
        <v>142</v>
      </c>
    </row>
    <row r="30" spans="1:3" ht="44" customHeight="1" x14ac:dyDescent="0.35">
      <c r="A30" s="23"/>
      <c r="B30" s="23" t="s">
        <v>19</v>
      </c>
      <c r="C30" s="26" t="s">
        <v>143</v>
      </c>
    </row>
    <row r="31" spans="1:3" ht="10" customHeight="1" x14ac:dyDescent="0.35"/>
    <row r="32" spans="1:3" ht="3" customHeight="1" x14ac:dyDescent="0.35">
      <c r="B32" s="21"/>
      <c r="C32" s="21"/>
    </row>
    <row r="33" spans="2:3" ht="12" customHeight="1" x14ac:dyDescent="0.35"/>
    <row r="34" spans="2:3" ht="24" customHeight="1" x14ac:dyDescent="0.35">
      <c r="B34" s="27" t="s">
        <v>144</v>
      </c>
      <c r="C34" s="28" t="s">
        <v>145</v>
      </c>
    </row>
    <row r="35" spans="2:3" ht="18.5" x14ac:dyDescent="0.35">
      <c r="B35" s="27" t="s">
        <v>146</v>
      </c>
      <c r="C35" s="29" t="s">
        <v>147</v>
      </c>
    </row>
    <row r="36" spans="2:3" ht="27" customHeight="1" x14ac:dyDescent="0.35">
      <c r="B36" s="30" t="s">
        <v>148</v>
      </c>
      <c r="C36" s="22" t="s">
        <v>149</v>
      </c>
    </row>
    <row r="37" spans="2:3" x14ac:dyDescent="0.35">
      <c r="B37" s="27" t="s">
        <v>150</v>
      </c>
      <c r="C37" s="31" t="s">
        <v>151</v>
      </c>
    </row>
    <row r="38" spans="2:3" ht="10" customHeight="1" x14ac:dyDescent="0.35"/>
    <row r="39" spans="2:3" ht="188.5" x14ac:dyDescent="0.35">
      <c r="B39" s="27" t="s">
        <v>152</v>
      </c>
      <c r="C39" s="32" t="s">
        <v>153</v>
      </c>
    </row>
    <row r="40" spans="2:3" ht="10" customHeight="1" x14ac:dyDescent="0.35"/>
    <row r="41" spans="2:3" ht="43.5" x14ac:dyDescent="0.35">
      <c r="B41" s="27" t="s">
        <v>154</v>
      </c>
      <c r="C41" s="19" t="s">
        <v>155</v>
      </c>
    </row>
    <row r="42" spans="2:3" ht="10" customHeight="1" x14ac:dyDescent="0.35"/>
    <row r="43" spans="2:3" ht="15.5" x14ac:dyDescent="0.35">
      <c r="C43" s="33" t="s">
        <v>63</v>
      </c>
    </row>
    <row r="44" spans="2:3" ht="29" x14ac:dyDescent="0.35">
      <c r="C44" s="19" t="s">
        <v>156</v>
      </c>
    </row>
    <row r="45" spans="2:3" ht="10" customHeight="1" x14ac:dyDescent="0.35"/>
    <row r="46" spans="2:3" ht="15.5" x14ac:dyDescent="0.35">
      <c r="C46" s="34" t="s">
        <v>15</v>
      </c>
    </row>
    <row r="47" spans="2:3" ht="29" x14ac:dyDescent="0.35">
      <c r="C47" s="19" t="s">
        <v>157</v>
      </c>
    </row>
    <row r="48" spans="2:3" ht="10" customHeight="1" x14ac:dyDescent="0.35"/>
    <row r="49" spans="2:3" ht="15.5" x14ac:dyDescent="0.35">
      <c r="C49" s="35" t="s">
        <v>158</v>
      </c>
    </row>
    <row r="50" spans="2:3" ht="29" x14ac:dyDescent="0.35">
      <c r="C50" s="19" t="s">
        <v>159</v>
      </c>
    </row>
    <row r="51" spans="2:3" ht="10" customHeight="1" x14ac:dyDescent="0.35"/>
    <row r="52" spans="2:3" ht="3" customHeight="1" x14ac:dyDescent="0.35">
      <c r="B52" s="21"/>
      <c r="C52" s="21"/>
    </row>
    <row r="53" spans="2:3" ht="12" customHeight="1" x14ac:dyDescent="0.35"/>
    <row r="54" spans="2:3" ht="130.5" x14ac:dyDescent="0.35">
      <c r="B54" s="18" t="s">
        <v>160</v>
      </c>
      <c r="C54" s="19" t="s">
        <v>161</v>
      </c>
    </row>
    <row r="55" spans="2:3" ht="6" customHeight="1" x14ac:dyDescent="0.35"/>
    <row r="56" spans="2:3" ht="217.5" x14ac:dyDescent="0.35">
      <c r="C56" s="19" t="s">
        <v>162</v>
      </c>
    </row>
    <row r="57" spans="2:3" ht="6" customHeight="1" x14ac:dyDescent="0.35"/>
    <row r="58" spans="2:3" ht="43.5" x14ac:dyDescent="0.35">
      <c r="C58" s="19" t="s">
        <v>163</v>
      </c>
    </row>
    <row r="59" spans="2:3" ht="10" customHeight="1" x14ac:dyDescent="0.35"/>
    <row r="60" spans="2:3" ht="3" customHeight="1" x14ac:dyDescent="0.35">
      <c r="B60" s="21"/>
      <c r="C60" s="21"/>
    </row>
    <row r="61" spans="2:3" ht="12" customHeight="1" x14ac:dyDescent="0.35"/>
    <row r="62" spans="2:3" ht="145" x14ac:dyDescent="0.35">
      <c r="B62" s="18" t="s">
        <v>164</v>
      </c>
      <c r="C62" s="19" t="s">
        <v>165</v>
      </c>
    </row>
    <row r="63" spans="2:3" ht="6" customHeight="1" x14ac:dyDescent="0.35"/>
    <row r="64" spans="2:3" ht="203" x14ac:dyDescent="0.35">
      <c r="C64" s="19" t="s">
        <v>166</v>
      </c>
    </row>
    <row r="65" spans="2:3" ht="6" customHeight="1" x14ac:dyDescent="0.35"/>
    <row r="66" spans="2:3" ht="43.5" x14ac:dyDescent="0.35">
      <c r="C66" s="19" t="s">
        <v>167</v>
      </c>
    </row>
    <row r="67" spans="2:3" ht="10" customHeight="1" x14ac:dyDescent="0.35"/>
    <row r="68" spans="2:3" ht="3" customHeight="1" x14ac:dyDescent="0.35">
      <c r="B68" s="21"/>
      <c r="C68" s="21"/>
    </row>
    <row r="69" spans="2:3" ht="12" customHeight="1" x14ac:dyDescent="0.35"/>
    <row r="70" spans="2:3" ht="101.5" x14ac:dyDescent="0.35">
      <c r="B70" s="18" t="s">
        <v>168</v>
      </c>
      <c r="C70" s="19" t="s">
        <v>169</v>
      </c>
    </row>
    <row r="71" spans="2:3" ht="6" customHeight="1" x14ac:dyDescent="0.35"/>
    <row r="72" spans="2:3" ht="145" x14ac:dyDescent="0.35">
      <c r="C72" s="19" t="s">
        <v>170</v>
      </c>
    </row>
    <row r="73" spans="2:3" ht="6" customHeight="1" x14ac:dyDescent="0.35"/>
    <row r="74" spans="2:3" ht="43.5" x14ac:dyDescent="0.35">
      <c r="C74" s="19" t="s">
        <v>171</v>
      </c>
    </row>
    <row r="78" spans="2:3" ht="32" customHeight="1" x14ac:dyDescent="0.35">
      <c r="B78" s="78" t="s">
        <v>116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172</v>
      </c>
      <c r="C2" s="80"/>
      <c r="D2" s="80"/>
      <c r="E2" s="80"/>
      <c r="F2" s="80"/>
      <c r="G2" s="80"/>
      <c r="H2" s="80"/>
      <c r="I2" s="80"/>
    </row>
    <row r="4" spans="2:15" ht="18.5" x14ac:dyDescent="0.45">
      <c r="B4" s="37" t="s">
        <v>173</v>
      </c>
    </row>
    <row r="5" spans="2:15" x14ac:dyDescent="0.35">
      <c r="B5" s="39" t="s">
        <v>19</v>
      </c>
      <c r="C5" s="39" t="s">
        <v>174</v>
      </c>
      <c r="D5" s="39" t="s">
        <v>175</v>
      </c>
      <c r="F5" s="81" t="s">
        <v>176</v>
      </c>
      <c r="G5" s="81"/>
      <c r="H5" s="81"/>
      <c r="I5" s="82" t="s">
        <v>177</v>
      </c>
      <c r="J5" s="82"/>
      <c r="K5" s="82"/>
      <c r="L5" s="82"/>
      <c r="M5" s="82"/>
      <c r="N5" s="82"/>
      <c r="O5" s="82"/>
    </row>
    <row r="6" spans="2:15" x14ac:dyDescent="0.35">
      <c r="B6" s="45" t="s">
        <v>178</v>
      </c>
      <c r="C6" s="46">
        <v>20</v>
      </c>
      <c r="D6" s="47" t="s">
        <v>19</v>
      </c>
      <c r="F6" s="81" t="s">
        <v>179</v>
      </c>
      <c r="G6" s="81"/>
      <c r="H6" s="81"/>
      <c r="I6" s="83" t="s">
        <v>180</v>
      </c>
      <c r="J6" s="83"/>
      <c r="K6" s="83"/>
      <c r="L6" s="83"/>
      <c r="M6" s="83"/>
      <c r="N6" s="83"/>
      <c r="O6" s="83"/>
    </row>
    <row r="7" spans="2:15" x14ac:dyDescent="0.35">
      <c r="B7" s="48" t="s">
        <v>181</v>
      </c>
      <c r="C7" s="49">
        <f>C6-C8-C9</f>
        <v>20</v>
      </c>
      <c r="D7" s="50">
        <f>IF(C6&gt;0,C7/C6,0)</f>
        <v>1</v>
      </c>
      <c r="F7" s="81" t="s">
        <v>182</v>
      </c>
      <c r="G7" s="81"/>
      <c r="H7" s="81"/>
      <c r="I7" s="83" t="s">
        <v>180</v>
      </c>
      <c r="J7" s="83"/>
      <c r="K7" s="83"/>
      <c r="L7" s="83"/>
      <c r="M7" s="83"/>
      <c r="N7" s="83"/>
      <c r="O7" s="83"/>
    </row>
    <row r="8" spans="2:15" x14ac:dyDescent="0.35">
      <c r="B8" s="41" t="s">
        <v>183</v>
      </c>
      <c r="C8" s="42">
        <f>COUNTIF('Recommendations'!G:G,"Risk Accepted")</f>
        <v>0</v>
      </c>
      <c r="D8" s="43">
        <f>IF(C6&gt;0,C8/C6,0)</f>
        <v>0</v>
      </c>
      <c r="F8" s="81" t="s">
        <v>184</v>
      </c>
      <c r="G8" s="81"/>
      <c r="H8" s="81"/>
      <c r="I8" s="83" t="s">
        <v>180</v>
      </c>
      <c r="J8" s="83"/>
      <c r="K8" s="83"/>
      <c r="L8" s="83"/>
      <c r="M8" s="83"/>
      <c r="N8" s="83"/>
      <c r="O8" s="83"/>
    </row>
    <row r="9" spans="2:15" x14ac:dyDescent="0.35">
      <c r="B9" s="41" t="s">
        <v>185</v>
      </c>
      <c r="C9" s="42">
        <f>COUNTIF('Recommendations'!G:G,"N/A")</f>
        <v>0</v>
      </c>
      <c r="D9" s="43">
        <f>IF(C6&gt;0,C9/C6,0)</f>
        <v>0</v>
      </c>
      <c r="F9" s="81" t="s">
        <v>186</v>
      </c>
      <c r="G9" s="81"/>
      <c r="H9" s="81"/>
      <c r="I9" s="83" t="s">
        <v>180</v>
      </c>
      <c r="J9" s="83"/>
      <c r="K9" s="83"/>
      <c r="L9" s="83"/>
      <c r="M9" s="83"/>
      <c r="N9" s="83"/>
      <c r="O9" s="83"/>
    </row>
    <row r="12" spans="2:15" ht="18.5" x14ac:dyDescent="0.45">
      <c r="B12" s="37" t="s">
        <v>187</v>
      </c>
    </row>
    <row r="14" spans="2:15" x14ac:dyDescent="0.35">
      <c r="B14" s="51" t="s">
        <v>188</v>
      </c>
    </row>
    <row r="15" spans="2:15" x14ac:dyDescent="0.35">
      <c r="B15" s="39" t="s">
        <v>19</v>
      </c>
      <c r="C15" s="39" t="s">
        <v>189</v>
      </c>
      <c r="D15" s="39" t="s">
        <v>190</v>
      </c>
      <c r="E15" s="39" t="s">
        <v>191</v>
      </c>
      <c r="F15" s="39" t="s">
        <v>192</v>
      </c>
    </row>
    <row r="16" spans="2:15" x14ac:dyDescent="0.35">
      <c r="B16" s="41" t="s">
        <v>193</v>
      </c>
      <c r="C16" s="42">
        <f>COUNTIF('Recommendations'!L:L,"Resolved")</f>
        <v>0</v>
      </c>
      <c r="D16" s="42">
        <f>COUNTIF('Recommendations'!L:L,"Testing")</f>
        <v>0</v>
      </c>
      <c r="E16" s="42">
        <f>COUNTIF('Recommendations'!L:L,"Outstanding")</f>
        <v>20</v>
      </c>
      <c r="F16" s="42">
        <f>SUM(C16:E16)</f>
        <v>20</v>
      </c>
    </row>
    <row r="18" spans="2:6" x14ac:dyDescent="0.35">
      <c r="B18" s="51" t="s">
        <v>194</v>
      </c>
    </row>
    <row r="19" spans="2:6" x14ac:dyDescent="0.35">
      <c r="B19" s="52" t="s">
        <v>19</v>
      </c>
      <c r="C19" s="52" t="s">
        <v>189</v>
      </c>
      <c r="D19" s="52" t="s">
        <v>190</v>
      </c>
      <c r="E19" s="52" t="s">
        <v>191</v>
      </c>
      <c r="F19" s="52" t="s">
        <v>19</v>
      </c>
    </row>
    <row r="20" spans="2:6" x14ac:dyDescent="0.35">
      <c r="B20" s="41" t="s">
        <v>193</v>
      </c>
      <c r="C20" s="43">
        <f>IF(F16&gt;0, C16/F16, 0)</f>
        <v>0</v>
      </c>
      <c r="D20" s="43">
        <f>IF(F16&gt;0, D16/F16, 0)</f>
        <v>0</v>
      </c>
      <c r="E20" s="43">
        <f>IF(F16&gt;0, E16/F16, 0)</f>
        <v>1</v>
      </c>
      <c r="F20" s="44" t="s">
        <v>19</v>
      </c>
    </row>
    <row r="25" spans="2:6" ht="18.5" x14ac:dyDescent="0.45">
      <c r="B25" s="37" t="s">
        <v>195</v>
      </c>
    </row>
    <row r="27" spans="2:6" x14ac:dyDescent="0.35">
      <c r="B27" s="51" t="s">
        <v>188</v>
      </c>
    </row>
    <row r="28" spans="2:6" x14ac:dyDescent="0.35">
      <c r="B28" s="39" t="s">
        <v>5</v>
      </c>
      <c r="C28" s="39" t="s">
        <v>189</v>
      </c>
      <c r="D28" s="39" t="s">
        <v>190</v>
      </c>
      <c r="E28" s="39" t="s">
        <v>191</v>
      </c>
      <c r="F28" s="39" t="s">
        <v>192</v>
      </c>
    </row>
    <row r="29" spans="2:6" x14ac:dyDescent="0.35">
      <c r="B29" s="41" t="s">
        <v>196</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197</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198</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199</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200</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20</v>
      </c>
      <c r="F34" s="42">
        <f t="shared" si="0"/>
        <v>20</v>
      </c>
    </row>
    <row r="36" spans="2:6" x14ac:dyDescent="0.35">
      <c r="B36" s="51" t="s">
        <v>194</v>
      </c>
    </row>
    <row r="37" spans="2:6" x14ac:dyDescent="0.35">
      <c r="B37" s="52" t="s">
        <v>5</v>
      </c>
      <c r="C37" s="52" t="s">
        <v>189</v>
      </c>
      <c r="D37" s="52" t="s">
        <v>190</v>
      </c>
      <c r="E37" s="52" t="s">
        <v>191</v>
      </c>
      <c r="F37" s="52" t="s">
        <v>19</v>
      </c>
    </row>
    <row r="38" spans="2:6" x14ac:dyDescent="0.35">
      <c r="B38" s="41" t="s">
        <v>196</v>
      </c>
      <c r="C38" s="43">
        <f t="shared" ref="C38:C43" si="1">IF(F29&gt;0, C29/F29, 0)</f>
        <v>0</v>
      </c>
      <c r="D38" s="43">
        <f t="shared" ref="D38:D43" si="2">IF(F29&gt;0, D29/F29, 0)</f>
        <v>0</v>
      </c>
      <c r="E38" s="43">
        <f t="shared" ref="E38:E43" si="3">IF(F29&gt;0, E29/F29, 0)</f>
        <v>0</v>
      </c>
      <c r="F38" s="44" t="s">
        <v>19</v>
      </c>
    </row>
    <row r="39" spans="2:6" x14ac:dyDescent="0.35">
      <c r="B39" s="41" t="s">
        <v>197</v>
      </c>
      <c r="C39" s="43">
        <f t="shared" si="1"/>
        <v>0</v>
      </c>
      <c r="D39" s="43">
        <f t="shared" si="2"/>
        <v>0</v>
      </c>
      <c r="E39" s="43">
        <f t="shared" si="3"/>
        <v>0</v>
      </c>
      <c r="F39" s="44" t="s">
        <v>19</v>
      </c>
    </row>
    <row r="40" spans="2:6" x14ac:dyDescent="0.35">
      <c r="B40" s="41" t="s">
        <v>198</v>
      </c>
      <c r="C40" s="43">
        <f t="shared" si="1"/>
        <v>0</v>
      </c>
      <c r="D40" s="43">
        <f t="shared" si="2"/>
        <v>0</v>
      </c>
      <c r="E40" s="43">
        <f t="shared" si="3"/>
        <v>0</v>
      </c>
      <c r="F40" s="44" t="s">
        <v>19</v>
      </c>
    </row>
    <row r="41" spans="2:6" x14ac:dyDescent="0.35">
      <c r="B41" s="41" t="s">
        <v>199</v>
      </c>
      <c r="C41" s="43">
        <f t="shared" si="1"/>
        <v>0</v>
      </c>
      <c r="D41" s="43">
        <f t="shared" si="2"/>
        <v>0</v>
      </c>
      <c r="E41" s="43">
        <f t="shared" si="3"/>
        <v>0</v>
      </c>
      <c r="F41" s="44" t="s">
        <v>19</v>
      </c>
    </row>
    <row r="42" spans="2:6" x14ac:dyDescent="0.35">
      <c r="B42" s="41" t="s">
        <v>200</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201</v>
      </c>
    </row>
    <row r="50" spans="2:6" x14ac:dyDescent="0.35">
      <c r="B50" s="51" t="s">
        <v>188</v>
      </c>
    </row>
    <row r="51" spans="2:6" x14ac:dyDescent="0.35">
      <c r="B51" s="39" t="s">
        <v>2</v>
      </c>
      <c r="C51" s="39" t="s">
        <v>189</v>
      </c>
      <c r="D51" s="39" t="s">
        <v>190</v>
      </c>
      <c r="E51" s="39" t="s">
        <v>191</v>
      </c>
      <c r="F51" s="39" t="s">
        <v>192</v>
      </c>
    </row>
    <row r="52" spans="2:6" x14ac:dyDescent="0.35">
      <c r="B52" s="41" t="s">
        <v>63</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16</v>
      </c>
      <c r="F53" s="42">
        <f>SUM(C53:E53)</f>
        <v>16</v>
      </c>
    </row>
    <row r="55" spans="2:6" x14ac:dyDescent="0.35">
      <c r="B55" s="51" t="s">
        <v>194</v>
      </c>
    </row>
    <row r="56" spans="2:6" x14ac:dyDescent="0.35">
      <c r="B56" s="52" t="s">
        <v>2</v>
      </c>
      <c r="C56" s="52" t="s">
        <v>189</v>
      </c>
      <c r="D56" s="52" t="s">
        <v>190</v>
      </c>
      <c r="E56" s="52" t="s">
        <v>191</v>
      </c>
      <c r="F56" s="52" t="s">
        <v>19</v>
      </c>
    </row>
    <row r="57" spans="2:6" x14ac:dyDescent="0.35">
      <c r="B57" s="41" t="s">
        <v>63</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202</v>
      </c>
    </row>
    <row r="65" spans="2:6" x14ac:dyDescent="0.35">
      <c r="B65" s="51" t="s">
        <v>188</v>
      </c>
    </row>
    <row r="66" spans="2:6" x14ac:dyDescent="0.35">
      <c r="B66" s="39" t="s">
        <v>3</v>
      </c>
      <c r="C66" s="39" t="s">
        <v>189</v>
      </c>
      <c r="D66" s="39" t="s">
        <v>190</v>
      </c>
      <c r="E66" s="39" t="s">
        <v>191</v>
      </c>
      <c r="F66" s="39" t="s">
        <v>192</v>
      </c>
    </row>
    <row r="67" spans="2:6" x14ac:dyDescent="0.35">
      <c r="B67" s="41" t="s">
        <v>203</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204</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205</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206</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20</v>
      </c>
      <c r="F71" s="42">
        <f>SUM(C71:E71)</f>
        <v>20</v>
      </c>
    </row>
    <row r="73" spans="2:6" x14ac:dyDescent="0.35">
      <c r="B73" s="51" t="s">
        <v>194</v>
      </c>
    </row>
    <row r="74" spans="2:6" x14ac:dyDescent="0.35">
      <c r="B74" s="52" t="s">
        <v>3</v>
      </c>
      <c r="C74" s="52" t="s">
        <v>189</v>
      </c>
      <c r="D74" s="52" t="s">
        <v>190</v>
      </c>
      <c r="E74" s="52" t="s">
        <v>191</v>
      </c>
      <c r="F74" s="52" t="s">
        <v>19</v>
      </c>
    </row>
    <row r="75" spans="2:6" x14ac:dyDescent="0.35">
      <c r="B75" s="41" t="s">
        <v>203</v>
      </c>
      <c r="C75" s="43">
        <f>IF(F67&gt;0, C67/F67, 0)</f>
        <v>0</v>
      </c>
      <c r="D75" s="43">
        <f>IF(F67&gt;0, D67/F67, 0)</f>
        <v>0</v>
      </c>
      <c r="E75" s="43">
        <f>IF(F67&gt;0, E67/F67, 0)</f>
        <v>0</v>
      </c>
      <c r="F75" s="44" t="s">
        <v>19</v>
      </c>
    </row>
    <row r="76" spans="2:6" x14ac:dyDescent="0.35">
      <c r="B76" s="41" t="s">
        <v>204</v>
      </c>
      <c r="C76" s="43">
        <f>IF(F68&gt;0, C68/F68, 0)</f>
        <v>0</v>
      </c>
      <c r="D76" s="43">
        <f>IF(F68&gt;0, D68/F68, 0)</f>
        <v>0</v>
      </c>
      <c r="E76" s="43">
        <f>IF(F68&gt;0, E68/F68, 0)</f>
        <v>0</v>
      </c>
      <c r="F76" s="44" t="s">
        <v>19</v>
      </c>
    </row>
    <row r="77" spans="2:6" x14ac:dyDescent="0.35">
      <c r="B77" s="41" t="s">
        <v>205</v>
      </c>
      <c r="C77" s="43">
        <f>IF(F69&gt;0, C69/F69, 0)</f>
        <v>0</v>
      </c>
      <c r="D77" s="43">
        <f>IF(F69&gt;0, D69/F69, 0)</f>
        <v>0</v>
      </c>
      <c r="E77" s="43">
        <f>IF(F69&gt;0, E69/F69, 0)</f>
        <v>0</v>
      </c>
      <c r="F77" s="44" t="s">
        <v>19</v>
      </c>
    </row>
    <row r="78" spans="2:6" x14ac:dyDescent="0.35">
      <c r="B78" s="41" t="s">
        <v>206</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207</v>
      </c>
    </row>
    <row r="86" spans="2:6" x14ac:dyDescent="0.35">
      <c r="B86" s="51" t="s">
        <v>188</v>
      </c>
    </row>
    <row r="87" spans="2:6" x14ac:dyDescent="0.35">
      <c r="B87" s="39" t="s">
        <v>208</v>
      </c>
      <c r="C87" s="39" t="s">
        <v>189</v>
      </c>
      <c r="D87" s="39" t="s">
        <v>190</v>
      </c>
      <c r="E87" s="39" t="s">
        <v>191</v>
      </c>
      <c r="F87" s="39" t="s">
        <v>192</v>
      </c>
    </row>
    <row r="88" spans="2:6" x14ac:dyDescent="0.35">
      <c r="B88" s="41" t="s">
        <v>209</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210</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211</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20</v>
      </c>
      <c r="F91" s="42">
        <f>SUM(C91:E91)</f>
        <v>20</v>
      </c>
    </row>
    <row r="93" spans="2:6" x14ac:dyDescent="0.35">
      <c r="B93" s="51" t="s">
        <v>194</v>
      </c>
    </row>
    <row r="94" spans="2:6" x14ac:dyDescent="0.35">
      <c r="B94" s="52" t="s">
        <v>208</v>
      </c>
      <c r="C94" s="52" t="s">
        <v>189</v>
      </c>
      <c r="D94" s="52" t="s">
        <v>190</v>
      </c>
      <c r="E94" s="52" t="s">
        <v>191</v>
      </c>
      <c r="F94" s="52" t="s">
        <v>19</v>
      </c>
    </row>
    <row r="95" spans="2:6" x14ac:dyDescent="0.35">
      <c r="B95" s="41" t="s">
        <v>209</v>
      </c>
      <c r="C95" s="43">
        <f>IF(F88&gt;0, C88/F88, 0)</f>
        <v>0</v>
      </c>
      <c r="D95" s="43">
        <f>IF(F88&gt;0, D88/F88, 0)</f>
        <v>0</v>
      </c>
      <c r="E95" s="43">
        <f>IF(F88&gt;0, E88/F88, 0)</f>
        <v>0</v>
      </c>
      <c r="F95" s="44" t="s">
        <v>19</v>
      </c>
    </row>
    <row r="96" spans="2:6" x14ac:dyDescent="0.35">
      <c r="B96" s="41" t="s">
        <v>210</v>
      </c>
      <c r="C96" s="43">
        <f>IF(F89&gt;0, C89/F89, 0)</f>
        <v>0</v>
      </c>
      <c r="D96" s="43">
        <f>IF(F89&gt;0, D89/F89, 0)</f>
        <v>0</v>
      </c>
      <c r="E96" s="43">
        <f>IF(F89&gt;0, E89/F89, 0)</f>
        <v>0</v>
      </c>
      <c r="F96" s="44" t="s">
        <v>19</v>
      </c>
    </row>
    <row r="97" spans="2:15" x14ac:dyDescent="0.35">
      <c r="B97" s="41" t="s">
        <v>211</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212</v>
      </c>
      <c r="J103" s="37" t="s">
        <v>213</v>
      </c>
    </row>
    <row r="104" spans="2:15" x14ac:dyDescent="0.35">
      <c r="B104" s="39" t="s">
        <v>5</v>
      </c>
      <c r="C104" s="84" t="s">
        <v>214</v>
      </c>
      <c r="D104" s="84"/>
      <c r="E104" s="39" t="s">
        <v>181</v>
      </c>
      <c r="F104" s="39" t="s">
        <v>189</v>
      </c>
      <c r="G104" s="84" t="s">
        <v>215</v>
      </c>
      <c r="H104" s="84"/>
      <c r="J104" s="39" t="s">
        <v>5</v>
      </c>
      <c r="K104" s="39" t="s">
        <v>203</v>
      </c>
      <c r="L104" s="39" t="s">
        <v>204</v>
      </c>
      <c r="M104" s="39" t="s">
        <v>205</v>
      </c>
      <c r="N104" s="39" t="s">
        <v>206</v>
      </c>
      <c r="O104" s="39" t="s">
        <v>16</v>
      </c>
    </row>
    <row r="105" spans="2:15" x14ac:dyDescent="0.35">
      <c r="B105" s="45" t="s">
        <v>196</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196</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197</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197</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198</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198</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199</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199</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200</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200</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20</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20</v>
      </c>
    </row>
    <row r="117" spans="2:24" ht="21" x14ac:dyDescent="0.5">
      <c r="B117" s="37" t="s">
        <v>216</v>
      </c>
      <c r="P117" s="54" t="s">
        <v>217</v>
      </c>
    </row>
    <row r="119" spans="2:24" ht="60" customHeight="1" x14ac:dyDescent="0.35">
      <c r="B119" s="87" t="s">
        <v>218</v>
      </c>
      <c r="C119" s="80"/>
      <c r="D119" s="80"/>
      <c r="E119" s="80"/>
      <c r="F119" s="80"/>
      <c r="P119" s="87" t="s">
        <v>219</v>
      </c>
      <c r="Q119" s="80"/>
      <c r="R119" s="80"/>
      <c r="S119" s="80"/>
      <c r="T119" s="80"/>
      <c r="U119" s="80"/>
      <c r="V119" s="80"/>
      <c r="W119" s="80"/>
    </row>
    <row r="121" spans="2:24" ht="30" customHeight="1" x14ac:dyDescent="0.35">
      <c r="P121" s="55" t="s">
        <v>220</v>
      </c>
      <c r="Q121" s="56">
        <f>C16</f>
        <v>0</v>
      </c>
      <c r="R121" s="57"/>
      <c r="S121" s="56">
        <f>C67</f>
        <v>0</v>
      </c>
      <c r="T121" s="57"/>
      <c r="U121" s="56">
        <f>C68</f>
        <v>0</v>
      </c>
      <c r="V121" s="57"/>
      <c r="W121" s="56">
        <f>C69</f>
        <v>0</v>
      </c>
      <c r="X121" s="57"/>
    </row>
    <row r="122" spans="2:24" ht="35" customHeight="1" x14ac:dyDescent="0.35">
      <c r="P122" s="58" t="s">
        <v>221</v>
      </c>
      <c r="Q122" s="58" t="s">
        <v>222</v>
      </c>
      <c r="R122" s="58" t="s">
        <v>223</v>
      </c>
      <c r="S122" s="58" t="s">
        <v>224</v>
      </c>
      <c r="T122" s="58" t="s">
        <v>225</v>
      </c>
      <c r="U122" s="58" t="s">
        <v>226</v>
      </c>
      <c r="V122" s="58" t="s">
        <v>227</v>
      </c>
      <c r="W122" s="58" t="s">
        <v>228</v>
      </c>
      <c r="X122" s="58" t="s">
        <v>229</v>
      </c>
    </row>
    <row r="123" spans="2:24" x14ac:dyDescent="0.35">
      <c r="O123" s="59" t="s">
        <v>230</v>
      </c>
      <c r="P123" s="60" t="s">
        <v>231</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232</v>
      </c>
      <c r="P158" s="54" t="s">
        <v>233</v>
      </c>
    </row>
    <row r="160" spans="2:24" ht="45" customHeight="1" x14ac:dyDescent="0.35">
      <c r="B160" s="87" t="s">
        <v>234</v>
      </c>
      <c r="C160" s="80"/>
      <c r="D160" s="80"/>
      <c r="E160" s="80"/>
      <c r="F160" s="80"/>
      <c r="P160" s="87" t="s">
        <v>235</v>
      </c>
      <c r="Q160" s="80"/>
      <c r="R160" s="80"/>
      <c r="S160" s="80"/>
      <c r="T160" s="80"/>
      <c r="U160" s="80"/>
    </row>
    <row r="161" spans="16:22" ht="35" customHeight="1" x14ac:dyDescent="0.35">
      <c r="P161" s="84" t="s">
        <v>236</v>
      </c>
      <c r="Q161" s="84"/>
      <c r="R161" s="84" t="s">
        <v>237</v>
      </c>
      <c r="S161" s="84"/>
      <c r="T161" s="84"/>
    </row>
    <row r="162" spans="16:22" ht="30" customHeight="1" x14ac:dyDescent="0.35">
      <c r="P162" s="88">
        <v>0</v>
      </c>
      <c r="Q162" s="89"/>
      <c r="R162" s="90" t="s">
        <v>238</v>
      </c>
      <c r="S162" s="91"/>
      <c r="T162" s="91"/>
    </row>
    <row r="165" spans="16:22" ht="25" customHeight="1" x14ac:dyDescent="0.35">
      <c r="P165" s="63" t="s">
        <v>221</v>
      </c>
      <c r="Q165" s="63" t="s">
        <v>239</v>
      </c>
      <c r="R165" s="63" t="s">
        <v>240</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116</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46</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46</v>
      </c>
      <c r="K9" s="1" t="s">
        <v>55</v>
      </c>
      <c r="L9" s="3" t="str">
        <f t="shared" si="0"/>
        <v>Outstanding</v>
      </c>
      <c r="M9" s="11" t="s">
        <v>19</v>
      </c>
    </row>
    <row r="10" spans="1:13" ht="60" customHeight="1" x14ac:dyDescent="0.35">
      <c r="A10" s="9" t="s">
        <v>56</v>
      </c>
      <c r="B10" s="1" t="s">
        <v>57</v>
      </c>
      <c r="C10" s="2" t="s">
        <v>15</v>
      </c>
      <c r="D10" s="3" t="s">
        <v>16</v>
      </c>
      <c r="E10" s="3" t="s">
        <v>17</v>
      </c>
      <c r="F10" s="3" t="s">
        <v>18</v>
      </c>
      <c r="G10" s="3" t="s">
        <v>19</v>
      </c>
      <c r="H10" s="4" t="s">
        <v>19</v>
      </c>
      <c r="I10" s="1" t="s">
        <v>58</v>
      </c>
      <c r="J10" s="1" t="s">
        <v>59</v>
      </c>
      <c r="K10" s="1" t="s">
        <v>60</v>
      </c>
      <c r="L10" s="3" t="str">
        <f t="shared" si="0"/>
        <v>Outstanding</v>
      </c>
      <c r="M10" s="11" t="s">
        <v>19</v>
      </c>
    </row>
    <row r="11" spans="1:13" ht="60" customHeight="1" x14ac:dyDescent="0.35">
      <c r="A11" s="9" t="s">
        <v>61</v>
      </c>
      <c r="B11" s="1" t="s">
        <v>62</v>
      </c>
      <c r="C11" s="2" t="s">
        <v>63</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63</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63</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63</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81</v>
      </c>
      <c r="L18" s="3" t="str">
        <f t="shared" si="0"/>
        <v>Outstanding</v>
      </c>
      <c r="M18" s="11" t="s">
        <v>19</v>
      </c>
    </row>
    <row r="19" spans="1:13" ht="60" customHeight="1" x14ac:dyDescent="0.35">
      <c r="A19" s="9" t="s">
        <v>101</v>
      </c>
      <c r="B19" s="1" t="s">
        <v>102</v>
      </c>
      <c r="C19" s="2" t="s">
        <v>15</v>
      </c>
      <c r="D19" s="3" t="s">
        <v>16</v>
      </c>
      <c r="E19" s="3" t="s">
        <v>17</v>
      </c>
      <c r="F19" s="3" t="s">
        <v>18</v>
      </c>
      <c r="G19" s="3" t="s">
        <v>19</v>
      </c>
      <c r="H19" s="4" t="s">
        <v>19</v>
      </c>
      <c r="I19" s="1" t="s">
        <v>103</v>
      </c>
      <c r="J19" s="1" t="s">
        <v>104</v>
      </c>
      <c r="K19" s="1" t="s">
        <v>105</v>
      </c>
      <c r="L19" s="3" t="str">
        <f t="shared" si="0"/>
        <v>Outstanding</v>
      </c>
      <c r="M19" s="11" t="s">
        <v>19</v>
      </c>
    </row>
    <row r="20" spans="1:13" ht="60" customHeight="1" x14ac:dyDescent="0.35">
      <c r="A20" s="9" t="s">
        <v>106</v>
      </c>
      <c r="B20" s="1" t="s">
        <v>107</v>
      </c>
      <c r="C20" s="2" t="s">
        <v>15</v>
      </c>
      <c r="D20" s="3" t="s">
        <v>16</v>
      </c>
      <c r="E20" s="3" t="s">
        <v>17</v>
      </c>
      <c r="F20" s="3" t="s">
        <v>18</v>
      </c>
      <c r="G20" s="3" t="s">
        <v>19</v>
      </c>
      <c r="H20" s="4" t="s">
        <v>19</v>
      </c>
      <c r="I20" s="1" t="s">
        <v>108</v>
      </c>
      <c r="J20" s="1" t="s">
        <v>109</v>
      </c>
      <c r="K20" s="1" t="s">
        <v>110</v>
      </c>
      <c r="L20" s="3" t="str">
        <f t="shared" si="0"/>
        <v>Outstanding</v>
      </c>
      <c r="M20" s="11" t="s">
        <v>19</v>
      </c>
    </row>
    <row r="21" spans="1:13" ht="60" customHeight="1" x14ac:dyDescent="0.35">
      <c r="A21" s="10" t="s">
        <v>111</v>
      </c>
      <c r="B21" s="5" t="s">
        <v>112</v>
      </c>
      <c r="C21" s="6" t="s">
        <v>15</v>
      </c>
      <c r="D21" s="7" t="s">
        <v>16</v>
      </c>
      <c r="E21" s="7" t="s">
        <v>17</v>
      </c>
      <c r="F21" s="7" t="s">
        <v>18</v>
      </c>
      <c r="G21" s="7" t="s">
        <v>19</v>
      </c>
      <c r="H21" s="8" t="s">
        <v>19</v>
      </c>
      <c r="I21" s="5" t="s">
        <v>113</v>
      </c>
      <c r="J21" s="5" t="s">
        <v>114</v>
      </c>
      <c r="K21" s="5" t="s">
        <v>115</v>
      </c>
      <c r="L21" s="7" t="str">
        <f t="shared" si="0"/>
        <v>Outstanding</v>
      </c>
      <c r="M21" s="12" t="s">
        <v>19</v>
      </c>
    </row>
    <row r="25" spans="1:13" ht="32" customHeight="1" x14ac:dyDescent="0.35">
      <c r="A25" s="78" t="s">
        <v>116</v>
      </c>
      <c r="B25" s="78"/>
      <c r="C25" s="78"/>
      <c r="D25" s="78"/>
    </row>
  </sheetData>
  <mergeCells count="1">
    <mergeCell ref="A25:D25"/>
  </mergeCells>
  <conditionalFormatting sqref="C2:C2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1" xr:uid="{00000000-0002-0000-0200-000000000000}">
      <formula1>"Must,Should,Could,Won't,Unassigned"</formula1>
    </dataValidation>
    <dataValidation type="list" showErrorMessage="1" errorTitle="Invalid Value" error="Please select a value from the list: Low, Medium, High, Unassessed." sqref="E2:E21" xr:uid="{00000000-0002-0000-0200-000001000000}">
      <formula1>"Low,Medium,High,Unassessed"</formula1>
    </dataValidation>
    <dataValidation type="list" showErrorMessage="1" errorTitle="Invalid Value" error="Please select a value from the list: Phase1, Phase2, Phase3, Phase4, Phase5, Pending." sqref="F2:F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1" xr:uid="{00000000-0002-0000-0200-000003000000}">
      <formula1>"Implemented,Testing,Failed,Compensated,Risk Accepted,N/A"</formula1>
    </dataValidation>
  </dataValidations>
  <hyperlinks>
    <hyperlink ref="A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241</v>
      </c>
      <c r="C2" s="95" t="s">
        <v>241</v>
      </c>
      <c r="D2" s="95" t="s">
        <v>241</v>
      </c>
      <c r="E2" s="95" t="s">
        <v>241</v>
      </c>
      <c r="F2" s="95" t="s">
        <v>241</v>
      </c>
      <c r="G2" s="95" t="s">
        <v>241</v>
      </c>
      <c r="H2" s="99" t="s">
        <v>242</v>
      </c>
      <c r="I2" s="99" t="s">
        <v>242</v>
      </c>
      <c r="J2" s="99" t="s">
        <v>242</v>
      </c>
      <c r="K2" s="99" t="s">
        <v>242</v>
      </c>
      <c r="L2" s="99" t="s">
        <v>242</v>
      </c>
      <c r="M2" s="98" t="s">
        <v>243</v>
      </c>
      <c r="N2" s="98" t="s">
        <v>243</v>
      </c>
      <c r="O2" s="100" t="s">
        <v>244</v>
      </c>
      <c r="P2" s="100" t="s">
        <v>244</v>
      </c>
      <c r="Q2" s="96" t="s">
        <v>11</v>
      </c>
      <c r="R2" s="96" t="s">
        <v>11</v>
      </c>
      <c r="S2" s="96" t="s">
        <v>11</v>
      </c>
      <c r="T2" s="97" t="s">
        <v>245</v>
      </c>
    </row>
    <row r="3" spans="2:20" ht="35" customHeight="1" x14ac:dyDescent="0.35">
      <c r="B3" s="68" t="s">
        <v>246</v>
      </c>
      <c r="C3" s="68" t="s">
        <v>247</v>
      </c>
      <c r="D3" s="68" t="s">
        <v>248</v>
      </c>
      <c r="E3" s="68" t="s">
        <v>249</v>
      </c>
      <c r="F3" s="68" t="s">
        <v>250</v>
      </c>
      <c r="G3" s="68" t="s">
        <v>9</v>
      </c>
      <c r="H3" s="69" t="s">
        <v>251</v>
      </c>
      <c r="I3" s="69" t="s">
        <v>252</v>
      </c>
      <c r="J3" s="69" t="s">
        <v>253</v>
      </c>
      <c r="K3" s="69" t="s">
        <v>254</v>
      </c>
      <c r="L3" s="69" t="s">
        <v>186</v>
      </c>
      <c r="M3" s="70" t="s">
        <v>255</v>
      </c>
      <c r="N3" s="70" t="s">
        <v>256</v>
      </c>
      <c r="O3" s="71" t="s">
        <v>257</v>
      </c>
      <c r="P3" s="71" t="s">
        <v>258</v>
      </c>
      <c r="Q3" s="72" t="s">
        <v>11</v>
      </c>
      <c r="R3" s="72" t="s">
        <v>259</v>
      </c>
      <c r="S3" s="72" t="s">
        <v>260</v>
      </c>
      <c r="T3" s="73" t="s">
        <v>261</v>
      </c>
    </row>
    <row r="4" spans="2:20" ht="60" customHeight="1" x14ac:dyDescent="0.35">
      <c r="B4" s="74" t="s">
        <v>262</v>
      </c>
      <c r="C4" s="74" t="s">
        <v>263</v>
      </c>
      <c r="D4" s="74" t="s">
        <v>264</v>
      </c>
      <c r="E4" s="74" t="s">
        <v>265</v>
      </c>
      <c r="F4" s="74" t="s">
        <v>266</v>
      </c>
      <c r="G4" s="74" t="s">
        <v>267</v>
      </c>
      <c r="H4" s="74" t="s">
        <v>268</v>
      </c>
      <c r="I4" s="74" t="s">
        <v>269</v>
      </c>
      <c r="J4" s="74" t="s">
        <v>270</v>
      </c>
      <c r="K4" s="74" t="s">
        <v>271</v>
      </c>
      <c r="L4" s="74" t="s">
        <v>272</v>
      </c>
      <c r="M4" s="74" t="s">
        <v>273</v>
      </c>
      <c r="N4" s="74" t="s">
        <v>274</v>
      </c>
      <c r="O4" s="74" t="s">
        <v>275</v>
      </c>
      <c r="P4" s="74" t="s">
        <v>276</v>
      </c>
      <c r="Q4" s="74" t="s">
        <v>277</v>
      </c>
      <c r="R4" s="74" t="s">
        <v>278</v>
      </c>
      <c r="S4" s="74" t="s">
        <v>279</v>
      </c>
      <c r="T4" s="74" t="s">
        <v>280</v>
      </c>
    </row>
    <row r="5" spans="2:20" ht="60" customHeight="1" x14ac:dyDescent="0.35">
      <c r="B5" s="36" t="s">
        <v>281</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282</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283</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284</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285</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286</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287</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288</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289</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290</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291</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292</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293</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294</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295</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296</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297</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298</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299</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300</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301</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302</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303</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304</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305</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306</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307</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308</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309</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310</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311</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312</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313</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314</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315</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316</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317</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318</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319</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320</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321</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322</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323</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324</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325</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326</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327</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328</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329</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330</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116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HPE Nimble Storage Array NDM Security Technical Implementation Guide - SHGIR</dc:title>
  <dc:subject>Generated on: 2026-06-08 13:40:49</dc:subject>
  <dc:creator>Anicet Fopa Tchoffo</dc:creator>
  <cp:keywords>Baseline;Hardening;DISA;STIG</cp:keywords>
  <dc:description>Baseline Developed By: HPE and Defense Information Systems Agency (DISA) for the US DoD</dc:description>
  <cp:lastModifiedBy>Anicet Fopa Tchoffo</cp:lastModifiedBy>
  <dcterms:modified xsi:type="dcterms:W3CDTF">2026-06-08T12:40:56Z</dcterms:modified>
  <cp:category>DISA-STIG</cp:category>
  <cp:contentStatus>Draft</cp:contentStatus>
</cp:coreProperties>
</file>