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C8DB18276882A8D6E511448B837559387F97A41F" xr6:coauthVersionLast="47" xr6:coauthVersionMax="47" xr10:uidLastSave="{4DFAA940-C110-474E-B9B2-69A0AFF7BB9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2" i="1"/>
  <c r="L21" i="1"/>
  <c r="L20" i="1"/>
  <c r="L19" i="1"/>
  <c r="L18" i="1"/>
  <c r="L17" i="1"/>
  <c r="L16" i="1"/>
  <c r="L15" i="1"/>
  <c r="L14" i="1"/>
  <c r="L13" i="1"/>
  <c r="L12" i="1"/>
  <c r="L11" i="1"/>
  <c r="L10" i="1"/>
  <c r="L9" i="1"/>
  <c r="F112" i="3" s="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C80" i="3" s="1"/>
  <c r="E72" i="3"/>
  <c r="D72" i="3"/>
  <c r="C72" i="3"/>
  <c r="E71" i="3"/>
  <c r="D71" i="3"/>
  <c r="C71" i="3"/>
  <c r="W123" i="3" s="1"/>
  <c r="E70" i="3"/>
  <c r="F70" i="3" s="1"/>
  <c r="D70" i="3"/>
  <c r="C70" i="3"/>
  <c r="U123" i="3" s="1"/>
  <c r="F69" i="3"/>
  <c r="T153"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E100" i="3" l="1"/>
  <c r="D100" i="3"/>
  <c r="C100" i="3"/>
  <c r="E99" i="3"/>
  <c r="D99" i="3"/>
  <c r="C99" i="3"/>
  <c r="E58" i="3"/>
  <c r="D58" i="3"/>
  <c r="C58" i="3"/>
  <c r="E41" i="3"/>
  <c r="D41" i="3"/>
  <c r="C41" i="3"/>
  <c r="G112"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E39" i="3"/>
  <c r="D39" i="3"/>
  <c r="C39" i="3"/>
  <c r="E42" i="3"/>
  <c r="D42" i="3"/>
  <c r="C42" i="3"/>
  <c r="E43" i="3"/>
  <c r="D43" i="3"/>
  <c r="C43" i="3"/>
  <c r="E38" i="3"/>
  <c r="D38" i="3"/>
  <c r="C38" i="3"/>
  <c r="E81" i="3"/>
  <c r="D81" i="3"/>
  <c r="C81" i="3"/>
  <c r="D40" i="3"/>
  <c r="E40" i="3"/>
  <c r="C40" i="3"/>
  <c r="E59" i="3"/>
  <c r="D59" i="3"/>
  <c r="C59" i="3"/>
  <c r="E60" i="3"/>
  <c r="D60" i="3"/>
  <c r="C60" i="3"/>
  <c r="E97" i="3"/>
  <c r="D97" i="3"/>
  <c r="C97" i="3"/>
  <c r="E98" i="3"/>
  <c r="D98" i="3"/>
  <c r="C98" i="3"/>
  <c r="D80" i="3"/>
  <c r="F71" i="3"/>
  <c r="E80" i="3"/>
  <c r="Q123" i="3"/>
  <c r="T129" i="3"/>
  <c r="T134" i="3"/>
  <c r="T139" i="3"/>
  <c r="T144" i="3"/>
  <c r="T149" i="3"/>
  <c r="T154" i="3"/>
  <c r="T125" i="3"/>
  <c r="T130" i="3"/>
  <c r="T135" i="3"/>
  <c r="T140" i="3"/>
  <c r="T145" i="3"/>
  <c r="T150" i="3"/>
  <c r="T155" i="3"/>
  <c r="C77" i="3"/>
  <c r="T126" i="3"/>
  <c r="T131" i="3"/>
  <c r="T136" i="3"/>
  <c r="T141" i="3"/>
  <c r="T146" i="3"/>
  <c r="T151" i="3"/>
  <c r="D77" i="3"/>
  <c r="E77" i="3"/>
  <c r="C7" i="3"/>
  <c r="D7" i="3" s="1"/>
  <c r="T127" i="3"/>
  <c r="T132" i="3"/>
  <c r="T137" i="3"/>
  <c r="T142" i="3"/>
  <c r="T147" i="3"/>
  <c r="T152" i="3"/>
  <c r="T128" i="3"/>
  <c r="T133" i="3"/>
  <c r="T138" i="3"/>
  <c r="T143" i="3"/>
  <c r="T148" i="3"/>
  <c r="E79" i="3" l="1"/>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 r="X153" i="3"/>
  <c r="X148" i="3"/>
  <c r="X143" i="3"/>
  <c r="X138" i="3"/>
  <c r="X133" i="3"/>
  <c r="X128" i="3"/>
</calcChain>
</file>

<file path=xl/sharedStrings.xml><?xml version="1.0" encoding="utf-8"?>
<sst xmlns="http://schemas.openxmlformats.org/spreadsheetml/2006/main" count="747" uniqueCount="339">
  <si>
    <t>Id</t>
  </si>
  <si>
    <t>Title</t>
  </si>
  <si>
    <t>Severity</t>
  </si>
  <si>
    <t>MoSCoW</t>
  </si>
  <si>
    <t>OpsImpact</t>
  </si>
  <si>
    <t>Phase</t>
  </si>
  <si>
    <t>ImplStatus</t>
  </si>
  <si>
    <t>Notes</t>
  </si>
  <si>
    <t>Remediation</t>
  </si>
  <si>
    <t>Description</t>
  </si>
  <si>
    <t>Audit</t>
  </si>
  <si>
    <t>Status</t>
  </si>
  <si>
    <t>LogID</t>
  </si>
  <si>
    <t>V-18857</t>
  </si>
  <si>
    <r>
      <rPr>
        <sz val="11"/>
        <rFont val="Calibri"/>
      </rPr>
      <t>Annual procedural reviews must be conducted at the site.</t>
    </r>
  </si>
  <si>
    <t>CAT II (Medium)</t>
  </si>
  <si>
    <t>Unassigned</t>
  </si>
  <si>
    <t>Unassessed</t>
  </si>
  <si>
    <t>Pending</t>
  </si>
  <si>
    <t/>
  </si>
  <si>
    <r>
      <rPr>
        <sz val="11"/>
        <color rgb="FF000000"/>
        <rFont val="Calibri"/>
      </rPr>
      <t>Document review procedures in the EDSP.  Include annual review schedules and plans to conduct them.</t>
    </r>
  </si>
  <si>
    <r>
      <rPr>
        <sz val="11"/>
        <color rgb="FF000000"/>
        <rFont val="Calibri"/>
      </rPr>
      <t>A regular review of current email security policies and procedures is necessary to maintain the desired security posture of Email services. Policies and procedures should be measured against current Department of Defense (DoD) policy, Security Technical Implementation Guide (STIG) guidance, vendor-specific guidance and recommendations, and site-specific or other security policy.</t>
    </r>
  </si>
  <si>
    <r>
      <rPr>
        <sz val="11"/>
        <color rgb="FF000000"/>
        <rFont val="Calibri"/>
      </rPr>
      <t>Review the EDSP and implementation evidence showing that annual reviews of Email Services Information Assurance (IA) policy and procedures are done.</t>
    </r>
    <r>
      <rPr>
        <sz val="11"/>
        <color rgb="FF000000"/>
        <rFont val="Calibri"/>
      </rPr>
      <t xml:space="preserve">
</t>
    </r>
    <r>
      <rPr>
        <sz val="11"/>
        <color rgb="FF000000"/>
        <rFont val="Calibri"/>
      </rPr>
      <t>If procedures are followed annually or more frequently, this is not a finding.</t>
    </r>
  </si>
  <si>
    <t>V-18864</t>
  </si>
  <si>
    <r>
      <rPr>
        <sz val="11"/>
        <rFont val="Calibri"/>
      </rPr>
      <t>Email Configuration Management (CM) procedures must be implemented.</t>
    </r>
  </si>
  <si>
    <r>
      <rPr>
        <sz val="11"/>
        <color rgb="FF000000"/>
        <rFont val="Calibri"/>
      </rPr>
      <t>Document Configuration Management procedures in the EDSP.  Implement the CM procedures as documented.</t>
    </r>
  </si>
  <si>
    <r>
      <rPr>
        <sz val="11"/>
        <color rgb="FF000000"/>
        <rFont val="Calibri"/>
      </rPr>
      <t xml:space="preserve">Uncontrolled, untested, or unmanaged changes can result in an unreliable security posture. All software libraries related to email services must be reviewed, considered, and the responsibility for CM assigned to ensure no libraries or configurations are left unaddressed. This is true even if CM responsibilities appear to cross organizational boundaries. </t>
    </r>
    <r>
      <rPr>
        <sz val="11"/>
        <color rgb="FF000000"/>
        <rFont val="Calibri"/>
      </rPr>
      <t xml:space="preserve">
</t>
    </r>
    <r>
      <rPr>
        <sz val="11"/>
        <color rgb="FF000000"/>
        <rFont val="Calibri"/>
      </rPr>
      <t>Ensure patches, configurations, and upgrades are addressed. Process steps should have specific procedures and responsibilities assigned to individuals.</t>
    </r>
  </si>
  <si>
    <r>
      <rPr>
        <sz val="11"/>
        <color rgb="FF000000"/>
        <rFont val="Calibri"/>
      </rPr>
      <t xml:space="preserve">Access the EDSP and confirm CM procedures and assignments are documented.  Examine artifacts that show the processes have been implemented.  </t>
    </r>
    <r>
      <rPr>
        <sz val="11"/>
        <color rgb="FF000000"/>
        <rFont val="Calibri"/>
      </rPr>
      <t xml:space="preserve">
</t>
    </r>
    <r>
      <rPr>
        <sz val="11"/>
        <color rgb="FF000000"/>
        <rFont val="Calibri"/>
      </rPr>
      <t>If CM procedures are documented and implemented, this is not a finding.</t>
    </r>
  </si>
  <si>
    <t>V-18865</t>
  </si>
  <si>
    <r>
      <rPr>
        <sz val="11"/>
        <rFont val="Calibri"/>
      </rPr>
      <t>Email Administrator role must be assigned and authorized by the ISSO.</t>
    </r>
  </si>
  <si>
    <t>CAT III (Low)</t>
  </si>
  <si>
    <r>
      <rPr>
        <sz val="11"/>
        <color rgb="FF000000"/>
        <rFont val="Calibri"/>
      </rPr>
      <t>Establish a procedure that ensures the Email Administrator role is defined and authorized (assigned) as documented by the ISSO.</t>
    </r>
  </si>
  <si>
    <r>
      <rPr>
        <sz val="11"/>
        <color rgb="FF000000"/>
        <rFont val="Calibri"/>
      </rPr>
      <t>Separation of roles supports operational security for application as well as human resources. Roles accompanied by elevated privileges, such as that of the Email Administrator, must be carefully regulated and monitored.</t>
    </r>
    <r>
      <rPr>
        <sz val="11"/>
        <color rgb="FF000000"/>
        <rFont val="Calibri"/>
      </rPr>
      <t xml:space="preserve">
</t>
    </r>
    <r>
      <rPr>
        <sz val="11"/>
        <color rgb="FF000000"/>
        <rFont val="Calibri"/>
      </rPr>
      <t>All appointments to Information Assurance (IA) roles, such as Authorizing Officer (AO), System Security Manager (ISSM), and Information Systems Security Officer (ISSO) must be in writing, and include assigned duties and appointment criteria such as training, clearance and IT designation. The Email Administrator role is assigned and controlled by the ISSM. The ISSM role owns the responsibility to document responsibilities, privileges, training and scope for the Email Administrator role. It is with this definition that the ISSO is able to monitor assigned resources, ensuring that intended tasks are completed, and that elevated privileges are not used for purposes beyond their intended tasks.</t>
    </r>
  </si>
  <si>
    <r>
      <rPr>
        <sz val="11"/>
        <color rgb="FF000000"/>
        <rFont val="Calibri"/>
      </rPr>
      <t xml:space="preserve">Review the documented procedures for approval of Email Administrator Privileges. Review implementation evidence for the procedures. </t>
    </r>
    <r>
      <rPr>
        <sz val="11"/>
        <color rgb="FF000000"/>
        <rFont val="Calibri"/>
      </rPr>
      <t xml:space="preserve">
</t>
    </r>
    <r>
      <rPr>
        <sz val="11"/>
        <color rgb="FF000000"/>
        <rFont val="Calibri"/>
      </rPr>
      <t>If the Email Administrator role is documented and authorized by the ISSO, this is not a finding.</t>
    </r>
  </si>
  <si>
    <t>V-18867</t>
  </si>
  <si>
    <r>
      <rPr>
        <sz val="11"/>
        <rFont val="Calibri"/>
      </rPr>
      <t>Email Services must be documented in the EDSP (Email Domain Security Plan).</t>
    </r>
  </si>
  <si>
    <r>
      <rPr>
        <sz val="11"/>
        <color rgb="FF000000"/>
        <rFont val="Calibri"/>
      </rPr>
      <t>Establish an Email Domain Security Plan (EDSP) to document STIG identification, tuning values, administrator, and procedural IA programs and policies that govern email product servers.</t>
    </r>
  </si>
  <si>
    <r>
      <rPr>
        <sz val="11"/>
        <color rgb="FF000000"/>
        <rFont val="Calibri"/>
      </rPr>
      <t xml:space="preserve">A System Security Plan defines the security procedures and policies applicable to the Automated Information System (AIS). The Email Domain Security Plan (EDSP) defines the security settings and other protections for email systems. It may be implemented as a stand-alone document, or as a section within an umbrella System Security document, provided it contains the unique values engineered for that domain. Without a System Security Plan, unqualified personnel may be assigned responsibilities that they are incapable of meeting and email security may become prone to an inconsistent or incomplete implementation. Because email systems are sufficiently unique, an EDSP is recommended. </t>
    </r>
    <r>
      <rPr>
        <sz val="11"/>
        <color rgb="FF000000"/>
        <rFont val="Calibri"/>
      </rPr>
      <t xml:space="preserve">
</t>
    </r>
    <r>
      <rPr>
        <sz val="11"/>
        <color rgb="FF000000"/>
        <rFont val="Calibri"/>
      </rPr>
      <t xml:space="preserve">For some email data categories, the product specific STIG provides required security settings. For other categories, values can vary among domains, depending on the implementation and system sizing requirements. For example, tuning variables such as log sizes, mailbox quota limits, and partner domain security are engineered for optimal security and performance, and should therefore be documented so reviews can assess whether they are set as intended. Assigned administrator names by role enable assessment of roles separation and least privilege permissions, as well as the ability to identify unauthorized access of processes or data. Back-up and recovery artifacts, SPAM reputation providers, and anti-virus vendors may differ by domain, and will require operational support information to be recorded, for example, license agreements, product copy locations, and storage requirements. </t>
    </r>
    <r>
      <rPr>
        <sz val="11"/>
        <color rgb="FF000000"/>
        <rFont val="Calibri"/>
      </rPr>
      <t xml:space="preserve">
</t>
    </r>
    <r>
      <rPr>
        <sz val="11"/>
        <color rgb="FF000000"/>
        <rFont val="Calibri"/>
      </rPr>
      <t xml:space="preserve">NIST publication SP800-18, which is publicly available, is entitled “Guide for Developing Security Plans for Federal Information Systems”. It gives both guidelines and a template for security plan creation, and can serve as a base for development if one is needed. At this writing, the document can be found at the following link: http://csrc.nist.gov/publications/PubsSPs.html. </t>
    </r>
    <r>
      <rPr>
        <sz val="11"/>
        <color rgb="FF000000"/>
        <rFont val="Calibri"/>
      </rPr>
      <t xml:space="preserve">
</t>
    </r>
    <r>
      <rPr>
        <sz val="11"/>
        <color rgb="FF000000"/>
        <rFont val="Calibri"/>
      </rPr>
      <t>Security controls applicable to email systems may not be tracked and followed if they are not identified in the EDSP. Omission of security control consideration could lead to an exploit of email system vulnerabilities or compromise of email information.</t>
    </r>
  </si>
  <si>
    <r>
      <rPr>
        <sz val="11"/>
        <color rgb="FF000000"/>
        <rFont val="Calibri"/>
      </rPr>
      <t xml:space="preserve">Access the Email Domain Security Plan (EDSP) for email systems. Review for current STIG identification, tuning values, administrator assignments, and procedural IA programs and policies that govern email product servers. </t>
    </r>
    <r>
      <rPr>
        <sz val="11"/>
        <color rgb="FF000000"/>
        <rFont val="Calibri"/>
      </rPr>
      <t xml:space="preserve">
</t>
    </r>
    <r>
      <rPr>
        <sz val="11"/>
        <color rgb="FF000000"/>
        <rFont val="Calibri"/>
      </rPr>
      <t>If email services are not documented in an EDSP, this is a finding.</t>
    </r>
  </si>
  <si>
    <t>V-18868</t>
  </si>
  <si>
    <r>
      <rPr>
        <sz val="11"/>
        <rFont val="Calibri"/>
      </rPr>
      <t>Email software installation account usage must be logged.</t>
    </r>
  </si>
  <si>
    <r>
      <rPr>
        <sz val="11"/>
        <color rgb="FF000000"/>
        <rFont val="Calibri"/>
      </rPr>
      <t>Implement a logging procedure for use of the email software installation account. Document it in the EDSP.</t>
    </r>
  </si>
  <si>
    <r>
      <rPr>
        <sz val="11"/>
        <color rgb="FF000000"/>
        <rFont val="Calibri"/>
      </rPr>
      <t>Email Administrator or application owner accounts are granted more enhanced privileges than non-privileged users. It is especially important to grant access to privileged accounts to only those persons who are qualified and authorized to use them. Each use of the account should be logged to demonstrate this accountability.</t>
    </r>
  </si>
  <si>
    <r>
      <rPr>
        <sz val="11"/>
        <color rgb="FF000000"/>
        <rFont val="Calibri"/>
      </rPr>
      <t xml:space="preserve">Access the EDSP to verify logging procedure for software installation account usage. Examine evidence that logging is done for use of the correct account for email software installations and upgrades. </t>
    </r>
    <r>
      <rPr>
        <sz val="11"/>
        <color rgb="FF000000"/>
        <rFont val="Calibri"/>
      </rPr>
      <t xml:space="preserve">
</t>
    </r>
    <r>
      <rPr>
        <sz val="11"/>
        <color rgb="FF000000"/>
        <rFont val="Calibri"/>
      </rPr>
      <t>If email software installation account usage is logged, this is not a finding.</t>
    </r>
  </si>
  <si>
    <t>V-18869</t>
  </si>
  <si>
    <r>
      <rPr>
        <sz val="11"/>
        <rFont val="Calibri"/>
      </rPr>
      <t>Email audit trails must be reviewed daily.</t>
    </r>
  </si>
  <si>
    <r>
      <rPr>
        <sz val="11"/>
        <color rgb="FF000000"/>
        <rFont val="Calibri"/>
      </rPr>
      <t>Document audit record review procedures in the EDSP.  Implement audit record daily reviews as documented.</t>
    </r>
  </si>
  <si>
    <r>
      <rPr>
        <sz val="11"/>
        <color rgb="FF000000"/>
        <rFont val="Calibri"/>
      </rPr>
      <t xml:space="preserve">Access to email servers and software are logged to establish a history of actions taken in the system. Unauthorized access or use of the system could indicate an attempt to bypass established permissions. </t>
    </r>
    <r>
      <rPr>
        <sz val="11"/>
        <color rgb="FF000000"/>
        <rFont val="Calibri"/>
      </rPr>
      <t xml:space="preserve">
</t>
    </r>
    <r>
      <rPr>
        <sz val="11"/>
        <color rgb="FF000000"/>
        <rFont val="Calibri"/>
      </rPr>
      <t>Reviewing the log history can lead to discovery of unauthorized access attempts. Reviewing the logs daily helps to ensure prompt attention is given to any suspicious activities discovered therein.</t>
    </r>
  </si>
  <si>
    <r>
      <rPr>
        <sz val="11"/>
        <color rgb="FF000000"/>
        <rFont val="Calibri"/>
      </rPr>
      <t>Review the audit trail review procedures in the EDSP.  Examine artifacts of log reviews (results) and review frequency.</t>
    </r>
    <r>
      <rPr>
        <sz val="11"/>
        <color rgb="FF000000"/>
        <rFont val="Calibri"/>
      </rPr>
      <t xml:space="preserve">
</t>
    </r>
    <r>
      <rPr>
        <sz val="11"/>
        <color rgb="FF000000"/>
        <rFont val="Calibri"/>
      </rPr>
      <t>If Audit trail review procedures and evidence of review results exist, this is not a finding.</t>
    </r>
  </si>
  <si>
    <t>V-18877</t>
  </si>
  <si>
    <r>
      <rPr>
        <sz val="11"/>
        <rFont val="Calibri"/>
      </rPr>
      <t>Email Administrator Groups must ensure least privilege.</t>
    </r>
  </si>
  <si>
    <r>
      <rPr>
        <sz val="11"/>
        <color rgb="FF000000"/>
        <rFont val="Calibri"/>
      </rPr>
      <t>Assign administrators to roles with appropriate permissions for Email Administrators.  Configure each role so it is commensurate with least possible permission to perform the associated tasks.</t>
    </r>
  </si>
  <si>
    <r>
      <rPr>
        <sz val="11"/>
        <color rgb="FF000000"/>
        <rFont val="Calibri"/>
      </rPr>
      <t xml:space="preserve">When an oversight responsibility is assigned to the same person performing the actions being overseen, the function of oversight is compromised. When the responsibility to manage or control one application or activity is assigned to one party yet another party is also assigned the privilege to the same actions, then neither party can logically be held responsible for those action. By separating responsibility and permissions by role, accountability can be as granular as needed. </t>
    </r>
    <r>
      <rPr>
        <sz val="11"/>
        <color rgb="FF000000"/>
        <rFont val="Calibri"/>
      </rPr>
      <t xml:space="preserve">
</t>
    </r>
    <r>
      <rPr>
        <sz val="11"/>
        <color rgb="FF000000"/>
        <rFont val="Calibri"/>
      </rPr>
      <t>Role Based Access Control (RBAC) strategies for email administration include server role administration, permissions within server roles, and task based assignments.  Further granularity is possible, and often makes sense to do, enabling each role to operate using the least possible permissions to perform the role.</t>
    </r>
  </si>
  <si>
    <r>
      <rPr>
        <sz val="11"/>
        <color rgb="FF000000"/>
        <rFont val="Calibri"/>
      </rPr>
      <t xml:space="preserve">Review EDSP documentation that describes division of duties by role in the email domain administration assignments. </t>
    </r>
    <r>
      <rPr>
        <sz val="11"/>
        <color rgb="FF000000"/>
        <rFont val="Calibri"/>
      </rPr>
      <t xml:space="preserve">
</t>
    </r>
    <r>
      <rPr>
        <sz val="11"/>
        <color rgb="FF000000"/>
        <rFont val="Calibri"/>
      </rPr>
      <t>If Email Administrator tasks are assigned to a defined role in the organization, and the role is operating at least privilege for the tasks, this is not a finding.</t>
    </r>
  </si>
  <si>
    <t>V-18878</t>
  </si>
  <si>
    <r>
      <rPr>
        <sz val="11"/>
        <rFont val="Calibri"/>
      </rPr>
      <t>Automated audit reporting tools must be available.</t>
    </r>
  </si>
  <si>
    <r>
      <rPr>
        <sz val="11"/>
        <color rgb="FF000000"/>
        <rFont val="Calibri"/>
      </rPr>
      <t>Implement automated reporting tools for Email Server audit records.  Document the specifics in the EDSP.</t>
    </r>
  </si>
  <si>
    <r>
      <rPr>
        <sz val="11"/>
        <color rgb="FF000000"/>
        <rFont val="Calibri"/>
      </rPr>
      <t xml:space="preserve">Monitors are automated “process watchers” that respond to performance changes, and can be useful in detecting outages and alerting administrators where attention is needed. Log files help establish a history of activities, and can be useful in detecting attack attempts or determining tuning adjustments to improve availability. However, audit record collection may quickly overwhelm storage resources and an auditor’s ability to review it in a productive manner. Add to that, an audit trail that is not monitored for detection of suspicious activities provides little value. Regular or daily review of audit logs not only leads to the earliest possible notice of a compromise, but can also minimize the extent of the compromise. </t>
    </r>
    <r>
      <rPr>
        <sz val="11"/>
        <color rgb="FF000000"/>
        <rFont val="Calibri"/>
      </rPr>
      <t xml:space="preserve">
</t>
    </r>
    <r>
      <rPr>
        <sz val="11"/>
        <color rgb="FF000000"/>
        <rFont val="Calibri"/>
      </rPr>
      <t>Automated Log Monitoring gives the additional boost to the monitoring process, in that noteworthy events are more immediately detected, provided they have been defined to the automated monitoring process. Log data can be mined for specific events, and upon detection, they can be analyzed to provide choices for alert methods, reports, trend analyses, attack scenario solutions.</t>
    </r>
  </si>
  <si>
    <r>
      <rPr>
        <sz val="11"/>
        <color rgb="FF000000"/>
        <rFont val="Calibri"/>
      </rPr>
      <t>Access the EDSP for description of automated audit trail review tool.  Review automated tool usage artifacts or reports with audit trail result data.</t>
    </r>
    <r>
      <rPr>
        <sz val="11"/>
        <color rgb="FF000000"/>
        <rFont val="Calibri"/>
      </rPr>
      <t xml:space="preserve">
</t>
    </r>
    <r>
      <rPr>
        <sz val="11"/>
        <color rgb="FF000000"/>
        <rFont val="Calibri"/>
      </rPr>
      <t>If automated tools are available for review and reporting on email server audit records, this is not a finding.</t>
    </r>
  </si>
  <si>
    <t>V-18879</t>
  </si>
  <si>
    <r>
      <rPr>
        <sz val="11"/>
        <rFont val="Calibri"/>
      </rPr>
      <t>Email audit records must be retained for 1 year.</t>
    </r>
  </si>
  <si>
    <r>
      <rPr>
        <sz val="11"/>
        <color rgb="FF000000"/>
        <rFont val="Calibri"/>
      </rPr>
      <t>Create a process that details email audit record retention for required time period of 1 year.  Document the process in the EDSP.</t>
    </r>
  </si>
  <si>
    <r>
      <rPr>
        <sz val="11"/>
        <color rgb="FF000000"/>
        <rFont val="Calibri"/>
      </rPr>
      <t xml:space="preserve">Audit data retention serves as a history that can aid in determining actions executed by users and administrators. Reasons for such research include both malicious actions that may have been perpetrated, as well as legal evidence that might be needed for proof of activity. </t>
    </r>
    <r>
      <rPr>
        <sz val="11"/>
        <color rgb="FF000000"/>
        <rFont val="Calibri"/>
      </rPr>
      <t xml:space="preserve">
</t>
    </r>
    <r>
      <rPr>
        <sz val="11"/>
        <color rgb="FF000000"/>
        <rFont val="Calibri"/>
      </rPr>
      <t>Audit data records are required to be retained for a period of 1 year.</t>
    </r>
  </si>
  <si>
    <r>
      <rPr>
        <sz val="11"/>
        <color rgb="FF000000"/>
        <rFont val="Calibri"/>
      </rPr>
      <t xml:space="preserve">Access EDSP documentation that describes data retention for audit records. Examine artifacts that demonstrate audit data retention for a period of 1 year. </t>
    </r>
    <r>
      <rPr>
        <sz val="11"/>
        <color rgb="FF000000"/>
        <rFont val="Calibri"/>
      </rPr>
      <t xml:space="preserve">
</t>
    </r>
    <r>
      <rPr>
        <sz val="11"/>
        <color rgb="FF000000"/>
        <rFont val="Calibri"/>
      </rPr>
      <t>If email audit records are retained for required time period (1 year), this is not a finding.</t>
    </r>
  </si>
  <si>
    <t>V-18880</t>
  </si>
  <si>
    <r>
      <rPr>
        <sz val="11"/>
        <rFont val="Calibri"/>
      </rPr>
      <t>Audit logs must be documented and included in backups.</t>
    </r>
  </si>
  <si>
    <r>
      <rPr>
        <sz val="11"/>
        <color rgb="FF000000"/>
        <rFont val="Calibri"/>
      </rPr>
      <t>Include email audit records in backups and document the backup strategy in the EDSP.</t>
    </r>
  </si>
  <si>
    <r>
      <rPr>
        <sz val="11"/>
        <color rgb="FF000000"/>
        <rFont val="Calibri"/>
      </rPr>
      <t>Log files help establish a history of activities, and can be useful in detecting attack attempts or determining tuning adjustments to improve availability. Audit logs are essential to the investigation and prosecution of unauthorized access to email services software and data. Unless audit logs are available for review, the extent of data compromise may not be determined and the vulnerability exploited may not be discovered. Undiscovered vulnerabilities could lead to additional or prolonged compromise of the data.</t>
    </r>
    <r>
      <rPr>
        <sz val="11"/>
        <color rgb="FF000000"/>
        <rFont val="Calibri"/>
      </rPr>
      <t xml:space="preserve">
</t>
    </r>
    <r>
      <rPr>
        <sz val="11"/>
        <color rgb="FF000000"/>
        <rFont val="Calibri"/>
      </rPr>
      <t>Audit records should be backed up not less than weekly on to a different system or media than the system being audited, to ensure preservation of audit history.</t>
    </r>
  </si>
  <si>
    <r>
      <rPr>
        <sz val="11"/>
        <color rgb="FF000000"/>
        <rFont val="Calibri"/>
      </rPr>
      <t xml:space="preserve">Access the EDSP documentation that describes inclusion of Exchange audit data with the weekly backups. Verify these directories are included in the backup strategy to preserve log history. </t>
    </r>
    <r>
      <rPr>
        <sz val="11"/>
        <color rgb="FF000000"/>
        <rFont val="Calibri"/>
      </rPr>
      <t xml:space="preserve">
</t>
    </r>
    <r>
      <rPr>
        <sz val="11"/>
        <color rgb="FF000000"/>
        <rFont val="Calibri"/>
      </rPr>
      <t>If email audit records are included in backups, this is not a finding.</t>
    </r>
  </si>
  <si>
    <t>V-18881</t>
  </si>
  <si>
    <r>
      <rPr>
        <sz val="11"/>
        <rFont val="Calibri"/>
      </rPr>
      <t>The email backup and recovery strategy must be documented and tested on an INFOCON compliant frequency.</t>
    </r>
  </si>
  <si>
    <r>
      <rPr>
        <sz val="11"/>
        <color rgb="FF000000"/>
        <rFont val="Calibri"/>
      </rPr>
      <t>Document the Email Backup and Recovery Strategy site Disaster Recovery Plan, with components, locations and directions, and test according to INFOCON frequency requirements.</t>
    </r>
  </si>
  <si>
    <r>
      <rPr>
        <sz val="11"/>
        <color rgb="FF000000"/>
        <rFont val="Calibri"/>
      </rPr>
      <t>A disaster recovery plan exists that provides for the smooth transfer of all mission or business essential functions to an alternate site for the duration of an event with little or no loss of operational continuity.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backup and recovery plan should include business recovery, system contingency, facility disaster recovery plans and plan acceptance.</t>
    </r>
  </si>
  <si>
    <r>
      <rPr>
        <sz val="11"/>
        <color rgb="FF000000"/>
        <rFont val="Calibri"/>
      </rPr>
      <t xml:space="preserve">Access the disaster recovery documentation that describes the backup and recovery strategy for the email servers. The documentation should detail specifically what files and data stores are saved, including the frequency and schedules of the saves (as required by INFOCON levels), and recovery plans (should they become necessary). </t>
    </r>
    <r>
      <rPr>
        <sz val="11"/>
        <color rgb="FF000000"/>
        <rFont val="Calibri"/>
      </rPr>
      <t xml:space="preserve">
</t>
    </r>
    <r>
      <rPr>
        <sz val="11"/>
        <color rgb="FF000000"/>
        <rFont val="Calibri"/>
      </rPr>
      <t xml:space="preserve">The recovery plan should also state a periodic recovery rehearsal to ensure the backup strategy is sound. </t>
    </r>
    <r>
      <rPr>
        <sz val="11"/>
        <color rgb="FF000000"/>
        <rFont val="Calibri"/>
      </rPr>
      <t xml:space="preserve">
</t>
    </r>
    <r>
      <rPr>
        <sz val="11"/>
        <color rgb="FF000000"/>
        <rFont val="Calibri"/>
      </rPr>
      <t>If Email Backup and Recovery strategy is documented and periodically tested, this is not a finding.</t>
    </r>
  </si>
  <si>
    <t>V-18882</t>
  </si>
  <si>
    <r>
      <rPr>
        <sz val="11"/>
        <rFont val="Calibri"/>
      </rPr>
      <t>Email backup and recovery data must be protected.</t>
    </r>
  </si>
  <si>
    <r>
      <rPr>
        <sz val="11"/>
        <color rgb="FF000000"/>
        <rFont val="Calibri"/>
      </rPr>
      <t>Document the authorized backup and recovery users and groups in the EDSP.  Create access restrictions to the authorized staff for email services backup and restore data.</t>
    </r>
  </si>
  <si>
    <r>
      <rPr>
        <sz val="11"/>
        <color rgb="FF000000"/>
        <rFont val="Calibri"/>
      </rPr>
      <t>All automated information systems are at risk of data loss due to disaster or compromise. Failure to provide adequate protection to the backup and recovery data exposes it to risk of potential theft or damage that may ultimately prevent a successful restoration, should the need become necessary. Adequate protection ensures that backup components can be used to provide transparent or easy recovery from losses or operations outages.</t>
    </r>
    <r>
      <rPr>
        <sz val="11"/>
        <color rgb="FF000000"/>
        <rFont val="Calibri"/>
      </rPr>
      <t xml:space="preserve">
</t>
    </r>
    <r>
      <rPr>
        <sz val="11"/>
        <color rgb="FF000000"/>
        <rFont val="Calibri"/>
      </rPr>
      <t>Backup files need the same protections against unauthorized access when stored on backup media as when online and actively in use by the email system. Included in this category are physical media, online configuration file copies, and any user data that may need to be restored.</t>
    </r>
  </si>
  <si>
    <r>
      <rPr>
        <sz val="11"/>
        <color rgb="FF000000"/>
        <rFont val="Calibri"/>
      </rPr>
      <t xml:space="preserve">Access EDSP documentation that describes protections for the Backup and Recovery data. </t>
    </r>
    <r>
      <rPr>
        <sz val="11"/>
        <color rgb="FF000000"/>
        <rFont val="Calibri"/>
      </rPr>
      <t xml:space="preserve">
</t>
    </r>
    <r>
      <rPr>
        <sz val="11"/>
        <color rgb="FF000000"/>
        <rFont val="Calibri"/>
      </rPr>
      <t>If email backup and recovery data and processes are restricted to authorized users and groups, this is not a finding.</t>
    </r>
  </si>
  <si>
    <t>V-18883</t>
  </si>
  <si>
    <r>
      <rPr>
        <sz val="11"/>
        <rFont val="Calibri"/>
      </rPr>
      <t>Email backups must meet schedule and storage requirements.</t>
    </r>
  </si>
  <si>
    <r>
      <rPr>
        <sz val="11"/>
        <color rgb="FF000000"/>
        <rFont val="Calibri"/>
      </rPr>
      <t>Document the email backup strategy in the EDSP and perform backups on the schedule that is documented.  Store the data as required.</t>
    </r>
  </si>
  <si>
    <r>
      <rPr>
        <sz val="11"/>
        <color rgb="FF000000"/>
        <rFont val="Calibri"/>
      </rPr>
      <t>Hardware failures or other (sometimes physical) disasters can cause data loss to active applications, and precipitate the need for expedient recovery.  Ensuring backups are conducted on an agreed schedule creates a timely copy from which to recover active systems. Storing backup contents at a separate physical location protects the backup data from site-specific physical disasters. Backup schedule and storage location are determined in accordance with the MAC category and confidentiality level of the system.</t>
    </r>
  </si>
  <si>
    <r>
      <rPr>
        <sz val="11"/>
        <color rgb="FF000000"/>
        <rFont val="Calibri"/>
      </rPr>
      <t xml:space="preserve">Access the EDSP for intended backup schedule and storage provisions. Review artifacts, such as job logs, file locations, access protections and procedures for offline files, and storage methods that demonstrate compliance to the intended schedule and log storage requirements. </t>
    </r>
    <r>
      <rPr>
        <sz val="11"/>
        <color rgb="FF000000"/>
        <rFont val="Calibri"/>
      </rPr>
      <t xml:space="preserve">
</t>
    </r>
    <r>
      <rPr>
        <sz val="11"/>
        <color rgb="FF000000"/>
        <rFont val="Calibri"/>
      </rPr>
      <t>If email backups are conducted according to the EDSP, on schedule and are stored appropriately, this is not a finding.</t>
    </r>
  </si>
  <si>
    <t>V-18884</t>
  </si>
  <si>
    <r>
      <rPr>
        <sz val="11"/>
        <rFont val="Calibri"/>
      </rPr>
      <t>Email critical software copies must be stored off-site in a fire-rated container.</t>
    </r>
  </si>
  <si>
    <r>
      <rPr>
        <sz val="11"/>
        <color rgb="FF000000"/>
        <rFont val="Calibri"/>
      </rPr>
      <t>Create email software copies for use in recovering systems, and store them off-site and in fire-rated containers.  Document the off-site storage details in the EDSP.</t>
    </r>
  </si>
  <si>
    <r>
      <rPr>
        <sz val="11"/>
        <color rgb="FF000000"/>
        <rFont val="Calibri"/>
      </rPr>
      <t xml:space="preserve">There is always potential that accidental loss can cause system loss and that restoration will be needed. In the event that the installation site is compromised, damaged or destroyed copies of critical software media may be needed to recover the systems and become operational. </t>
    </r>
    <r>
      <rPr>
        <sz val="11"/>
        <color rgb="FF000000"/>
        <rFont val="Calibri"/>
      </rPr>
      <t xml:space="preserve">
</t>
    </r>
    <r>
      <rPr>
        <sz val="11"/>
        <color rgb="FF000000"/>
        <rFont val="Calibri"/>
      </rPr>
      <t>Copies of the operating system (OS) and other critical software, such as email services applications must be created and stored off-site in a fire-rated container. If a site experiences loss or compromise of the installed software libraries, available copies can reduce the risk and shorten the time period for a successful email services recovery.</t>
    </r>
  </si>
  <si>
    <r>
      <rPr>
        <sz val="11"/>
        <color rgb="FF000000"/>
        <rFont val="Calibri"/>
      </rPr>
      <t xml:space="preserve">Access the EDSP and review the email application software offline storage plan.  Examine artifacts showing that copies exist and are stored off-site in fire-rated containers.  </t>
    </r>
    <r>
      <rPr>
        <sz val="11"/>
        <color rgb="FF000000"/>
        <rFont val="Calibri"/>
      </rPr>
      <t xml:space="preserve">
</t>
    </r>
    <r>
      <rPr>
        <sz val="11"/>
        <color rgb="FF000000"/>
        <rFont val="Calibri"/>
      </rPr>
      <t>If an email software copy exists and is stored off-site in a fire-rated container, this is not a finding.</t>
    </r>
  </si>
  <si>
    <t>V-18885</t>
  </si>
  <si>
    <r>
      <rPr>
        <sz val="11"/>
        <rFont val="Calibri"/>
      </rPr>
      <t>Email acceptable use policy must be documented in the Email Domain Security Plan (EDSP).</t>
    </r>
  </si>
  <si>
    <r>
      <rPr>
        <sz val="11"/>
        <color rgb="FF000000"/>
        <rFont val="Calibri"/>
      </rPr>
      <t>Implement an Email Acceptable Use Policy that is documented in the EDSP and that requires a signature by each user.</t>
    </r>
  </si>
  <si>
    <r>
      <rPr>
        <sz val="11"/>
        <color rgb="FF000000"/>
        <rFont val="Calibri"/>
      </rPr>
      <t xml:space="preserve">Email is only as secure as the recipient, which is ultimately person who is receiving messages. Also to consider, the surest way to prevent SPAM and other malware from entering the email message transport path is by using secure IA measures at the point of origin. Here again, this is ultimately a person, who is sending messages. </t>
    </r>
    <r>
      <rPr>
        <sz val="11"/>
        <color rgb="FF000000"/>
        <rFont val="Calibri"/>
      </rPr>
      <t xml:space="preserve">
</t>
    </r>
    <r>
      <rPr>
        <sz val="11"/>
        <color rgb="FF000000"/>
        <rFont val="Calibri"/>
      </rPr>
      <t xml:space="preserve">An Email Acceptable Use Policy is a set of rules that describe expected user behavior with regard to email messages. Formal creation and use of an Email Acceptable Use policy protects both organization and users by declaring boundaries, operational processes, and user training for such tasks as Help Desk procedures, legal considerations and email based threats that may be encountered. </t>
    </r>
    <r>
      <rPr>
        <sz val="11"/>
        <color rgb="FF000000"/>
        <rFont val="Calibri"/>
      </rPr>
      <t xml:space="preserve">
</t>
    </r>
    <r>
      <rPr>
        <sz val="11"/>
        <color rgb="FF000000"/>
        <rFont val="Calibri"/>
      </rPr>
      <t>The Email Acceptable Use Policy should be distributed to and signed by each email user, as a requirement for obtaining an email account.</t>
    </r>
  </si>
  <si>
    <r>
      <rPr>
        <sz val="11"/>
        <color rgb="FF000000"/>
        <rFont val="Calibri"/>
      </rPr>
      <t xml:space="preserve">Access the EDSP documentation that describes the Email Acceptable Use Policy that is followed at the site. </t>
    </r>
    <r>
      <rPr>
        <sz val="11"/>
        <color rgb="FF000000"/>
        <rFont val="Calibri"/>
      </rPr>
      <t xml:space="preserve">
</t>
    </r>
    <r>
      <rPr>
        <sz val="11"/>
        <color rgb="FF000000"/>
        <rFont val="Calibri"/>
      </rPr>
      <t>If the Email Acceptable Use Policy is documented in the EDSP, this is not a finding.</t>
    </r>
  </si>
  <si>
    <t>V-18886</t>
  </si>
  <si>
    <r>
      <rPr>
        <sz val="11"/>
        <rFont val="Calibri"/>
      </rPr>
      <t>Email Acceptable Use Policy must contain required elements.</t>
    </r>
  </si>
  <si>
    <r>
      <rPr>
        <sz val="11"/>
        <color rgb="FF000000"/>
        <rFont val="Calibri"/>
      </rPr>
      <t>Revise or supplement the Email Acceptable Use Policy so it contains the required elements. Document the email acceptable use policy elements in the EDSP.</t>
    </r>
  </si>
  <si>
    <r>
      <rPr>
        <sz val="11"/>
        <color rgb="FF000000"/>
        <rFont val="Calibri"/>
      </rPr>
      <t xml:space="preserve">Email is only as secure as the recipient, which is ultimately the person who is receiving messages. Also to consider, the surest way to prevent SPAM and other malware from entering the email message transport path is by using secure IA measures at the point of origin. Here again, this is ultimately a person, who is sending messages. </t>
    </r>
    <r>
      <rPr>
        <sz val="11"/>
        <color rgb="FF000000"/>
        <rFont val="Calibri"/>
      </rPr>
      <t xml:space="preserve">
</t>
    </r>
    <r>
      <rPr>
        <sz val="11"/>
        <color rgb="FF000000"/>
        <rFont val="Calibri"/>
      </rPr>
      <t xml:space="preserve">Email Acceptable Use Policy statements must include user education and expectations, as well as penalties and legal ramifications surrounding noncompliance. Examples of elements may include such items as classification and sensitivity labeling, undesirable message recognition such as for SPAM, Phishing, or bogus certificates. </t>
    </r>
    <r>
      <rPr>
        <sz val="11"/>
        <color rgb="FF000000"/>
        <rFont val="Calibri"/>
      </rPr>
      <t xml:space="preserve">
</t>
    </r>
    <r>
      <rPr>
        <sz val="11"/>
        <color rgb="FF000000"/>
        <rFont val="Calibri"/>
      </rPr>
      <t xml:space="preserve">There should also be process information, such as the Email Acceptable Use Policy location, review frequency, email services offered (Outlook, web based email), and email services forbidden (such as access via alternate email products). Users may also need to know other useful information, such as mailbox size quotas, attachment limitations, and procedural steps for making help desk requests. </t>
    </r>
    <r>
      <rPr>
        <sz val="11"/>
        <color rgb="FF000000"/>
        <rFont val="Calibri"/>
      </rPr>
      <t xml:space="preserve">
</t>
    </r>
    <r>
      <rPr>
        <sz val="11"/>
        <color rgb="FF000000"/>
        <rFont val="Calibri"/>
      </rPr>
      <t>Email tools, rules, and alerts descriptions plus official formats of email based announcements that may originate from the Email Administration team should be documented to prevent users being fooled or compromised by social engineering exploits. It may also be advantageous to have an ‘official’ method of communicating, enabling users to then recognize non-authentic requests and report them.</t>
    </r>
  </si>
  <si>
    <r>
      <rPr>
        <sz val="11"/>
        <color rgb="FF000000"/>
        <rFont val="Calibri"/>
      </rPr>
      <t xml:space="preserve">Access the EDSP documentation that describes the Email Acceptable Use Policy elements. </t>
    </r>
    <r>
      <rPr>
        <sz val="11"/>
        <color rgb="FF000000"/>
        <rFont val="Calibri"/>
      </rPr>
      <t xml:space="preserve">
</t>
    </r>
    <r>
      <rPr>
        <sz val="11"/>
        <color rgb="FF000000"/>
        <rFont val="Calibri"/>
      </rPr>
      <t>Included should be elements such as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 education </t>
    </r>
    <r>
      <rPr>
        <sz val="11"/>
        <color rgb="FF000000"/>
        <rFont val="Calibri"/>
      </rPr>
      <t xml:space="preserve">
</t>
    </r>
    <r>
      <rPr>
        <sz val="11"/>
        <color rgb="FF000000"/>
        <rFont val="Calibri"/>
      </rPr>
      <t xml:space="preserve">User expectations </t>
    </r>
    <r>
      <rPr>
        <sz val="11"/>
        <color rgb="FF000000"/>
        <rFont val="Calibri"/>
      </rPr>
      <t xml:space="preserve">
</t>
    </r>
    <r>
      <rPr>
        <sz val="11"/>
        <color rgb="FF000000"/>
        <rFont val="Calibri"/>
      </rPr>
      <t>Penalties for non-conformance</t>
    </r>
    <r>
      <rPr>
        <sz val="11"/>
        <color rgb="FF000000"/>
        <rFont val="Calibri"/>
      </rPr>
      <t xml:space="preserve">
</t>
    </r>
    <r>
      <rPr>
        <sz val="11"/>
        <color rgb="FF000000"/>
        <rFont val="Calibri"/>
      </rPr>
      <t>Legal ramifications</t>
    </r>
    <r>
      <rPr>
        <sz val="11"/>
        <color rgb="FF000000"/>
        <rFont val="Calibri"/>
      </rPr>
      <t xml:space="preserve">
</t>
    </r>
    <r>
      <rPr>
        <sz val="11"/>
        <color rgb="FF000000"/>
        <rFont val="Calibri"/>
      </rPr>
      <t>Classification labeling</t>
    </r>
    <r>
      <rPr>
        <sz val="11"/>
        <color rgb="FF000000"/>
        <rFont val="Calibri"/>
      </rPr>
      <t xml:space="preserve">
</t>
    </r>
    <r>
      <rPr>
        <sz val="11"/>
        <color rgb="FF000000"/>
        <rFont val="Calibri"/>
      </rPr>
      <t>SPAM and Phishing recognition</t>
    </r>
    <r>
      <rPr>
        <sz val="11"/>
        <color rgb="FF000000"/>
        <rFont val="Calibri"/>
      </rPr>
      <t xml:space="preserve">
</t>
    </r>
    <r>
      <rPr>
        <sz val="11"/>
        <color rgb="FF000000"/>
        <rFont val="Calibri"/>
      </rPr>
      <t>Bogus certificates</t>
    </r>
    <r>
      <rPr>
        <sz val="11"/>
        <color rgb="FF000000"/>
        <rFont val="Calibri"/>
      </rPr>
      <t xml:space="preserve">
</t>
    </r>
    <r>
      <rPr>
        <sz val="11"/>
        <color rgb="FF000000"/>
        <rFont val="Calibri"/>
      </rPr>
      <t>Review frequency</t>
    </r>
    <r>
      <rPr>
        <sz val="11"/>
        <color rgb="FF000000"/>
        <rFont val="Calibri"/>
      </rPr>
      <t xml:space="preserve">
</t>
    </r>
    <r>
      <rPr>
        <sz val="11"/>
        <color rgb="FF000000"/>
        <rFont val="Calibri"/>
      </rPr>
      <t>Services offered or not offered</t>
    </r>
    <r>
      <rPr>
        <sz val="11"/>
        <color rgb="FF000000"/>
        <rFont val="Calibri"/>
      </rPr>
      <t xml:space="preserve">
</t>
    </r>
    <r>
      <rPr>
        <sz val="11"/>
        <color rgb="FF000000"/>
        <rFont val="Calibri"/>
      </rPr>
      <t>Message and attachment size quotas</t>
    </r>
    <r>
      <rPr>
        <sz val="11"/>
        <color rgb="FF000000"/>
        <rFont val="Calibri"/>
      </rPr>
      <t xml:space="preserve">
</t>
    </r>
    <r>
      <rPr>
        <sz val="11"/>
        <color rgb="FF000000"/>
        <rFont val="Calibri"/>
      </rPr>
      <t xml:space="preserve">Help desk and other support information </t>
    </r>
    <r>
      <rPr>
        <sz val="11"/>
        <color rgb="FF000000"/>
        <rFont val="Calibri"/>
      </rPr>
      <t xml:space="preserve">
</t>
    </r>
    <r>
      <rPr>
        <sz val="11"/>
        <color rgb="FF000000"/>
        <rFont val="Calibri"/>
      </rPr>
      <t>If the Email Acceptable Use Policy contains required elements, this is not a finding.</t>
    </r>
  </si>
  <si>
    <t>V-19546</t>
  </si>
  <si>
    <r>
      <rPr>
        <sz val="11"/>
        <rFont val="Calibri"/>
      </rPr>
      <t>Email domains must be protected by an Edge Server at the email transport path.</t>
    </r>
  </si>
  <si>
    <t>CAT I (High)</t>
  </si>
  <si>
    <r>
      <rPr>
        <sz val="11"/>
        <color rgb="FF000000"/>
        <rFont val="Calibri"/>
      </rPr>
      <t>Install and configure an Edge Transport Server role in the email infrastructure, configured to perform specified sanitization processes. Ensure all inbound and outbound SMTP traffic passes through this server role. Document the Edge Transport Server specifics in the EDSP.</t>
    </r>
  </si>
  <si>
    <r>
      <rPr>
        <sz val="11"/>
        <color rgb="FF000000"/>
        <rFont val="Calibri"/>
      </rPr>
      <t xml:space="preserve">Separation of roles supports operational security for application and protocol services. Since 2006, Microsoft best practices had taken the direction of creating operational “roles” for servers within email services. The Edge Transport server role (also called an Email Secure Gateway) was created to focus authentication and sanitization tasks in one server, to provide Internet facing protection for internal email servers. </t>
    </r>
    <r>
      <rPr>
        <sz val="11"/>
        <color rgb="FF000000"/>
        <rFont val="Calibri"/>
      </rPr>
      <t xml:space="preserve">
</t>
    </r>
    <r>
      <rPr>
        <sz val="11"/>
        <color rgb="FF000000"/>
        <rFont val="Calibri"/>
      </rPr>
      <t xml:space="preserve">In the email services infrastructure, it has become imperative that inbound messages be examined prior to their being forwarded into the enclave, primarily due to the amount of SPAM and malware contained in the message stream. Similarly, outbound messages must be examined, so an organization might locate, or perhaps intercept, messages with potential data spillage of sensitive or important information. The Edge Transport email server role, which could be implemented using a number of comparable products, is designed to perform protective measures for both inbound and outbound messages. Its charter is to face the Internet, and to scrutinize all SMTP traffic, to determine whether to grant continued passage for messages to their destination. </t>
    </r>
    <r>
      <rPr>
        <sz val="11"/>
        <color rgb="FF000000"/>
        <rFont val="Calibri"/>
      </rPr>
      <t xml:space="preserve">
</t>
    </r>
    <r>
      <rPr>
        <sz val="11"/>
        <color rgb="FF000000"/>
        <rFont val="Calibri"/>
      </rPr>
      <t xml:space="preserve">Inbound email sanitization steps include (but are not limited to) processes, such as sender authentication and evaluation, content scoring (SPAM, spoofing, and phishing detection), antivirus sanitization and quarantine services, and results reporting. Outbound messages are typically examined for SPAM and malware origination. </t>
    </r>
    <r>
      <rPr>
        <sz val="11"/>
        <color rgb="FF000000"/>
        <rFont val="Calibri"/>
      </rPr>
      <t xml:space="preserve">
</t>
    </r>
    <r>
      <rPr>
        <sz val="11"/>
        <color rgb="FF000000"/>
        <rFont val="Calibri"/>
      </rPr>
      <t>Failure to implement an Email Edge Transport server role may increase risk of compromise by allowing undesirable inbound messages could to reach the internal servers and networks. Failure to examine outbound traffic may increase risk of domain blacklisting if SPAM or malware is traced back to the source domain. Attempting to sanitize email after it arrives inside the domain is not an acceptable or effective security measure. By using an Edge Transport Server (Email Secure Gateway), any SMTP-specific attack vectors are more optimally secured.</t>
    </r>
  </si>
  <si>
    <r>
      <rPr>
        <sz val="11"/>
        <color rgb="FF000000"/>
        <rFont val="Calibri"/>
      </rPr>
      <t>Access EDSP documentation that describes the infrastructure for email services. Verify an Edge Transport Server (or Email Secure Gateway) is installed and active on the network. Ensure all inbound and outbound email messages pass through and are examined as required.</t>
    </r>
    <r>
      <rPr>
        <sz val="11"/>
        <color rgb="FF000000"/>
        <rFont val="Calibri"/>
      </rPr>
      <t xml:space="preserve">
</t>
    </r>
    <r>
      <rPr>
        <sz val="11"/>
        <color rgb="FF000000"/>
        <rFont val="Calibri"/>
      </rPr>
      <t>If the email domain employs an Edge Transport Server Role that performs the required protection, this is not a finding.</t>
    </r>
  </si>
  <si>
    <t>V-19548</t>
  </si>
  <si>
    <r>
      <rPr>
        <sz val="11"/>
        <rFont val="Calibri"/>
      </rPr>
      <t>Email domains must be protected by transaction proxy at the client access path.</t>
    </r>
  </si>
  <si>
    <r>
      <rPr>
        <sz val="11"/>
        <color rgb="FF000000"/>
        <rFont val="Calibri"/>
      </rPr>
      <t>Install a web security solution requiring DoD approved multi-factor authentication tokens, with architecture placing the CA server inside the enclave, and the transaction proxy residing in the DMZ. Document the solution in the EDSP.</t>
    </r>
  </si>
  <si>
    <r>
      <rPr>
        <sz val="11"/>
        <color rgb="FF000000"/>
        <rFont val="Calibri"/>
      </rPr>
      <t xml:space="preserve">Separation of email server roles supports operational security for application and protocol services. The HTTP path to web sites is a proven convenience in requiring only a browser to access them, but is simultaneously a well known attack vector for people and applications that would attempt to gain unwelcome admittance to internal networks. </t>
    </r>
    <r>
      <rPr>
        <sz val="11"/>
        <color rgb="FF000000"/>
        <rFont val="Calibri"/>
      </rPr>
      <t xml:space="preserve">
</t>
    </r>
    <r>
      <rPr>
        <sz val="11"/>
        <color rgb="FF000000"/>
        <rFont val="Calibri"/>
      </rPr>
      <t>Web-based email applications, such as Exchange Outlook Web App (OWA), are classified as 'internal' or 'private' web servers. As with all web servers in the DoD, Internet-sourced email requests must be encrypted, authenticated, and proxied prior to permitting the transaction to access internally hosted email data. For email domains using Microsoft Exchange Client Access (CA) servers, Microsoft recommends and supports that all email CA servers reside inside enclaves (rather than a DMZ location) where firewalls would separate them from the other email servers. DoD PKI approved mechanisms for authentication are required for email access in the DoD. Multiple products exist that could meet the intent of this requirement, such as combination firewall and proxy servers, multi-tasking load balancers or shared authentication services for Internet-sourced traffic.</t>
    </r>
  </si>
  <si>
    <r>
      <rPr>
        <sz val="11"/>
        <color rgb="FF000000"/>
        <rFont val="Calibri"/>
      </rPr>
      <t xml:space="preserve">For sites not using Internet-sourced email web services, this check is N/A. </t>
    </r>
    <r>
      <rPr>
        <sz val="11"/>
        <color rgb="FF000000"/>
        <rFont val="Calibri"/>
      </rPr>
      <t xml:space="preserve">
</t>
    </r>
    <r>
      <rPr>
        <sz val="11"/>
        <color rgb="FF000000"/>
        <rFont val="Calibri"/>
      </rPr>
      <t>Access the EDSP documentation that describes web email infrastructure. Confirm the architecture places the CA server inside the enclave and a transaction proxy residing in the DMZ. Verify DoD approved multi-factor authentication tokens (e.g., Common Access Card (CAC) for unclassified systems) are required at the transaction proxy. If the email domain employs the required architecture, this is not a finding.</t>
    </r>
  </si>
  <si>
    <t>V-33389</t>
  </si>
  <si>
    <r>
      <rPr>
        <sz val="11"/>
        <rFont val="Calibri"/>
      </rPr>
      <t>Email acceptable use policy must be renewed annually.</t>
    </r>
  </si>
  <si>
    <r>
      <rPr>
        <sz val="11"/>
        <color rgb="FF000000"/>
        <rFont val="Calibri"/>
      </rPr>
      <t>Implement a review and renewal process for the Email Acceptable Use Policy that requires annual renewal and signature acknowledgement.  Document the process in the EDSP.</t>
    </r>
  </si>
  <si>
    <r>
      <rPr>
        <sz val="11"/>
        <color rgb="FF000000"/>
        <rFont val="Calibri"/>
      </rPr>
      <t xml:space="preserve">An Email Acceptable Use Policy is a set of rules that describe IA operation and expected user behavior with regard to email services. Formal creation and use of an Email Acceptable Use policy protects both organization and users by declaring boundaries, operational processes, and user training surrounding helpdesk procedures, legal constraints and email based threats that may be encountered. </t>
    </r>
    <r>
      <rPr>
        <sz val="11"/>
        <color rgb="FF000000"/>
        <rFont val="Calibri"/>
      </rPr>
      <t xml:space="preserve">
</t>
    </r>
    <r>
      <rPr>
        <sz val="11"/>
        <color rgb="FF000000"/>
        <rFont val="Calibri"/>
      </rPr>
      <t>The Email Acceptable Use Policy must be annually updated, then subject to renewal by users. Requiring signed acknowledgement of the policy would constitute continued access to the email system.</t>
    </r>
  </si>
  <si>
    <r>
      <rPr>
        <sz val="11"/>
        <color rgb="FF000000"/>
        <rFont val="Calibri"/>
      </rPr>
      <t xml:space="preserve">Access the EDSP documentation that describes the Email Acceptable Use Policy. Verify there is a stated requirement for users to renew annually. </t>
    </r>
    <r>
      <rPr>
        <sz val="11"/>
        <color rgb="FF000000"/>
        <rFont val="Calibri"/>
      </rPr>
      <t xml:space="preserve">
</t>
    </r>
    <r>
      <rPr>
        <sz val="11"/>
        <color rgb="FF000000"/>
        <rFont val="Calibri"/>
      </rPr>
      <t>If the Email Acceptable Use Policy requires annual user renewal with signature acknowledgement, this is not a finding.</t>
    </r>
  </si>
  <si>
    <t>V-35227</t>
  </si>
  <si>
    <r>
      <rPr>
        <sz val="11"/>
        <rFont val="Calibri"/>
      </rPr>
      <t>Transaction proxies protecting email domains must interrupt and inspect web traffic on the client access path prior to its entry to the enclave.</t>
    </r>
  </si>
  <si>
    <r>
      <rPr>
        <sz val="11"/>
        <color rgb="FF000000"/>
        <rFont val="Calibri"/>
      </rPr>
      <t>Install a web security solution using a transaction proxy that offloads and inspects the TLS encryption and continues the transaction in a new security context on behalf of the user for Internet-sourced web mail transactions. Document the solution in the EDSP.</t>
    </r>
  </si>
  <si>
    <r>
      <rPr>
        <sz val="11"/>
        <color rgb="FF000000"/>
        <rFont val="Calibri"/>
      </rPr>
      <t xml:space="preserve">Separation of email server roles supports operational security for application and protocol services. The HTTP path to web sites is a proven convenience in requiring only a browser to access them, but is simultaneously a well known attack vector for people and applications that would attempt to gain unwelcome admittance to internal networks. </t>
    </r>
    <r>
      <rPr>
        <sz val="11"/>
        <color rgb="FF000000"/>
        <rFont val="Calibri"/>
      </rPr>
      <t xml:space="preserve">
</t>
    </r>
    <r>
      <rPr>
        <sz val="11"/>
        <color rgb="FF000000"/>
        <rFont val="Calibri"/>
      </rPr>
      <t>Web-based email applications, such as Exchange Outlook Web App (OWA), are classified as 'internal' or 'private' web servers. As with all web servers in the DoD, Internet-sourced email requests must be encrypted, authenticated, and proxied prior to permitting the transaction to access internally hosted email data. DoD PKI approved mechanisms for authentication are required for email access in the DoD. Internet-sourced web traffic using TLS encryption is also required, however must have the encryption offloaded, and the transaction interrupted before allowing it into the enclave without some inspection. Multiple products exist that could meet the intent of this requirement, such as combination firewall and proxy servers, multi-tasking load balancers or shared authentication services for Internet-sourced traffic.</t>
    </r>
  </si>
  <si>
    <r>
      <rPr>
        <sz val="11"/>
        <color rgb="FF000000"/>
        <rFont val="Calibri"/>
      </rPr>
      <t xml:space="preserve">For sites not using Internet-sourced email web services, this check is N/A. </t>
    </r>
    <r>
      <rPr>
        <sz val="11"/>
        <color rgb="FF000000"/>
        <rFont val="Calibri"/>
      </rPr>
      <t xml:space="preserve">
</t>
    </r>
    <r>
      <rPr>
        <sz val="11"/>
        <color rgb="FF000000"/>
        <rFont val="Calibri"/>
      </rPr>
      <t>Access the EDSP documentation that describes web email infrastructure. Verify transaction proxies offload and inspect the encryption, and initiate a new security context for the transaction. If the transaction servers perform the required security steps before allowing the transaction to proceed into the enclave, this is not a finding.</t>
    </r>
  </si>
  <si>
    <t>V-39139</t>
  </si>
  <si>
    <r>
      <rPr>
        <sz val="11"/>
        <rFont val="Calibri"/>
      </rPr>
      <t>Email client services for Commercial Mobile Devices must be documented in the Email Domain Security Plan (EDSP).</t>
    </r>
  </si>
  <si>
    <r>
      <rPr>
        <sz val="11"/>
        <color rgb="FF000000"/>
        <rFont val="Calibri"/>
      </rPr>
      <t>Email client services to Commercial Mobile Devices, including the required components of the architecture, must be documented in the Email Domain Security Plan (EDSP).</t>
    </r>
  </si>
  <si>
    <r>
      <rPr>
        <sz val="11"/>
        <color rgb="FF000000"/>
        <rFont val="Calibri"/>
      </rPr>
      <t xml:space="preserve">Commercial Mobile Devices (CMDs) introduce additional IA concerns to email systems because of the additional guidance pertaining specifically to CMDs. The Department of Defense (DoD) Chief Information Officer (CIO) put forth specific guidance concerning CMD implementation on 6 Apr 2011. The memo states, "Email redirection from the email server (e.g., Exchange Server) to the device shall be controlled via centrally managed server." Therefore the native clients used on CMD cannot access the email system directly but instead must be managed by mobile email management (MEM) services. </t>
    </r>
    <r>
      <rPr>
        <sz val="11"/>
        <color rgb="FF000000"/>
        <rFont val="Calibri"/>
      </rPr>
      <t xml:space="preserve">
</t>
    </r>
    <r>
      <rPr>
        <sz val="11"/>
        <color rgb="FF000000"/>
        <rFont val="Calibri"/>
      </rPr>
      <t>The Exchange configuration relies on Exchange ActiveSync (EAS) as the client communication protocol. Natively, EAS is an inbound initiated, bidirectional protocol, which is problematic for DoD networks. Acceptable implementations avoid inbound initiated connections and use external secure network operation centers (NOC) in secure tunnels from the management servers residing in the DoD to the NOC and from the NOC to the CMD.</t>
    </r>
    <r>
      <rPr>
        <sz val="11"/>
        <color rgb="FF000000"/>
        <rFont val="Calibri"/>
      </rPr>
      <t xml:space="preserve">
</t>
    </r>
    <r>
      <rPr>
        <sz val="11"/>
        <color rgb="FF000000"/>
        <rFont val="Calibri"/>
      </rPr>
      <t>For email systems that do not deliver email directly to the device but rather use browser access to DoD email systems, this requirement would not apply but client-access path guidance does (EMG3-108 Email).</t>
    </r>
    <r>
      <rPr>
        <sz val="11"/>
        <color rgb="FF000000"/>
        <rFont val="Calibri"/>
      </rPr>
      <t xml:space="preserve">
</t>
    </r>
    <r>
      <rPr>
        <sz val="11"/>
        <color rgb="FF000000"/>
        <rFont val="Calibri"/>
      </rPr>
      <t>The EDSP must include the functional architecture of the integration of the email system, required MEM, NOC if used, and CMDs. Protocols communicating with the CMD or NOC must be secured to protect sensitive DoD data from being compromised using accepted FIPS 140-2 approved modules.</t>
    </r>
  </si>
  <si>
    <r>
      <rPr>
        <sz val="11"/>
        <color rgb="FF000000"/>
        <rFont val="Calibri"/>
      </rPr>
      <t>For systems not providing Internet-sourced email client services to CMDs, this check is N/A.</t>
    </r>
    <r>
      <rPr>
        <sz val="11"/>
        <color rgb="FF000000"/>
        <rFont val="Calibri"/>
      </rPr>
      <t xml:space="preserve">
</t>
    </r>
    <r>
      <rPr>
        <sz val="11"/>
        <color rgb="FF000000"/>
        <rFont val="Calibri"/>
      </rPr>
      <t>Access the Email Domain Security Plan (EDSP) for email systems. Review for functional architecture of the email system for all required components, including the MEM, NOC, CMDs, etc., when providing service to CMDs. Confirm the design requires secure communication from the email system to the MEM. Verify the MEM, NOC, and CMDs are approved for use in DoD. If the email domain employs the required architecture and is documented in the EDSP, this is not a finding.</t>
    </r>
    <r>
      <rPr>
        <sz val="11"/>
        <color rgb="FF000000"/>
        <rFont val="Calibri"/>
      </rPr>
      <t xml:space="preserve">
</t>
    </r>
    <r>
      <rPr>
        <sz val="11"/>
        <color rgb="FF000000"/>
        <rFont val="Calibri"/>
      </rPr>
      <t>If the architecture uses the EAS protocol to Commercial Mobile Devices (CMD) without connecting through external secure NOCs and encapsulating in a secure tunnel from the management servers residing in the DoD to the NOC and from the NOC to the CMD, this is a finding.  If the use of EAS is not documented in the EDSP,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</si>
  <si>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</si>
  <si>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</si>
  <si>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</si>
  <si>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</si>
  <si>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</si>
  <si>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</si>
  <si>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</si>
  <si>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</si>
  <si>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</si>
  <si>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</si>
  <si>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</si>
  <si>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</si>
  <si>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</si>
  <si>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</si>
  <si>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</si>
  <si>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</si>
  <si>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</si>
  <si>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</si>
  <si>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</si>
  <si>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</si>
  <si>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</si>
  <si>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</si>
  <si>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</si>
  <si>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</si>
  <si>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</si>
  <si>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</si>
  <si>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</si>
  <si>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</si>
  <si>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</si>
  <si>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Email Services Policy Security Technical Implementation Guide V2R6</t>
  </si>
  <si>
    <t>Developed By:</t>
  </si>
  <si>
    <t>Defense Information Systems Agency (DISA) for the US DoD</t>
  </si>
  <si>
    <t>Release Information:</t>
  </si>
  <si>
    <r>
      <rPr>
        <b/>
        <sz val="11"/>
        <color rgb="FF000000"/>
        <rFont val="Calibri"/>
      </rPr>
      <t>Version:</t>
    </r>
    <r>
      <rPr>
        <sz val="11"/>
        <color rgb="FF000000"/>
        <rFont val="Calibri"/>
      </rPr>
      <t xml:space="preserve"> V2R6    </t>
    </r>
    <r>
      <rPr>
        <b/>
        <sz val="11"/>
        <color rgb="FF000000"/>
        <rFont val="Calibri"/>
      </rPr>
      <t>Date:</t>
    </r>
    <r>
      <rPr>
        <sz val="11"/>
        <color rgb="FF000000"/>
        <rFont val="Calibri"/>
      </rPr>
      <t xml:space="preserve"> 23 October 2015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21</t>
    </r>
  </si>
  <si>
    <t>Download Url:</t>
  </si>
  <si>
    <t>https://www.cyber.mil/stigs</t>
  </si>
  <si>
    <t>Guide Overview:</t>
  </si>
  <si>
    <r>
      <rPr>
        <sz val="11"/>
        <color rgb="FF000000"/>
        <rFont val="Calibri"/>
      </rPr>
      <t>This document is a requirement for all DoD-administered systems and all systems connected to DoD networks, as addressed in the technology section. These requirements are designed to assist System Managers (SMs), Information System Security Managers (ISSMs), Information System Security Officers (ISSOs), and System Administrators (SAs) with configuring and maintaining security controls.</t>
    </r>
    <r>
      <rPr>
        <sz val="11"/>
        <color rgb="FF000000"/>
        <rFont val="Calibri"/>
      </rPr>
      <t xml:space="preserve">
</t>
    </r>
    <r>
      <rPr>
        <sz val="11"/>
        <color rgb="FF000000"/>
        <rFont val="Calibri"/>
      </rPr>
      <t>Email systems are comprised of multiple products and services working together to enable transport and delivery of messages to users. This overview gives technologyspecific background and information specific to the Email Services Policy.</t>
    </r>
    <r>
      <rPr>
        <sz val="11"/>
        <color rgb="FF000000"/>
        <rFont val="Calibri"/>
      </rPr>
      <t xml:space="preserve">
</t>
    </r>
    <r>
      <rPr>
        <sz val="11"/>
        <color rgb="FF000000"/>
        <rFont val="Calibri"/>
      </rPr>
      <t>The Email Services Policy Security Technical Implementation Guide (STIG), provides security policy and configuration requirements.</t>
    </r>
    <r>
      <rPr>
        <sz val="11"/>
        <color rgb="FF000000"/>
        <rFont val="Calibri"/>
      </rPr>
      <t xml:space="preserve">
</t>
    </r>
    <r>
      <rPr>
        <sz val="11"/>
        <color rgb="FF000000"/>
        <rFont val="Calibri"/>
      </rPr>
      <t>Policies that govern DoD installations are non-technical directives that must be part of every Exchange security review. Included are items such as performing regular conformance reviews, backups, and role-based assignment separation. Policies contribute to best practices for security in depth and continuity of operations.</t>
    </r>
    <r>
      <rPr>
        <sz val="11"/>
        <color rgb="FF000000"/>
        <rFont val="Calibri"/>
      </rPr>
      <t xml:space="preserve">
</t>
    </r>
    <r>
      <rPr>
        <sz val="11"/>
        <color rgb="FF000000"/>
        <rFont val="Calibri"/>
      </rPr>
      <t>Policies review is required for every email domain, regardless of the deployed email services product.</t>
    </r>
    <r>
      <rPr>
        <sz val="11"/>
        <color rgb="FF000000"/>
        <rFont val="Calibri"/>
      </rPr>
      <t xml:space="preserve">
</t>
    </r>
    <r>
      <rPr>
        <sz val="11"/>
        <color rgb="FF000000"/>
        <rFont val="Calibri"/>
      </rPr>
      <t>For an overview of all the Microsoft Exchange Server 2010 products and services, reference the Microsoft Exchange Server 2010 Server Security Technical Implementation Guide STIG Overview document at the following URL: http://iase.disa.mil/stigs/app-security/app- servers/Pages/index.aspx. The Microsoft Exchange Server 2010 Server Security Technical Implementation Guide STIG Overview also includes security review considerations to prepare for periodic assessments.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</si>
  <si>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</si>
  <si>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</si>
  <si>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</si>
  <si>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</si>
  <si>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</si>
  <si>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</si>
  <si>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</si>
  <si>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</si>
  <si>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</si>
  <si>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</si>
  <si>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</si>
  <si>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</si>
  <si>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</si>
  <si>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</si>
  <si>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</si>
  <si>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</si>
  <si>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</si>
  <si>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</si>
  <si>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</si>
  <si>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</si>
  <si>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</si>
  <si>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</si>
  <si>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Email Services Policy Security Technical Implementation Guide V2R6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</si>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</sst>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A5E-466B-9E87-632193FC544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A5E-466B-9E87-632193FC544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c:v>
                </c:pt>
              </c:numCache>
            </c:numRef>
          </c:val>
          <c:extLst>
            <c:ext xmlns:c16="http://schemas.microsoft.com/office/drawing/2014/chart" uri="{C3380CC4-5D6E-409C-BE32-E72D297353CC}">
              <c16:uniqueId val="{00000002-5A5E-466B-9E87-632193FC544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D81-4DE8-8588-48D2EEA5D08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D81-4DE8-8588-48D2EEA5D08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21</c:v>
                </c:pt>
              </c:numCache>
            </c:numRef>
          </c:val>
          <c:extLst>
            <c:ext xmlns:c16="http://schemas.microsoft.com/office/drawing/2014/chart" uri="{C3380CC4-5D6E-409C-BE32-E72D297353CC}">
              <c16:uniqueId val="{00000002-9D81-4DE8-8588-48D2EEA5D08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2908-46BE-BFB5-EFF96016DCF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2908-46BE-BFB5-EFF96016DCF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c:v>
                </c:pt>
                <c:pt idx="1">
                  <c:v>12</c:v>
                </c:pt>
                <c:pt idx="2">
                  <c:v>7</c:v>
                </c:pt>
              </c:numCache>
            </c:numRef>
          </c:val>
          <c:extLst>
            <c:ext xmlns:c16="http://schemas.microsoft.com/office/drawing/2014/chart" uri="{C3380CC4-5D6E-409C-BE32-E72D297353CC}">
              <c16:uniqueId val="{00000002-2908-46BE-BFB5-EFF96016DC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48A-4E88-98EC-A7E55CF3071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48A-4E88-98EC-A7E55CF3071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21</c:v>
                </c:pt>
              </c:numCache>
            </c:numRef>
          </c:val>
          <c:extLst>
            <c:ext xmlns:c16="http://schemas.microsoft.com/office/drawing/2014/chart" uri="{C3380CC4-5D6E-409C-BE32-E72D297353CC}">
              <c16:uniqueId val="{00000002-048A-4E88-98EC-A7E55CF3071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F32-4AE5-8166-0E565400E4C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F32-4AE5-8166-0E565400E4C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21</c:v>
                </c:pt>
              </c:numCache>
            </c:numRef>
          </c:val>
          <c:extLst>
            <c:ext xmlns:c16="http://schemas.microsoft.com/office/drawing/2014/chart" uri="{C3380CC4-5D6E-409C-BE32-E72D297353CC}">
              <c16:uniqueId val="{00000002-9F32-4AE5-8166-0E565400E4C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A34-4B96-8AE2-4D827519EAA3}"/>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A34-4B96-8AE2-4D827519EAA3}"/>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A34-4B96-8AE2-4D827519EAA3}"/>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A34-4B96-8AE2-4D827519EAA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72D-4E64-9AF6-2587F2D3CC8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ppxe3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jfwmk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snykd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2bgi3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u3xpw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0s42i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0mm2c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2">
  <autoFilter ref="A1:M2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126</v>
      </c>
    </row>
    <row r="3" spans="2:3" ht="15" customHeight="1" x14ac:dyDescent="0.35"/>
    <row r="4" spans="2:3" ht="58" x14ac:dyDescent="0.35">
      <c r="B4" s="18" t="s">
        <v>127</v>
      </c>
      <c r="C4" s="19" t="s">
        <v>128</v>
      </c>
    </row>
    <row r="5" spans="2:3" x14ac:dyDescent="0.35">
      <c r="C5" s="19" t="s">
        <v>129</v>
      </c>
    </row>
    <row r="6" spans="2:3" x14ac:dyDescent="0.35">
      <c r="C6" s="16" t="s">
        <v>130</v>
      </c>
    </row>
    <row r="7" spans="2:3" ht="10" customHeight="1" x14ac:dyDescent="0.35"/>
    <row r="8" spans="2:3" ht="232" x14ac:dyDescent="0.35">
      <c r="B8" s="20" t="s">
        <v>131</v>
      </c>
      <c r="C8" s="19" t="s">
        <v>132</v>
      </c>
    </row>
    <row r="9" spans="2:3" ht="10" customHeight="1" x14ac:dyDescent="0.35"/>
    <row r="10" spans="2:3" ht="35" customHeight="1" x14ac:dyDescent="0.35">
      <c r="B10" s="20" t="s">
        <v>133</v>
      </c>
      <c r="C10" s="19" t="s">
        <v>134</v>
      </c>
    </row>
    <row r="11" spans="2:3" ht="75" customHeight="1" x14ac:dyDescent="0.35">
      <c r="B11" s="16" t="s">
        <v>19</v>
      </c>
      <c r="C11" s="19" t="s">
        <v>135</v>
      </c>
    </row>
    <row r="12" spans="2:3" ht="47" customHeight="1" x14ac:dyDescent="0.35">
      <c r="B12" s="16" t="s">
        <v>19</v>
      </c>
      <c r="C12" s="19" t="s">
        <v>136</v>
      </c>
    </row>
    <row r="13" spans="2:3" ht="35" customHeight="1" x14ac:dyDescent="0.35">
      <c r="B13" s="16" t="s">
        <v>19</v>
      </c>
      <c r="C13" s="19" t="s">
        <v>137</v>
      </c>
    </row>
    <row r="14" spans="2:3" ht="32" customHeight="1" x14ac:dyDescent="0.35">
      <c r="B14" s="16" t="s">
        <v>19</v>
      </c>
      <c r="C14" s="19" t="s">
        <v>138</v>
      </c>
    </row>
    <row r="15" spans="2:3" ht="30" customHeight="1" x14ac:dyDescent="0.35">
      <c r="B15" s="16" t="s">
        <v>19</v>
      </c>
      <c r="C15" s="19" t="s">
        <v>139</v>
      </c>
    </row>
    <row r="16" spans="2:3" ht="10" customHeight="1" x14ac:dyDescent="0.35"/>
    <row r="17" spans="1:3" ht="145" customHeight="1" x14ac:dyDescent="0.35">
      <c r="B17" s="20" t="s">
        <v>140</v>
      </c>
      <c r="C17" s="19" t="s">
        <v>141</v>
      </c>
    </row>
    <row r="18" spans="1:3" ht="10" customHeight="1" x14ac:dyDescent="0.35"/>
    <row r="19" spans="1:3" ht="3" customHeight="1" x14ac:dyDescent="0.35">
      <c r="B19" s="21"/>
      <c r="C19" s="21"/>
    </row>
    <row r="20" spans="1:3" ht="12" customHeight="1" x14ac:dyDescent="0.35"/>
    <row r="21" spans="1:3" ht="35" customHeight="1" x14ac:dyDescent="0.35">
      <c r="A21" s="23"/>
      <c r="B21" s="24" t="s">
        <v>142</v>
      </c>
      <c r="C21" s="25" t="s">
        <v>143</v>
      </c>
    </row>
    <row r="22" spans="1:3" ht="18" customHeight="1" x14ac:dyDescent="0.35">
      <c r="A22" s="23"/>
      <c r="B22" s="23" t="s">
        <v>19</v>
      </c>
      <c r="C22" s="25" t="s">
        <v>144</v>
      </c>
    </row>
    <row r="23" spans="1:3" ht="18" customHeight="1" x14ac:dyDescent="0.35">
      <c r="A23" s="23"/>
      <c r="B23" s="23" t="s">
        <v>19</v>
      </c>
      <c r="C23" s="25" t="s">
        <v>145</v>
      </c>
    </row>
    <row r="24" spans="1:3" ht="18" customHeight="1" x14ac:dyDescent="0.35">
      <c r="A24" s="23"/>
      <c r="B24" s="23" t="s">
        <v>19</v>
      </c>
      <c r="C24" s="25" t="s">
        <v>146</v>
      </c>
    </row>
    <row r="25" spans="1:3" ht="18" customHeight="1" x14ac:dyDescent="0.35">
      <c r="A25" s="23"/>
      <c r="B25" s="23" t="s">
        <v>19</v>
      </c>
      <c r="C25" s="25" t="s">
        <v>147</v>
      </c>
    </row>
    <row r="26" spans="1:3" ht="18" customHeight="1" x14ac:dyDescent="0.35">
      <c r="A26" s="23"/>
      <c r="B26" s="23" t="s">
        <v>19</v>
      </c>
      <c r="C26" s="25" t="s">
        <v>148</v>
      </c>
    </row>
    <row r="27" spans="1:3" ht="18" customHeight="1" x14ac:dyDescent="0.35">
      <c r="A27" s="23"/>
      <c r="B27" s="23" t="s">
        <v>19</v>
      </c>
      <c r="C27" s="25" t="s">
        <v>149</v>
      </c>
    </row>
    <row r="28" spans="1:3" ht="18" customHeight="1" x14ac:dyDescent="0.35">
      <c r="A28" s="23"/>
      <c r="B28" s="23" t="s">
        <v>19</v>
      </c>
      <c r="C28" s="25" t="s">
        <v>150</v>
      </c>
    </row>
    <row r="29" spans="1:3" ht="18" customHeight="1" x14ac:dyDescent="0.35">
      <c r="A29" s="23"/>
      <c r="B29" s="23" t="s">
        <v>19</v>
      </c>
      <c r="C29" s="25" t="s">
        <v>151</v>
      </c>
    </row>
    <row r="30" spans="1:3" ht="44" customHeight="1" x14ac:dyDescent="0.35">
      <c r="A30" s="23"/>
      <c r="B30" s="23" t="s">
        <v>19</v>
      </c>
      <c r="C30" s="26" t="s">
        <v>152</v>
      </c>
    </row>
    <row r="31" spans="1:3" ht="10" customHeight="1" x14ac:dyDescent="0.35"/>
    <row r="32" spans="1:3" ht="3" customHeight="1" x14ac:dyDescent="0.35">
      <c r="B32" s="21"/>
      <c r="C32" s="21"/>
    </row>
    <row r="33" spans="2:3" ht="12" customHeight="1" x14ac:dyDescent="0.35"/>
    <row r="34" spans="2:3" ht="24" customHeight="1" x14ac:dyDescent="0.35">
      <c r="B34" s="27" t="s">
        <v>153</v>
      </c>
      <c r="C34" s="28" t="s">
        <v>154</v>
      </c>
    </row>
    <row r="35" spans="2:3" ht="18.5" x14ac:dyDescent="0.35">
      <c r="B35" s="27" t="s">
        <v>155</v>
      </c>
      <c r="C35" s="29" t="s">
        <v>156</v>
      </c>
    </row>
    <row r="36" spans="2:3" ht="27" customHeight="1" x14ac:dyDescent="0.35">
      <c r="B36" s="30" t="s">
        <v>157</v>
      </c>
      <c r="C36" s="22" t="s">
        <v>158</v>
      </c>
    </row>
    <row r="37" spans="2:3" x14ac:dyDescent="0.35">
      <c r="B37" s="27" t="s">
        <v>159</v>
      </c>
      <c r="C37" s="31" t="s">
        <v>160</v>
      </c>
    </row>
    <row r="38" spans="2:3" ht="10" customHeight="1" x14ac:dyDescent="0.35"/>
    <row r="39" spans="2:3" ht="220" customHeight="1" x14ac:dyDescent="0.35">
      <c r="B39" s="27" t="s">
        <v>161</v>
      </c>
      <c r="C39" s="32" t="s">
        <v>162</v>
      </c>
    </row>
    <row r="40" spans="2:3" ht="10" customHeight="1" x14ac:dyDescent="0.35"/>
    <row r="41" spans="2:3" ht="43.5" x14ac:dyDescent="0.35">
      <c r="B41" s="27" t="s">
        <v>163</v>
      </c>
      <c r="C41" s="19" t="s">
        <v>164</v>
      </c>
    </row>
    <row r="42" spans="2:3" ht="10" customHeight="1" x14ac:dyDescent="0.35"/>
    <row r="43" spans="2:3" ht="15.5" x14ac:dyDescent="0.35">
      <c r="C43" s="33" t="s">
        <v>101</v>
      </c>
    </row>
    <row r="44" spans="2:3" ht="29" x14ac:dyDescent="0.35">
      <c r="C44" s="19" t="s">
        <v>165</v>
      </c>
    </row>
    <row r="45" spans="2:3" ht="10" customHeight="1" x14ac:dyDescent="0.35"/>
    <row r="46" spans="2:3" ht="15.5" x14ac:dyDescent="0.35">
      <c r="C46" s="34" t="s">
        <v>15</v>
      </c>
    </row>
    <row r="47" spans="2:3" ht="29" x14ac:dyDescent="0.35">
      <c r="C47" s="19" t="s">
        <v>166</v>
      </c>
    </row>
    <row r="48" spans="2:3" ht="10" customHeight="1" x14ac:dyDescent="0.35"/>
    <row r="49" spans="2:3" ht="15.5" x14ac:dyDescent="0.35">
      <c r="C49" s="35" t="s">
        <v>30</v>
      </c>
    </row>
    <row r="50" spans="2:3" ht="29" x14ac:dyDescent="0.35">
      <c r="C50" s="19" t="s">
        <v>167</v>
      </c>
    </row>
    <row r="51" spans="2:3" ht="10" customHeight="1" x14ac:dyDescent="0.35"/>
    <row r="52" spans="2:3" ht="3" customHeight="1" x14ac:dyDescent="0.35">
      <c r="B52" s="21"/>
      <c r="C52" s="21"/>
    </row>
    <row r="53" spans="2:3" ht="12" customHeight="1" x14ac:dyDescent="0.35"/>
    <row r="54" spans="2:3" ht="130.5" x14ac:dyDescent="0.35">
      <c r="B54" s="18" t="s">
        <v>168</v>
      </c>
      <c r="C54" s="19" t="s">
        <v>169</v>
      </c>
    </row>
    <row r="55" spans="2:3" ht="6" customHeight="1" x14ac:dyDescent="0.35"/>
    <row r="56" spans="2:3" ht="217.5" x14ac:dyDescent="0.35">
      <c r="C56" s="19" t="s">
        <v>170</v>
      </c>
    </row>
    <row r="57" spans="2:3" ht="6" customHeight="1" x14ac:dyDescent="0.35"/>
    <row r="58" spans="2:3" ht="43.5" x14ac:dyDescent="0.35">
      <c r="C58" s="19" t="s">
        <v>171</v>
      </c>
    </row>
    <row r="59" spans="2:3" ht="10" customHeight="1" x14ac:dyDescent="0.35"/>
    <row r="60" spans="2:3" ht="3" customHeight="1" x14ac:dyDescent="0.35">
      <c r="B60" s="21"/>
      <c r="C60" s="21"/>
    </row>
    <row r="61" spans="2:3" ht="12" customHeight="1" x14ac:dyDescent="0.35"/>
    <row r="62" spans="2:3" ht="145" x14ac:dyDescent="0.35">
      <c r="B62" s="18" t="s">
        <v>172</v>
      </c>
      <c r="C62" s="19" t="s">
        <v>173</v>
      </c>
    </row>
    <row r="63" spans="2:3" ht="6" customHeight="1" x14ac:dyDescent="0.35"/>
    <row r="64" spans="2:3" ht="203" x14ac:dyDescent="0.35">
      <c r="C64" s="19" t="s">
        <v>174</v>
      </c>
    </row>
    <row r="65" spans="2:3" ht="6" customHeight="1" x14ac:dyDescent="0.35"/>
    <row r="66" spans="2:3" ht="43.5" x14ac:dyDescent="0.35">
      <c r="C66" s="19" t="s">
        <v>175</v>
      </c>
    </row>
    <row r="67" spans="2:3" ht="10" customHeight="1" x14ac:dyDescent="0.35"/>
    <row r="68" spans="2:3" ht="3" customHeight="1" x14ac:dyDescent="0.35">
      <c r="B68" s="21"/>
      <c r="C68" s="21"/>
    </row>
    <row r="69" spans="2:3" ht="12" customHeight="1" x14ac:dyDescent="0.35"/>
    <row r="70" spans="2:3" ht="101.5" x14ac:dyDescent="0.35">
      <c r="B70" s="18" t="s">
        <v>176</v>
      </c>
      <c r="C70" s="19" t="s">
        <v>177</v>
      </c>
    </row>
    <row r="71" spans="2:3" ht="6" customHeight="1" x14ac:dyDescent="0.35"/>
    <row r="72" spans="2:3" ht="145" x14ac:dyDescent="0.35">
      <c r="C72" s="19" t="s">
        <v>178</v>
      </c>
    </row>
    <row r="73" spans="2:3" ht="6" customHeight="1" x14ac:dyDescent="0.35"/>
    <row r="74" spans="2:3" ht="43.5" x14ac:dyDescent="0.35">
      <c r="C74" s="19" t="s">
        <v>179</v>
      </c>
    </row>
    <row r="78" spans="2:3" ht="32" customHeight="1" x14ac:dyDescent="0.35">
      <c r="B78" s="78" t="s">
        <v>125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180</v>
      </c>
      <c r="C2" s="80"/>
      <c r="D2" s="80"/>
      <c r="E2" s="80"/>
      <c r="F2" s="80"/>
      <c r="G2" s="80"/>
      <c r="H2" s="80"/>
      <c r="I2" s="80"/>
    </row>
    <row r="4" spans="2:15" ht="18.5" x14ac:dyDescent="0.45">
      <c r="B4" s="37" t="s">
        <v>181</v>
      </c>
    </row>
    <row r="5" spans="2:15" x14ac:dyDescent="0.35">
      <c r="B5" s="39" t="s">
        <v>19</v>
      </c>
      <c r="C5" s="39" t="s">
        <v>182</v>
      </c>
      <c r="D5" s="39" t="s">
        <v>183</v>
      </c>
      <c r="F5" s="81" t="s">
        <v>184</v>
      </c>
      <c r="G5" s="81"/>
      <c r="H5" s="81"/>
      <c r="I5" s="82" t="s">
        <v>185</v>
      </c>
      <c r="J5" s="82"/>
      <c r="K5" s="82"/>
      <c r="L5" s="82"/>
      <c r="M5" s="82"/>
      <c r="N5" s="82"/>
      <c r="O5" s="82"/>
    </row>
    <row r="6" spans="2:15" x14ac:dyDescent="0.35">
      <c r="B6" s="45" t="s">
        <v>186</v>
      </c>
      <c r="C6" s="46">
        <v>21</v>
      </c>
      <c r="D6" s="47" t="s">
        <v>19</v>
      </c>
      <c r="F6" s="81" t="s">
        <v>187</v>
      </c>
      <c r="G6" s="81"/>
      <c r="H6" s="81"/>
      <c r="I6" s="83" t="s">
        <v>188</v>
      </c>
      <c r="J6" s="83"/>
      <c r="K6" s="83"/>
      <c r="L6" s="83"/>
      <c r="M6" s="83"/>
      <c r="N6" s="83"/>
      <c r="O6" s="83"/>
    </row>
    <row r="7" spans="2:15" x14ac:dyDescent="0.35">
      <c r="B7" s="48" t="s">
        <v>189</v>
      </c>
      <c r="C7" s="49">
        <f>C6-C8-C9</f>
        <v>21</v>
      </c>
      <c r="D7" s="50">
        <f>IF(C6&gt;0,C7/C6,0)</f>
        <v>1</v>
      </c>
      <c r="F7" s="81" t="s">
        <v>190</v>
      </c>
      <c r="G7" s="81"/>
      <c r="H7" s="81"/>
      <c r="I7" s="83" t="s">
        <v>188</v>
      </c>
      <c r="J7" s="83"/>
      <c r="K7" s="83"/>
      <c r="L7" s="83"/>
      <c r="M7" s="83"/>
      <c r="N7" s="83"/>
      <c r="O7" s="83"/>
    </row>
    <row r="8" spans="2:15" x14ac:dyDescent="0.35">
      <c r="B8" s="41" t="s">
        <v>191</v>
      </c>
      <c r="C8" s="42">
        <f>COUNTIF('Recommendations'!G:G,"Risk Accepted")</f>
        <v>0</v>
      </c>
      <c r="D8" s="43">
        <f>IF(C6&gt;0,C8/C6,0)</f>
        <v>0</v>
      </c>
      <c r="F8" s="81" t="s">
        <v>192</v>
      </c>
      <c r="G8" s="81"/>
      <c r="H8" s="81"/>
      <c r="I8" s="83" t="s">
        <v>188</v>
      </c>
      <c r="J8" s="83"/>
      <c r="K8" s="83"/>
      <c r="L8" s="83"/>
      <c r="M8" s="83"/>
      <c r="N8" s="83"/>
      <c r="O8" s="83"/>
    </row>
    <row r="9" spans="2:15" x14ac:dyDescent="0.35">
      <c r="B9" s="41" t="s">
        <v>193</v>
      </c>
      <c r="C9" s="42">
        <f>COUNTIF('Recommendations'!G:G,"N/A")</f>
        <v>0</v>
      </c>
      <c r="D9" s="43">
        <f>IF(C6&gt;0,C9/C6,0)</f>
        <v>0</v>
      </c>
      <c r="F9" s="81" t="s">
        <v>194</v>
      </c>
      <c r="G9" s="81"/>
      <c r="H9" s="81"/>
      <c r="I9" s="83" t="s">
        <v>188</v>
      </c>
      <c r="J9" s="83"/>
      <c r="K9" s="83"/>
      <c r="L9" s="83"/>
      <c r="M9" s="83"/>
      <c r="N9" s="83"/>
      <c r="O9" s="83"/>
    </row>
    <row r="12" spans="2:15" ht="18.5" x14ac:dyDescent="0.45">
      <c r="B12" s="37" t="s">
        <v>195</v>
      </c>
    </row>
    <row r="14" spans="2:15" x14ac:dyDescent="0.35">
      <c r="B14" s="51" t="s">
        <v>196</v>
      </c>
    </row>
    <row r="15" spans="2:15" x14ac:dyDescent="0.35">
      <c r="B15" s="39" t="s">
        <v>19</v>
      </c>
      <c r="C15" s="39" t="s">
        <v>197</v>
      </c>
      <c r="D15" s="39" t="s">
        <v>198</v>
      </c>
      <c r="E15" s="39" t="s">
        <v>199</v>
      </c>
      <c r="F15" s="39" t="s">
        <v>200</v>
      </c>
    </row>
    <row r="16" spans="2:15" x14ac:dyDescent="0.35">
      <c r="B16" s="41" t="s">
        <v>201</v>
      </c>
      <c r="C16" s="42">
        <f>COUNTIF('Recommendations'!L:L,"Resolved")</f>
        <v>0</v>
      </c>
      <c r="D16" s="42">
        <f>COUNTIF('Recommendations'!L:L,"Testing")</f>
        <v>0</v>
      </c>
      <c r="E16" s="42">
        <f>COUNTIF('Recommendations'!L:L,"Outstanding")</f>
        <v>21</v>
      </c>
      <c r="F16" s="42">
        <f>SUM(C16:E16)</f>
        <v>21</v>
      </c>
    </row>
    <row r="18" spans="2:6" x14ac:dyDescent="0.35">
      <c r="B18" s="51" t="s">
        <v>202</v>
      </c>
    </row>
    <row r="19" spans="2:6" x14ac:dyDescent="0.35">
      <c r="B19" s="52" t="s">
        <v>19</v>
      </c>
      <c r="C19" s="52" t="s">
        <v>197</v>
      </c>
      <c r="D19" s="52" t="s">
        <v>198</v>
      </c>
      <c r="E19" s="52" t="s">
        <v>199</v>
      </c>
      <c r="F19" s="52" t="s">
        <v>19</v>
      </c>
    </row>
    <row r="20" spans="2:6" x14ac:dyDescent="0.35">
      <c r="B20" s="41" t="s">
        <v>201</v>
      </c>
      <c r="C20" s="43">
        <f>IF(F16&gt;0, C16/F16, 0)</f>
        <v>0</v>
      </c>
      <c r="D20" s="43">
        <f>IF(F16&gt;0, D16/F16, 0)</f>
        <v>0</v>
      </c>
      <c r="E20" s="43">
        <f>IF(F16&gt;0, E16/F16, 0)</f>
        <v>1</v>
      </c>
      <c r="F20" s="44" t="s">
        <v>19</v>
      </c>
    </row>
    <row r="25" spans="2:6" ht="18.5" x14ac:dyDescent="0.45">
      <c r="B25" s="37" t="s">
        <v>203</v>
      </c>
    </row>
    <row r="27" spans="2:6" x14ac:dyDescent="0.35">
      <c r="B27" s="51" t="s">
        <v>196</v>
      </c>
    </row>
    <row r="28" spans="2:6" x14ac:dyDescent="0.35">
      <c r="B28" s="39" t="s">
        <v>5</v>
      </c>
      <c r="C28" s="39" t="s">
        <v>197</v>
      </c>
      <c r="D28" s="39" t="s">
        <v>198</v>
      </c>
      <c r="E28" s="39" t="s">
        <v>199</v>
      </c>
      <c r="F28" s="39" t="s">
        <v>200</v>
      </c>
    </row>
    <row r="29" spans="2:6" x14ac:dyDescent="0.35">
      <c r="B29" s="41" t="s">
        <v>204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205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206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207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208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21</v>
      </c>
      <c r="F34" s="42">
        <f t="shared" si="0"/>
        <v>21</v>
      </c>
    </row>
    <row r="36" spans="2:6" x14ac:dyDescent="0.35">
      <c r="B36" s="51" t="s">
        <v>202</v>
      </c>
    </row>
    <row r="37" spans="2:6" x14ac:dyDescent="0.35">
      <c r="B37" s="52" t="s">
        <v>5</v>
      </c>
      <c r="C37" s="52" t="s">
        <v>197</v>
      </c>
      <c r="D37" s="52" t="s">
        <v>198</v>
      </c>
      <c r="E37" s="52" t="s">
        <v>199</v>
      </c>
      <c r="F37" s="52" t="s">
        <v>19</v>
      </c>
    </row>
    <row r="38" spans="2:6" x14ac:dyDescent="0.35">
      <c r="B38" s="41" t="s">
        <v>204</v>
      </c>
      <c r="C38" s="43">
        <f t="shared" ref="C38:C43" si="1">IF(F29&gt;0, C29/F29, 0)</f>
        <v>0</v>
      </c>
      <c r="D38" s="43">
        <f t="shared" ref="D38:D43" si="2">IF(F29&gt;0, D29/F29, 0)</f>
        <v>0</v>
      </c>
      <c r="E38" s="43">
        <f t="shared" ref="E38:E43" si="3">IF(F29&gt;0, E29/F29, 0)</f>
        <v>0</v>
      </c>
      <c r="F38" s="44" t="s">
        <v>19</v>
      </c>
    </row>
    <row r="39" spans="2:6" x14ac:dyDescent="0.35">
      <c r="B39" s="41" t="s">
        <v>205</v>
      </c>
      <c r="C39" s="43">
        <f t="shared" si="1"/>
        <v>0</v>
      </c>
      <c r="D39" s="43">
        <f t="shared" si="2"/>
        <v>0</v>
      </c>
      <c r="E39" s="43">
        <f t="shared" si="3"/>
        <v>0</v>
      </c>
      <c r="F39" s="44" t="s">
        <v>19</v>
      </c>
    </row>
    <row r="40" spans="2:6" x14ac:dyDescent="0.35">
      <c r="B40" s="41" t="s">
        <v>206</v>
      </c>
      <c r="C40" s="43">
        <f t="shared" si="1"/>
        <v>0</v>
      </c>
      <c r="D40" s="43">
        <f t="shared" si="2"/>
        <v>0</v>
      </c>
      <c r="E40" s="43">
        <f t="shared" si="3"/>
        <v>0</v>
      </c>
      <c r="F40" s="44" t="s">
        <v>19</v>
      </c>
    </row>
    <row r="41" spans="2:6" x14ac:dyDescent="0.35">
      <c r="B41" s="41" t="s">
        <v>207</v>
      </c>
      <c r="C41" s="43">
        <f t="shared" si="1"/>
        <v>0</v>
      </c>
      <c r="D41" s="43">
        <f t="shared" si="2"/>
        <v>0</v>
      </c>
      <c r="E41" s="43">
        <f t="shared" si="3"/>
        <v>0</v>
      </c>
      <c r="F41" s="44" t="s">
        <v>19</v>
      </c>
    </row>
    <row r="42" spans="2:6" x14ac:dyDescent="0.35">
      <c r="B42" s="41" t="s">
        <v>208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209</v>
      </c>
    </row>
    <row r="50" spans="2:6" x14ac:dyDescent="0.35">
      <c r="B50" s="51" t="s">
        <v>196</v>
      </c>
    </row>
    <row r="51" spans="2:6" x14ac:dyDescent="0.35">
      <c r="B51" s="39" t="s">
        <v>2</v>
      </c>
      <c r="C51" s="39" t="s">
        <v>197</v>
      </c>
      <c r="D51" s="39" t="s">
        <v>198</v>
      </c>
      <c r="E51" s="39" t="s">
        <v>199</v>
      </c>
      <c r="F51" s="39" t="s">
        <v>200</v>
      </c>
    </row>
    <row r="52" spans="2:6" x14ac:dyDescent="0.35">
      <c r="B52" s="41" t="s">
        <v>101</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12</v>
      </c>
      <c r="F53" s="42">
        <f>SUM(C53:E53)</f>
        <v>12</v>
      </c>
    </row>
    <row r="54" spans="2:6" x14ac:dyDescent="0.35">
      <c r="B54" s="41" t="s">
        <v>30</v>
      </c>
      <c r="C54" s="42">
        <f>COUNTIFS('Recommendations'!C:C,"CAT III (Low)",'Recommendations'!L:L,"=Resolved")</f>
        <v>0</v>
      </c>
      <c r="D54" s="42">
        <f>COUNTIFS('Recommendations'!C:C,"=CAT III (Low)",'Recommendations'!L:L,"=Testing")</f>
        <v>0</v>
      </c>
      <c r="E54" s="42">
        <f>COUNTIFS('Recommendations'!C:C,"=CAT III (Low)",'Recommendations'!L:L,"=Outstanding")</f>
        <v>7</v>
      </c>
      <c r="F54" s="42">
        <f>SUM(C54:E54)</f>
        <v>7</v>
      </c>
    </row>
    <row r="56" spans="2:6" x14ac:dyDescent="0.35">
      <c r="B56" s="51" t="s">
        <v>202</v>
      </c>
    </row>
    <row r="57" spans="2:6" x14ac:dyDescent="0.35">
      <c r="B57" s="52" t="s">
        <v>2</v>
      </c>
      <c r="C57" s="52" t="s">
        <v>197</v>
      </c>
      <c r="D57" s="52" t="s">
        <v>198</v>
      </c>
      <c r="E57" s="52" t="s">
        <v>199</v>
      </c>
      <c r="F57" s="52" t="s">
        <v>19</v>
      </c>
    </row>
    <row r="58" spans="2:6" x14ac:dyDescent="0.35">
      <c r="B58" s="41" t="s">
        <v>101</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30</v>
      </c>
      <c r="C60" s="43">
        <f>IF(F54&gt;0, C54/F54, 0)</f>
        <v>0</v>
      </c>
      <c r="D60" s="43">
        <f>IF(F54&gt;0, D54/F54, 0)</f>
        <v>0</v>
      </c>
      <c r="E60" s="43">
        <f>IF(F54&gt;0, E54/F54, 0)</f>
        <v>1</v>
      </c>
      <c r="F60" s="44" t="s">
        <v>19</v>
      </c>
    </row>
    <row r="65" spans="2:6" ht="18.5" x14ac:dyDescent="0.45">
      <c r="B65" s="37" t="s">
        <v>210</v>
      </c>
    </row>
    <row r="67" spans="2:6" x14ac:dyDescent="0.35">
      <c r="B67" s="51" t="s">
        <v>196</v>
      </c>
    </row>
    <row r="68" spans="2:6" x14ac:dyDescent="0.35">
      <c r="B68" s="39" t="s">
        <v>3</v>
      </c>
      <c r="C68" s="39" t="s">
        <v>197</v>
      </c>
      <c r="D68" s="39" t="s">
        <v>198</v>
      </c>
      <c r="E68" s="39" t="s">
        <v>199</v>
      </c>
      <c r="F68" s="39" t="s">
        <v>200</v>
      </c>
    </row>
    <row r="69" spans="2:6" x14ac:dyDescent="0.35">
      <c r="B69" s="41" t="s">
        <v>211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212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213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214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21</v>
      </c>
      <c r="F73" s="42">
        <f>SUM(C73:E73)</f>
        <v>21</v>
      </c>
    </row>
    <row r="75" spans="2:6" x14ac:dyDescent="0.35">
      <c r="B75" s="51" t="s">
        <v>202</v>
      </c>
    </row>
    <row r="76" spans="2:6" x14ac:dyDescent="0.35">
      <c r="B76" s="52" t="s">
        <v>3</v>
      </c>
      <c r="C76" s="52" t="s">
        <v>197</v>
      </c>
      <c r="D76" s="52" t="s">
        <v>198</v>
      </c>
      <c r="E76" s="52" t="s">
        <v>199</v>
      </c>
      <c r="F76" s="52" t="s">
        <v>19</v>
      </c>
    </row>
    <row r="77" spans="2:6" x14ac:dyDescent="0.35">
      <c r="B77" s="41" t="s">
        <v>211</v>
      </c>
      <c r="C77" s="43">
        <f>IF(F69&gt;0, C69/F69, 0)</f>
        <v>0</v>
      </c>
      <c r="D77" s="43">
        <f>IF(F69&gt;0, D69/F69, 0)</f>
        <v>0</v>
      </c>
      <c r="E77" s="43">
        <f>IF(F69&gt;0, E69/F69, 0)</f>
        <v>0</v>
      </c>
      <c r="F77" s="44" t="s">
        <v>19</v>
      </c>
    </row>
    <row r="78" spans="2:6" x14ac:dyDescent="0.35">
      <c r="B78" s="41" t="s">
        <v>212</v>
      </c>
      <c r="C78" s="43">
        <f>IF(F70&gt;0, C70/F70, 0)</f>
        <v>0</v>
      </c>
      <c r="D78" s="43">
        <f>IF(F70&gt;0, D70/F70, 0)</f>
        <v>0</v>
      </c>
      <c r="E78" s="43">
        <f>IF(F70&gt;0, E70/F70, 0)</f>
        <v>0</v>
      </c>
      <c r="F78" s="44" t="s">
        <v>19</v>
      </c>
    </row>
    <row r="79" spans="2:6" x14ac:dyDescent="0.35">
      <c r="B79" s="41" t="s">
        <v>213</v>
      </c>
      <c r="C79" s="43">
        <f>IF(F71&gt;0, C71/F71, 0)</f>
        <v>0</v>
      </c>
      <c r="D79" s="43">
        <f>IF(F71&gt;0, D71/F71, 0)</f>
        <v>0</v>
      </c>
      <c r="E79" s="43">
        <f>IF(F71&gt;0, E71/F71, 0)</f>
        <v>0</v>
      </c>
      <c r="F79" s="44" t="s">
        <v>19</v>
      </c>
    </row>
    <row r="80" spans="2:6" x14ac:dyDescent="0.35">
      <c r="B80" s="41" t="s">
        <v>214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215</v>
      </c>
    </row>
    <row r="88" spans="2:6" x14ac:dyDescent="0.35">
      <c r="B88" s="51" t="s">
        <v>196</v>
      </c>
    </row>
    <row r="89" spans="2:6" x14ac:dyDescent="0.35">
      <c r="B89" s="39" t="s">
        <v>216</v>
      </c>
      <c r="C89" s="39" t="s">
        <v>197</v>
      </c>
      <c r="D89" s="39" t="s">
        <v>198</v>
      </c>
      <c r="E89" s="39" t="s">
        <v>199</v>
      </c>
      <c r="F89" s="39" t="s">
        <v>200</v>
      </c>
    </row>
    <row r="90" spans="2:6" x14ac:dyDescent="0.35">
      <c r="B90" s="41" t="s">
        <v>217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218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219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21</v>
      </c>
      <c r="F93" s="42">
        <f>SUM(C93:E93)</f>
        <v>21</v>
      </c>
    </row>
    <row r="95" spans="2:6" x14ac:dyDescent="0.35">
      <c r="B95" s="51" t="s">
        <v>202</v>
      </c>
    </row>
    <row r="96" spans="2:6" x14ac:dyDescent="0.35">
      <c r="B96" s="52" t="s">
        <v>216</v>
      </c>
      <c r="C96" s="52" t="s">
        <v>197</v>
      </c>
      <c r="D96" s="52" t="s">
        <v>198</v>
      </c>
      <c r="E96" s="52" t="s">
        <v>199</v>
      </c>
      <c r="F96" s="52" t="s">
        <v>19</v>
      </c>
    </row>
    <row r="97" spans="2:15" x14ac:dyDescent="0.35">
      <c r="B97" s="41" t="s">
        <v>217</v>
      </c>
      <c r="C97" s="43">
        <f>IF(F90&gt;0, C90/F90, 0)</f>
        <v>0</v>
      </c>
      <c r="D97" s="43">
        <f>IF(F90&gt;0, D90/F90, 0)</f>
        <v>0</v>
      </c>
      <c r="E97" s="43">
        <f>IF(F90&gt;0, E90/F90, 0)</f>
        <v>0</v>
      </c>
      <c r="F97" s="44" t="s">
        <v>19</v>
      </c>
    </row>
    <row r="98" spans="2:15" x14ac:dyDescent="0.35">
      <c r="B98" s="41" t="s">
        <v>218</v>
      </c>
      <c r="C98" s="43">
        <f>IF(F91&gt;0, C91/F91, 0)</f>
        <v>0</v>
      </c>
      <c r="D98" s="43">
        <f>IF(F91&gt;0, D91/F91, 0)</f>
        <v>0</v>
      </c>
      <c r="E98" s="43">
        <f>IF(F91&gt;0, E91/F91, 0)</f>
        <v>0</v>
      </c>
      <c r="F98" s="44" t="s">
        <v>19</v>
      </c>
    </row>
    <row r="99" spans="2:15" x14ac:dyDescent="0.35">
      <c r="B99" s="41" t="s">
        <v>219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220</v>
      </c>
      <c r="J105" s="37" t="s">
        <v>221</v>
      </c>
    </row>
    <row r="106" spans="2:15" x14ac:dyDescent="0.35">
      <c r="B106" s="39" t="s">
        <v>5</v>
      </c>
      <c r="C106" s="84" t="s">
        <v>222</v>
      </c>
      <c r="D106" s="84"/>
      <c r="E106" s="39" t="s">
        <v>189</v>
      </c>
      <c r="F106" s="39" t="s">
        <v>197</v>
      </c>
      <c r="G106" s="84" t="s">
        <v>223</v>
      </c>
      <c r="H106" s="84"/>
      <c r="J106" s="39" t="s">
        <v>5</v>
      </c>
      <c r="K106" s="39" t="s">
        <v>211</v>
      </c>
      <c r="L106" s="39" t="s">
        <v>212</v>
      </c>
      <c r="M106" s="39" t="s">
        <v>213</v>
      </c>
      <c r="N106" s="39" t="s">
        <v>214</v>
      </c>
      <c r="O106" s="39" t="s">
        <v>16</v>
      </c>
    </row>
    <row r="107" spans="2:15" x14ac:dyDescent="0.35">
      <c r="B107" s="45" t="s">
        <v>204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204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205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205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206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206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207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207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208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208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21</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21</v>
      </c>
    </row>
    <row r="119" spans="2:24" ht="21" x14ac:dyDescent="0.5">
      <c r="B119" s="37" t="s">
        <v>224</v>
      </c>
      <c r="P119" s="54" t="s">
        <v>225</v>
      </c>
    </row>
    <row r="121" spans="2:24" ht="60" customHeight="1" x14ac:dyDescent="0.35">
      <c r="B121" s="87" t="s">
        <v>226</v>
      </c>
      <c r="C121" s="80"/>
      <c r="D121" s="80"/>
      <c r="E121" s="80"/>
      <c r="F121" s="80"/>
      <c r="P121" s="87" t="s">
        <v>227</v>
      </c>
      <c r="Q121" s="80"/>
      <c r="R121" s="80"/>
      <c r="S121" s="80"/>
      <c r="T121" s="80"/>
      <c r="U121" s="80"/>
      <c r="V121" s="80"/>
      <c r="W121" s="80"/>
    </row>
    <row r="123" spans="2:24" ht="30" customHeight="1" x14ac:dyDescent="0.35">
      <c r="P123" s="55" t="s">
        <v>228</v>
      </c>
      <c r="Q123" s="56">
        <f>C16</f>
        <v>0</v>
      </c>
      <c r="R123" s="57"/>
      <c r="S123" s="56">
        <f>C69</f>
        <v>0</v>
      </c>
      <c r="T123" s="57"/>
      <c r="U123" s="56">
        <f>C70</f>
        <v>0</v>
      </c>
      <c r="V123" s="57"/>
      <c r="W123" s="56">
        <f>C71</f>
        <v>0</v>
      </c>
      <c r="X123" s="57"/>
    </row>
    <row r="124" spans="2:24" ht="35" customHeight="1" x14ac:dyDescent="0.35">
      <c r="P124" s="58" t="s">
        <v>229</v>
      </c>
      <c r="Q124" s="58" t="s">
        <v>230</v>
      </c>
      <c r="R124" s="58" t="s">
        <v>231</v>
      </c>
      <c r="S124" s="58" t="s">
        <v>232</v>
      </c>
      <c r="T124" s="58" t="s">
        <v>233</v>
      </c>
      <c r="U124" s="58" t="s">
        <v>234</v>
      </c>
      <c r="V124" s="58" t="s">
        <v>235</v>
      </c>
      <c r="W124" s="58" t="s">
        <v>236</v>
      </c>
      <c r="X124" s="58" t="s">
        <v>237</v>
      </c>
    </row>
    <row r="125" spans="2:24" x14ac:dyDescent="0.35">
      <c r="O125" s="59" t="s">
        <v>238</v>
      </c>
      <c r="P125" s="60" t="s">
        <v>239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240</v>
      </c>
      <c r="P160" s="54" t="s">
        <v>241</v>
      </c>
    </row>
    <row r="162" spans="2:22" ht="45" customHeight="1" x14ac:dyDescent="0.35">
      <c r="B162" s="87" t="s">
        <v>242</v>
      </c>
      <c r="C162" s="80"/>
      <c r="D162" s="80"/>
      <c r="E162" s="80"/>
      <c r="F162" s="80"/>
      <c r="P162" s="87" t="s">
        <v>243</v>
      </c>
      <c r="Q162" s="80"/>
      <c r="R162" s="80"/>
      <c r="S162" s="80"/>
      <c r="T162" s="80"/>
      <c r="U162" s="80"/>
    </row>
    <row r="163" spans="2:22" ht="35" customHeight="1" x14ac:dyDescent="0.35">
      <c r="P163" s="84" t="s">
        <v>244</v>
      </c>
      <c r="Q163" s="84"/>
      <c r="R163" s="84" t="s">
        <v>245</v>
      </c>
      <c r="S163" s="84"/>
      <c r="T163" s="84"/>
    </row>
    <row r="164" spans="2:22" ht="30" customHeight="1" x14ac:dyDescent="0.35">
      <c r="P164" s="88">
        <v>0</v>
      </c>
      <c r="Q164" s="89"/>
      <c r="R164" s="90" t="s">
        <v>246</v>
      </c>
      <c r="S164" s="91"/>
      <c r="T164" s="91"/>
    </row>
    <row r="167" spans="2:22" ht="25" customHeight="1" x14ac:dyDescent="0.35">
      <c r="P167" s="63" t="s">
        <v>229</v>
      </c>
      <c r="Q167" s="63" t="s">
        <v>247</v>
      </c>
      <c r="R167" s="63" t="s">
        <v>248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125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30</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30</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30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30</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101</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101</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30</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10" t="s">
        <v>120</v>
      </c>
      <c r="B22" s="5" t="s">
        <v>121</v>
      </c>
      <c r="C22" s="6" t="s">
        <v>15</v>
      </c>
      <c r="D22" s="7" t="s">
        <v>16</v>
      </c>
      <c r="E22" s="7" t="s">
        <v>17</v>
      </c>
      <c r="F22" s="7" t="s">
        <v>18</v>
      </c>
      <c r="G22" s="7" t="s">
        <v>19</v>
      </c>
      <c r="H22" s="8" t="s">
        <v>19</v>
      </c>
      <c r="I22" s="5" t="s">
        <v>122</v>
      </c>
      <c r="J22" s="5" t="s">
        <v>123</v>
      </c>
      <c r="K22" s="5" t="s">
        <v>124</v>
      </c>
      <c r="L22" s="7" t="str">
        <f t="shared" si="0"/>
        <v>Outstanding</v>
      </c>
      <c r="M22" s="12" t="s">
        <v>19</v>
      </c>
    </row>
    <row r="26" spans="1:13" ht="32" customHeight="1" x14ac:dyDescent="0.35">
      <c r="A26" s="78" t="s">
        <v>125</v>
      </c>
      <c r="B26" s="78"/>
      <c r="C26" s="78"/>
      <c r="D26" s="78"/>
    </row>
  </sheetData>
  <mergeCells count="1">
    <mergeCell ref="A26:D26"/>
  </mergeCells>
  <conditionalFormatting sqref="C2:C2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2" xr:uid="{00000000-0002-0000-0200-000000000000}">
      <formula1>"Must,Should,Could,Won't,Unassigned"</formula1>
    </dataValidation>
    <dataValidation type="list" showErrorMessage="1" errorTitle="Invalid Value" error="Please select a value from the list: Low, Medium, High, Unassessed." sqref="E2:E22" xr:uid="{00000000-0002-0000-0200-000001000000}">
      <formula1>"Low,Medium,High,Unassessed"</formula1>
    </dataValidation>
    <dataValidation type="list" showErrorMessage="1" errorTitle="Invalid Value" error="Please select a value from the list: Phase1, Phase2, Phase3, Phase4, Phase5, Pending." sqref="F2:F2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2" xr:uid="{00000000-0002-0000-0200-000003000000}">
      <formula1>"Implemented,Testing,Failed,Compensated,Risk Accepted,N/A"</formula1>
    </dataValidation>
  </dataValidations>
  <hyperlinks>
    <hyperlink ref="A2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249</v>
      </c>
      <c r="C2" s="95" t="s">
        <v>249</v>
      </c>
      <c r="D2" s="95" t="s">
        <v>249</v>
      </c>
      <c r="E2" s="95" t="s">
        <v>249</v>
      </c>
      <c r="F2" s="95" t="s">
        <v>249</v>
      </c>
      <c r="G2" s="95" t="s">
        <v>249</v>
      </c>
      <c r="H2" s="99" t="s">
        <v>250</v>
      </c>
      <c r="I2" s="99" t="s">
        <v>250</v>
      </c>
      <c r="J2" s="99" t="s">
        <v>250</v>
      </c>
      <c r="K2" s="99" t="s">
        <v>250</v>
      </c>
      <c r="L2" s="99" t="s">
        <v>250</v>
      </c>
      <c r="M2" s="98" t="s">
        <v>251</v>
      </c>
      <c r="N2" s="98" t="s">
        <v>251</v>
      </c>
      <c r="O2" s="100" t="s">
        <v>252</v>
      </c>
      <c r="P2" s="100" t="s">
        <v>252</v>
      </c>
      <c r="Q2" s="96" t="s">
        <v>11</v>
      </c>
      <c r="R2" s="96" t="s">
        <v>11</v>
      </c>
      <c r="S2" s="96" t="s">
        <v>11</v>
      </c>
      <c r="T2" s="97" t="s">
        <v>253</v>
      </c>
    </row>
    <row r="3" spans="2:20" ht="35" customHeight="1" x14ac:dyDescent="0.35">
      <c r="B3" s="68" t="s">
        <v>254</v>
      </c>
      <c r="C3" s="68" t="s">
        <v>255</v>
      </c>
      <c r="D3" s="68" t="s">
        <v>256</v>
      </c>
      <c r="E3" s="68" t="s">
        <v>257</v>
      </c>
      <c r="F3" s="68" t="s">
        <v>258</v>
      </c>
      <c r="G3" s="68" t="s">
        <v>9</v>
      </c>
      <c r="H3" s="69" t="s">
        <v>259</v>
      </c>
      <c r="I3" s="69" t="s">
        <v>260</v>
      </c>
      <c r="J3" s="69" t="s">
        <v>261</v>
      </c>
      <c r="K3" s="69" t="s">
        <v>262</v>
      </c>
      <c r="L3" s="69" t="s">
        <v>194</v>
      </c>
      <c r="M3" s="70" t="s">
        <v>263</v>
      </c>
      <c r="N3" s="70" t="s">
        <v>264</v>
      </c>
      <c r="O3" s="71" t="s">
        <v>265</v>
      </c>
      <c r="P3" s="71" t="s">
        <v>266</v>
      </c>
      <c r="Q3" s="72" t="s">
        <v>11</v>
      </c>
      <c r="R3" s="72" t="s">
        <v>267</v>
      </c>
      <c r="S3" s="72" t="s">
        <v>268</v>
      </c>
      <c r="T3" s="73" t="s">
        <v>269</v>
      </c>
    </row>
    <row r="4" spans="2:20" ht="60" customHeight="1" x14ac:dyDescent="0.35">
      <c r="B4" s="74" t="s">
        <v>270</v>
      </c>
      <c r="C4" s="74" t="s">
        <v>271</v>
      </c>
      <c r="D4" s="74" t="s">
        <v>272</v>
      </c>
      <c r="E4" s="74" t="s">
        <v>273</v>
      </c>
      <c r="F4" s="74" t="s">
        <v>274</v>
      </c>
      <c r="G4" s="74" t="s">
        <v>275</v>
      </c>
      <c r="H4" s="74" t="s">
        <v>276</v>
      </c>
      <c r="I4" s="74" t="s">
        <v>277</v>
      </c>
      <c r="J4" s="74" t="s">
        <v>278</v>
      </c>
      <c r="K4" s="74" t="s">
        <v>279</v>
      </c>
      <c r="L4" s="74" t="s">
        <v>280</v>
      </c>
      <c r="M4" s="74" t="s">
        <v>281</v>
      </c>
      <c r="N4" s="74" t="s">
        <v>282</v>
      </c>
      <c r="O4" s="74" t="s">
        <v>283</v>
      </c>
      <c r="P4" s="74" t="s">
        <v>284</v>
      </c>
      <c r="Q4" s="74" t="s">
        <v>285</v>
      </c>
      <c r="R4" s="74" t="s">
        <v>286</v>
      </c>
      <c r="S4" s="74" t="s">
        <v>287</v>
      </c>
      <c r="T4" s="74" t="s">
        <v>288</v>
      </c>
    </row>
    <row r="5" spans="2:20" ht="60" customHeight="1" x14ac:dyDescent="0.35">
      <c r="B5" s="36" t="s">
        <v>289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290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291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292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293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294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295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296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297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298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299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300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301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302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303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304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305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306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307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308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309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310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311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312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313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314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315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316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317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318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319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320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321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322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323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324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325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326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327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328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329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330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331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332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333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334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335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336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337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338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125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Email Services Policy Security Technical Implementation Guide - SHGIR</dc:title>
  <dc:subject>Generated on: 2026-06-08 15:10:29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2026-06-08T14:10:36Z</dcterms:modified>
  <cp:category>DISA-STIG</cp:category>
  <cp:contentStatus>Draft</cp:contentStatus>
</cp:coreProperties>
</file>