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5B1074CDB18ED84A712EAD4E2EE2D5205A25E43" xr6:coauthVersionLast="47" xr6:coauthVersionMax="47" xr10:uidLastSave="{00A96982-F9A8-4411-B1FB-4FF893A1A07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7" i="1"/>
  <c r="L16" i="1"/>
  <c r="L15" i="1"/>
  <c r="L14" i="1"/>
  <c r="L13" i="1"/>
  <c r="L12" i="1"/>
  <c r="L11" i="1"/>
  <c r="L10" i="1"/>
  <c r="L9" i="1"/>
  <c r="D69" i="3" s="1"/>
  <c r="L8" i="1"/>
  <c r="L7" i="1"/>
  <c r="L6" i="1"/>
  <c r="L5" i="1"/>
  <c r="F108" i="3" s="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D89" i="3"/>
  <c r="C89" i="3"/>
  <c r="E88" i="3"/>
  <c r="D88" i="3"/>
  <c r="C88" i="3"/>
  <c r="F88" i="3" s="1"/>
  <c r="E87" i="3"/>
  <c r="D87" i="3"/>
  <c r="C87" i="3"/>
  <c r="F87" i="3" s="1"/>
  <c r="E86" i="3"/>
  <c r="D86" i="3"/>
  <c r="C86" i="3"/>
  <c r="F86" i="3" s="1"/>
  <c r="E69" i="3"/>
  <c r="C69" i="3"/>
  <c r="E68" i="3"/>
  <c r="D68" i="3"/>
  <c r="C68" i="3"/>
  <c r="F68" i="3" s="1"/>
  <c r="E67" i="3"/>
  <c r="D67" i="3"/>
  <c r="C67" i="3"/>
  <c r="W119" i="3" s="1"/>
  <c r="E66" i="3"/>
  <c r="D66" i="3"/>
  <c r="C66" i="3"/>
  <c r="F66" i="3" s="1"/>
  <c r="F65" i="3"/>
  <c r="T148" i="3" s="1"/>
  <c r="E65" i="3"/>
  <c r="D65" i="3"/>
  <c r="C65" i="3"/>
  <c r="S119"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F16" i="3" s="1"/>
  <c r="D9" i="3"/>
  <c r="C9" i="3"/>
  <c r="C8" i="3"/>
  <c r="D8" i="3" s="1"/>
  <c r="C43" i="3" l="1"/>
  <c r="E43" i="3"/>
  <c r="D43" i="3"/>
  <c r="G108" i="3"/>
  <c r="F69" i="3"/>
  <c r="E93" i="3"/>
  <c r="D93" i="3"/>
  <c r="C93" i="3"/>
  <c r="E94" i="3"/>
  <c r="D94" i="3"/>
  <c r="C94" i="3"/>
  <c r="D74" i="3"/>
  <c r="V147" i="3"/>
  <c r="V142" i="3"/>
  <c r="V137" i="3"/>
  <c r="V132" i="3"/>
  <c r="V127" i="3"/>
  <c r="V122" i="3"/>
  <c r="C74" i="3"/>
  <c r="V151" i="3"/>
  <c r="V146" i="3"/>
  <c r="V141" i="3"/>
  <c r="V136" i="3"/>
  <c r="V131" i="3"/>
  <c r="V126" i="3"/>
  <c r="V121" i="3"/>
  <c r="V150" i="3"/>
  <c r="V145" i="3"/>
  <c r="V140" i="3"/>
  <c r="V135" i="3"/>
  <c r="V130" i="3"/>
  <c r="V125" i="3"/>
  <c r="V149" i="3"/>
  <c r="V144" i="3"/>
  <c r="V139" i="3"/>
  <c r="V134" i="3"/>
  <c r="V129" i="3"/>
  <c r="V124" i="3"/>
  <c r="V148" i="3"/>
  <c r="V143" i="3"/>
  <c r="V138" i="3"/>
  <c r="V133" i="3"/>
  <c r="V128" i="3"/>
  <c r="V123" i="3"/>
  <c r="E74" i="3"/>
  <c r="D40" i="3"/>
  <c r="C40" i="3"/>
  <c r="E40" i="3"/>
  <c r="E76" i="3"/>
  <c r="D76" i="3"/>
  <c r="C76" i="3"/>
  <c r="R148" i="3"/>
  <c r="R143" i="3"/>
  <c r="R138" i="3"/>
  <c r="R133" i="3"/>
  <c r="R128" i="3"/>
  <c r="R123" i="3"/>
  <c r="C20" i="3"/>
  <c r="R147" i="3"/>
  <c r="R142" i="3"/>
  <c r="R137" i="3"/>
  <c r="R132" i="3"/>
  <c r="R127" i="3"/>
  <c r="R122" i="3"/>
  <c r="E20" i="3"/>
  <c r="R151" i="3"/>
  <c r="R146" i="3"/>
  <c r="R141" i="3"/>
  <c r="R136" i="3"/>
  <c r="R131" i="3"/>
  <c r="R126" i="3"/>
  <c r="R121" i="3"/>
  <c r="R150" i="3"/>
  <c r="R145" i="3"/>
  <c r="R140" i="3"/>
  <c r="R135" i="3"/>
  <c r="R130" i="3"/>
  <c r="R125" i="3"/>
  <c r="D20" i="3"/>
  <c r="R149" i="3"/>
  <c r="R144" i="3"/>
  <c r="R139" i="3"/>
  <c r="R134" i="3"/>
  <c r="R129" i="3"/>
  <c r="R124" i="3"/>
  <c r="E56" i="3"/>
  <c r="D56" i="3"/>
  <c r="C56" i="3"/>
  <c r="E38" i="3"/>
  <c r="D38" i="3"/>
  <c r="C38" i="3"/>
  <c r="E95" i="3"/>
  <c r="D95" i="3"/>
  <c r="C95" i="3"/>
  <c r="E39" i="3"/>
  <c r="D39" i="3"/>
  <c r="C39" i="3"/>
  <c r="E41" i="3"/>
  <c r="D41" i="3"/>
  <c r="C41" i="3"/>
  <c r="C42" i="3"/>
  <c r="D42" i="3"/>
  <c r="E42" i="3"/>
  <c r="T124" i="3"/>
  <c r="T129" i="3"/>
  <c r="T134" i="3"/>
  <c r="T139" i="3"/>
  <c r="T144" i="3"/>
  <c r="T149" i="3"/>
  <c r="E89" i="3"/>
  <c r="F89" i="3" s="1"/>
  <c r="F67" i="3"/>
  <c r="Q119" i="3"/>
  <c r="T125" i="3"/>
  <c r="T130" i="3"/>
  <c r="T135" i="3"/>
  <c r="T140" i="3"/>
  <c r="T145" i="3"/>
  <c r="T150" i="3"/>
  <c r="U119" i="3"/>
  <c r="T121" i="3"/>
  <c r="T126" i="3"/>
  <c r="T131" i="3"/>
  <c r="T136" i="3"/>
  <c r="T141" i="3"/>
  <c r="T146" i="3"/>
  <c r="T151" i="3"/>
  <c r="C7" i="3"/>
  <c r="D7" i="3" s="1"/>
  <c r="C73" i="3"/>
  <c r="T122" i="3"/>
  <c r="T127" i="3"/>
  <c r="T132" i="3"/>
  <c r="T137" i="3"/>
  <c r="T142" i="3"/>
  <c r="T147" i="3"/>
  <c r="D73" i="3"/>
  <c r="E73" i="3"/>
  <c r="T123" i="3"/>
  <c r="T128" i="3"/>
  <c r="T133" i="3"/>
  <c r="T138" i="3"/>
  <c r="T143" i="3"/>
  <c r="E96" i="3" l="1"/>
  <c r="D96" i="3"/>
  <c r="C96" i="3"/>
  <c r="E77" i="3"/>
  <c r="D77" i="3"/>
  <c r="C77" i="3"/>
  <c r="X147" i="3"/>
  <c r="X142" i="3"/>
  <c r="X137" i="3"/>
  <c r="X132" i="3"/>
  <c r="X127" i="3"/>
  <c r="X122" i="3"/>
  <c r="D75" i="3"/>
  <c r="X151" i="3"/>
  <c r="X146" i="3"/>
  <c r="X141" i="3"/>
  <c r="X136" i="3"/>
  <c r="X131" i="3"/>
  <c r="X126" i="3"/>
  <c r="X121" i="3"/>
  <c r="E75" i="3"/>
  <c r="X150" i="3"/>
  <c r="X145" i="3"/>
  <c r="X140" i="3"/>
  <c r="X135" i="3"/>
  <c r="X130" i="3"/>
  <c r="X125" i="3"/>
  <c r="C75" i="3"/>
  <c r="X149" i="3"/>
  <c r="X144" i="3"/>
  <c r="X139" i="3"/>
  <c r="X134" i="3"/>
  <c r="X129" i="3"/>
  <c r="X124" i="3"/>
  <c r="X148" i="3"/>
  <c r="X143" i="3"/>
  <c r="X138" i="3"/>
  <c r="X133" i="3"/>
  <c r="X128" i="3"/>
  <c r="X123" i="3"/>
</calcChain>
</file>

<file path=xl/sharedStrings.xml><?xml version="1.0" encoding="utf-8"?>
<sst xmlns="http://schemas.openxmlformats.org/spreadsheetml/2006/main" count="681" uniqueCount="314">
  <si>
    <t>Id</t>
  </si>
  <si>
    <t>Title</t>
  </si>
  <si>
    <t>Severity</t>
  </si>
  <si>
    <t>MoSCoW</t>
  </si>
  <si>
    <t>OpsImpact</t>
  </si>
  <si>
    <t>Phase</t>
  </si>
  <si>
    <t>ImplStatus</t>
  </si>
  <si>
    <t>Notes</t>
  </si>
  <si>
    <t>Remediation</t>
  </si>
  <si>
    <t>Description</t>
  </si>
  <si>
    <t>Audit</t>
  </si>
  <si>
    <t>Status</t>
  </si>
  <si>
    <t>LogID</t>
  </si>
  <si>
    <t>V-64977</t>
  </si>
  <si>
    <r>
      <rPr>
        <sz val="11"/>
        <rFont val="Calibri"/>
      </rPr>
      <t>To help detect unauthorized data mining, the DBN-6300 must detect code injection attacks launched against data storage objects, including, at a minimum, databases, database records, queries, and fields.</t>
    </r>
  </si>
  <si>
    <t>CAT II (Medium)</t>
  </si>
  <si>
    <t>Unassigned</t>
  </si>
  <si>
    <t>Unassessed</t>
  </si>
  <si>
    <t>Pending</t>
  </si>
  <si>
    <t/>
  </si>
  <si>
    <r>
      <rPr>
        <sz val="11"/>
        <color rgb="FF000000"/>
        <rFont val="Calibri"/>
      </rPr>
      <t>Configure a database for SQL injection protection.</t>
    </r>
    <r>
      <rPr>
        <sz val="11"/>
        <color rgb="FF000000"/>
        <rFont val="Calibri"/>
      </rPr>
      <t xml:space="preserve">
</t>
    </r>
    <r>
      <rPr>
        <sz val="11"/>
        <color rgb="FF000000"/>
        <rFont val="Calibri"/>
      </rPr>
      <t>Enable the SQL injection detection capabilities on the applicable interface for the database to be protected.</t>
    </r>
    <r>
      <rPr>
        <sz val="11"/>
        <color rgb="FF000000"/>
        <rFont val="Calibri"/>
      </rPr>
      <t xml:space="preserve">
</t>
    </r>
    <r>
      <rPr>
        <sz val="11"/>
        <color rgb="FF000000"/>
        <rFont val="Calibri"/>
      </rPr>
      <t>Navigate to Admin &gt;&gt; Capture &gt;&gt; Capture Sources.</t>
    </r>
    <r>
      <rPr>
        <sz val="11"/>
        <color rgb="FF000000"/>
        <rFont val="Calibri"/>
      </rPr>
      <t xml:space="preserve">
</t>
    </r>
    <r>
      <rPr>
        <sz val="11"/>
        <color rgb="FF000000"/>
        <rFont val="Calibri"/>
      </rPr>
      <t>Select the interface connected the network that contains the database traffic.</t>
    </r>
    <r>
      <rPr>
        <sz val="11"/>
        <color rgb="FF000000"/>
        <rFont val="Calibri"/>
      </rPr>
      <t xml:space="preserve">
</t>
    </r>
    <r>
      <rPr>
        <sz val="11"/>
        <color rgb="FF000000"/>
        <rFont val="Calibri"/>
      </rPr>
      <t>Click on the "Enable" button and ensure the "Link up" indicator turns green.</t>
    </r>
    <r>
      <rPr>
        <sz val="11"/>
        <color rgb="FF000000"/>
        <rFont val="Calibri"/>
      </rPr>
      <t xml:space="preserve">
</t>
    </r>
    <r>
      <rPr>
        <sz val="11"/>
        <color rgb="FF000000"/>
        <rFont val="Calibri"/>
      </rPr>
      <t>Map the database.</t>
    </r>
    <r>
      <rPr>
        <sz val="11"/>
        <color rgb="FF000000"/>
        <rFont val="Calibri"/>
      </rPr>
      <t xml:space="preserve">
</t>
    </r>
    <r>
      <rPr>
        <sz val="11"/>
        <color rgb="FF000000"/>
        <rFont val="Calibri"/>
      </rPr>
      <t>Navigate to Database &gt;&gt; Database Mapping and find the database to be protected.</t>
    </r>
    <r>
      <rPr>
        <sz val="11"/>
        <color rgb="FF000000"/>
        <rFont val="Calibri"/>
      </rPr>
      <t xml:space="preserve">
</t>
    </r>
    <r>
      <rPr>
        <sz val="11"/>
        <color rgb="FF000000"/>
        <rFont val="Calibri"/>
      </rPr>
      <t>Click on the check box on the left.</t>
    </r>
    <r>
      <rPr>
        <sz val="11"/>
        <color rgb="FF000000"/>
        <rFont val="Calibri"/>
      </rPr>
      <t xml:space="preserve">
</t>
    </r>
    <r>
      <rPr>
        <sz val="11"/>
        <color rgb="FF000000"/>
        <rFont val="Calibri"/>
      </rPr>
      <t>Click on the first button at the top of the table which, when hovering over the button, is labeled “Map selected service to new db using their default names". The Mapping Status of the database will change to "Pending Mapping".</t>
    </r>
    <r>
      <rPr>
        <sz val="11"/>
        <color rgb="FF000000"/>
        <rFont val="Calibri"/>
      </rPr>
      <t xml:space="preserve">
</t>
    </r>
    <r>
      <rPr>
        <sz val="11"/>
        <color rgb="FF000000"/>
        <rFont val="Calibri"/>
      </rPr>
      <t xml:space="preserve">On the left side of the screen above the label that says "showing", click the button with the arrow. The Mapping Status for the database will change to "Mapped". </t>
    </r>
    <r>
      <rPr>
        <sz val="11"/>
        <color rgb="FF000000"/>
        <rFont val="Calibri"/>
      </rPr>
      <t xml:space="preserve">
</t>
    </r>
    <r>
      <rPr>
        <sz val="11"/>
        <color rgb="FF000000"/>
        <rFont val="Calibri"/>
      </rPr>
      <t>Note: The learning process requires enough database traffic to properly characterize normal application behavior.</t>
    </r>
    <r>
      <rPr>
        <sz val="11"/>
        <color rgb="FF000000"/>
        <rFont val="Calibri"/>
      </rPr>
      <t xml:space="preserve">
</t>
    </r>
    <r>
      <rPr>
        <sz val="11"/>
        <color rgb="FF000000"/>
        <rFont val="Calibri"/>
      </rPr>
      <t>Navigate to Learning &gt;&gt; Time Regions and click on the left arrow to expand the window.</t>
    </r>
    <r>
      <rPr>
        <sz val="11"/>
        <color rgb="FF000000"/>
        <rFont val="Calibri"/>
      </rPr>
      <t xml:space="preserve">
</t>
    </r>
    <r>
      <rPr>
        <sz val="11"/>
        <color rgb="FF000000"/>
        <rFont val="Calibri"/>
      </rPr>
      <t>Click on the plus sign to view the captured traffic.</t>
    </r>
    <r>
      <rPr>
        <sz val="11"/>
        <color rgb="FF000000"/>
        <rFont val="Calibri"/>
      </rPr>
      <t xml:space="preserve">
</t>
    </r>
    <r>
      <rPr>
        <sz val="11"/>
        <color rgb="FF000000"/>
        <rFont val="Calibri"/>
      </rPr>
      <t>Organizations must capture a significant amount of traffic to enable the device to learn the traffic patterns. The vendor recommends at least three or more days of database traffic learning depending on the organization's traffic volume.</t>
    </r>
    <r>
      <rPr>
        <sz val="11"/>
        <color rgb="FF000000"/>
        <rFont val="Calibri"/>
      </rPr>
      <t xml:space="preserve">
</t>
    </r>
    <r>
      <rPr>
        <sz val="11"/>
        <color rgb="FF000000"/>
        <rFont val="Calibri"/>
      </rPr>
      <t>Click the "Commit Learning" button on the lower right.</t>
    </r>
    <r>
      <rPr>
        <sz val="11"/>
        <color rgb="FF000000"/>
        <rFont val="Calibri"/>
      </rPr>
      <t xml:space="preserve">
</t>
    </r>
    <r>
      <rPr>
        <sz val="11"/>
        <color rgb="FF000000"/>
        <rFont val="Calibri"/>
      </rPr>
      <t>View the "State" column of the database to verify the shield symbol is green.</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</si>
  <si>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 xml:space="preserve">SQL 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SQL injection attack. </t>
    </r>
    <r>
      <rPr>
        <sz val="11"/>
        <color rgb="FF000000"/>
        <rFont val="Calibri"/>
      </rPr>
      <t xml:space="preserve">
</t>
    </r>
    <r>
      <rPr>
        <sz val="11"/>
        <color rgb="FF000000"/>
        <rFont val="Calibri"/>
      </rPr>
      <t>IDPS component(s) with the capability to detect code injections must be included in the IDPS implementation to detect unauthorized data mining. These components must include behavior-based anomaly detection algorithms to monitor for atypical database queries or accesses.</t>
    </r>
  </si>
  <si>
    <r>
      <rPr>
        <sz val="11"/>
        <color rgb="FF000000"/>
        <rFont val="Calibri"/>
      </rPr>
      <t xml:space="preserve">View the organization's documentation to determine which databases are required to be protected. </t>
    </r>
    <r>
      <rPr>
        <sz val="11"/>
        <color rgb="FF000000"/>
        <rFont val="Calibri"/>
      </rPr>
      <t xml:space="preserve">
</t>
    </r>
    <r>
      <rPr>
        <sz val="11"/>
        <color rgb="FF000000"/>
        <rFont val="Calibri"/>
      </rPr>
      <t>If the documentation does not exist, this is a finding.</t>
    </r>
    <r>
      <rPr>
        <sz val="11"/>
        <color rgb="FF000000"/>
        <rFont val="Calibri"/>
      </rPr>
      <t xml:space="preserve">
</t>
    </r>
    <r>
      <rPr>
        <sz val="11"/>
        <color rgb="FF000000"/>
        <rFont val="Calibri"/>
      </rPr>
      <t>Navigate to Learning &gt;&gt; Time Regions and view the table of detected databases.</t>
    </r>
    <r>
      <rPr>
        <sz val="11"/>
        <color rgb="FF000000"/>
        <rFont val="Calibri"/>
      </rPr>
      <t xml:space="preserve">
</t>
    </r>
    <r>
      <rPr>
        <sz val="11"/>
        <color rgb="FF000000"/>
        <rFont val="Calibri"/>
      </rPr>
      <t>For each database requiring protection, view the "State". Unprotected databases show a red shield. Protected databases show a green shield.</t>
    </r>
    <r>
      <rPr>
        <sz val="11"/>
        <color rgb="FF000000"/>
        <rFont val="Calibri"/>
      </rPr>
      <t xml:space="preserve">
</t>
    </r>
    <r>
      <rPr>
        <sz val="11"/>
        <color rgb="FF000000"/>
        <rFont val="Calibri"/>
      </rPr>
      <t>If databases that are required to be protected are not being protected, this is a finding.</t>
    </r>
  </si>
  <si>
    <t>V-64999</t>
  </si>
  <si>
    <r>
      <rPr>
        <sz val="11"/>
        <rFont val="Calibri"/>
      </rPr>
      <t>In the event of a logging failure, caused by loss of communications with the central logging server, the DBN-6300 must queue audit records locally until communication is restored or until the audit records are retrieved manually or using automated synchronization tools.</t>
    </r>
  </si>
  <si>
    <r>
      <rPr>
        <sz val="11"/>
        <color rgb="FF000000"/>
        <rFont val="Calibri"/>
      </rPr>
      <t>Audit records are automatically backed up on a real-time basis via syslog when enabled.</t>
    </r>
    <r>
      <rPr>
        <sz val="11"/>
        <color rgb="FF000000"/>
        <rFont val="Calibri"/>
      </rPr>
      <t xml:space="preserve">
</t>
    </r>
    <r>
      <rPr>
        <sz val="11"/>
        <color rgb="FF000000"/>
        <rFont val="Calibri"/>
      </rPr>
      <t>Verify the DBN-6300 is connected to the syslog server.</t>
    </r>
    <r>
      <rPr>
        <sz val="11"/>
        <color rgb="FF000000"/>
        <rFont val="Calibri"/>
      </rPr>
      <t xml:space="preserve">
</t>
    </r>
    <r>
      <rPr>
        <sz val="11"/>
        <color rgb="FF000000"/>
        <rFont val="Calibri"/>
      </rPr>
      <t xml:space="preserve">Navigate to Settings &gt;&gt; Advanced &gt;&gt; Syslog. </t>
    </r>
    <r>
      <rPr>
        <sz val="11"/>
        <color rgb="FF000000"/>
        <rFont val="Calibri"/>
      </rPr>
      <t xml:space="preserve">
</t>
    </r>
    <r>
      <rPr>
        <sz val="11"/>
        <color rgb="FF000000"/>
        <rFont val="Calibri"/>
      </rPr>
      <t xml:space="preserve">Verify that the syslog server information is valid and that the syslog server has connected.  </t>
    </r>
    <r>
      <rPr>
        <sz val="11"/>
        <color rgb="FF000000"/>
        <rFont val="Calibri"/>
      </rPr>
      <t xml:space="preserve">
</t>
    </r>
    <r>
      <rPr>
        <sz val="11"/>
        <color rgb="FF000000"/>
        <rFont val="Calibri"/>
      </rPr>
      <t>Navigate to Settings &gt;&gt; Advanced &gt;&gt; Audit Log and 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When a network failure occurs, the audit records can be retrieved manually by downloading the records via the System State Report. This is done by navigating to Support - System State Report, "New Report" (file name is optional). A report will be generated. Using the download arrow on the right of the screen, download and examine the System State Report for the audit record showing the latest audit log.</t>
    </r>
  </si>
  <si>
    <r>
      <rPr>
        <sz val="11"/>
        <color rgb="FF000000"/>
        <rFont val="Calibri"/>
      </rPr>
      <t xml:space="preserve">It is critical that when the IDPS is at risk of failing to process audit logs as required, it take action to mitigate the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processing failures include software/hardware errors, failures in the audit capturing mechanisms, and audit storage capacity being reached or exceeded. Responses to audit failure depend upon the nature of the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DBN-6300 performs a critical security function; therefore, its continued operation is imperative. Since availability of the DBN-6300 is an overriding concern, shutting down the system in the event of an audit failure should be avoided, except as a last resort. The SYSLOG protocol does not support automated synchronization; however, this functionality may be provided by Network Management Systems (NMSs), which are not within the scope of this STIG.</t>
    </r>
  </si>
  <si>
    <r>
      <rPr>
        <sz val="11"/>
        <color rgb="FF000000"/>
        <rFont val="Calibri"/>
      </rPr>
      <t>Audit records are automatically backed up on a real-time basis via syslog when enabled.</t>
    </r>
    <r>
      <rPr>
        <sz val="11"/>
        <color rgb="FF000000"/>
        <rFont val="Calibri"/>
      </rPr>
      <t xml:space="preserve">
</t>
    </r>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 xml:space="preserve">Verify that the syslog services are set to "on", the syslog server information is valid, and the syslog server has connected.  </t>
    </r>
    <r>
      <rPr>
        <sz val="11"/>
        <color rgb="FF000000"/>
        <rFont val="Calibri"/>
      </rPr>
      <t xml:space="preserve">
</t>
    </r>
    <r>
      <rPr>
        <sz val="11"/>
        <color rgb="FF000000"/>
        <rFont val="Calibri"/>
      </rPr>
      <t>Navigate to Settings &gt;&gt; Advanced &gt;&gt; Audit Log and 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 successful account action (of any kind). Confirm the presence of a syslog message on the syslog server containing the information for whatever successful account action was taken.</t>
    </r>
    <r>
      <rPr>
        <sz val="11"/>
        <color rgb="FF000000"/>
        <rFont val="Calibri"/>
      </rPr>
      <t xml:space="preserve">
</t>
    </r>
    <r>
      <rPr>
        <sz val="11"/>
        <color rgb="FF000000"/>
        <rFont val="Calibri"/>
      </rPr>
      <t>If the DBN-6300 is not connected to the syslog server, or if the syslog server is connected but the message containing the information that a successful account action that was taken and had just occurred is not there, this is a finding.</t>
    </r>
  </si>
  <si>
    <t>V-65001</t>
  </si>
  <si>
    <r>
      <rPr>
        <sz val="11"/>
        <rFont val="Calibri"/>
      </rPr>
      <t>In the event of a logging failure caused by the lack of log record storage capacity, the DBN-6300 must continue generating and storing audit records if possible, overwriting the oldest audit records in a first-in-first-out manner.</t>
    </r>
  </si>
  <si>
    <r>
      <rPr>
        <sz val="11"/>
        <color rgb="FF000000"/>
        <rFont val="Calibri"/>
      </rPr>
      <t>Audit records are automatically backed up on a real-time basis via syslog when enabled.</t>
    </r>
    <r>
      <rPr>
        <sz val="11"/>
        <color rgb="FF000000"/>
        <rFont val="Calibri"/>
      </rPr>
      <t xml:space="preserve">
</t>
    </r>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server information is valid and that the syslog server has connected.</t>
    </r>
    <r>
      <rPr>
        <sz val="11"/>
        <color rgb="FF000000"/>
        <rFont val="Calibri"/>
      </rPr>
      <t xml:space="preserve">
</t>
    </r>
    <r>
      <rPr>
        <sz val="11"/>
        <color rgb="FF000000"/>
        <rFont val="Calibri"/>
      </rPr>
      <t>Navigate to Settings &gt;&gt; Advanced &gt;&gt; Audit Log and 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When a network failure occurs, the audit records can be retrieved manually by downloading the records via the System State Report. This is done by navigating to Support - System State Report, "New Report" (file name is optional). A report will be generated. Using the download arrow on the right of the screen, download and examine the System State Report for the audit record showing the latest audit log.</t>
    </r>
  </si>
  <si>
    <r>
      <rPr>
        <sz val="11"/>
        <color rgb="FF000000"/>
        <rFont val="Calibri"/>
      </rPr>
      <t xml:space="preserve">It is critical that when the IDPS is at risk of failing to process audit logs as required, it takes action to mitigate the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DBN-6300 performs a critical security function, so its continued operation is imperative. Since availability of the IDPS is an overriding concern, shutting down the system in the event of an audit failure should be avoided, except as a last resort.</t>
    </r>
  </si>
  <si>
    <r>
      <rPr>
        <sz val="11"/>
        <color rgb="FF000000"/>
        <rFont val="Calibri"/>
      </rPr>
      <t>Audit records are automatically backed up on a real-time basis via syslog when enabled.</t>
    </r>
    <r>
      <rPr>
        <sz val="11"/>
        <color rgb="FF000000"/>
        <rFont val="Calibri"/>
      </rPr>
      <t xml:space="preserve">
</t>
    </r>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 and 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 successful account action (of any kind). Confirm the presence of a syslog message on the syslog server containing the information for whatever successful account action was taken.</t>
    </r>
    <r>
      <rPr>
        <sz val="11"/>
        <color rgb="FF000000"/>
        <rFont val="Calibri"/>
      </rPr>
      <t xml:space="preserve">
</t>
    </r>
    <r>
      <rPr>
        <sz val="11"/>
        <color rgb="FF000000"/>
        <rFont val="Calibri"/>
      </rPr>
      <t>If the DBN-6300 is not connected to the syslog server, or if the syslog server is connected but the message containing the information that a successful account action that was taken and had just occurred is not there, this is a finding.</t>
    </r>
  </si>
  <si>
    <t>V-65003</t>
  </si>
  <si>
    <r>
      <rPr>
        <sz val="11"/>
        <rFont val="Calibri"/>
      </rPr>
      <t>The DBN-6300 must generate log events for detection events based on anomaly analysis.</t>
    </r>
  </si>
  <si>
    <r>
      <rPr>
        <sz val="11"/>
        <color rgb="FF000000"/>
        <rFont val="Calibri"/>
      </rPr>
      <t xml:space="preserve">Configure the DBN-6300 to be connected to the syslog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Settings &gt;&gt; Advanced &gt;&gt;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Enter the syslog connection information (port and IP address) and push the "enabled" button for both "TCP" and "enable".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Click on "Commit".</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</si>
  <si>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While auditing and logging are closely related, they are not the same. Logging is recording data about events that take place in a system, while auditing is the use of log records to identify security-relevant information such as system or user accesses. In short, log records are audited to establish an accurate history. Without logging, it would be impossible to establish an audit trail.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IDPS must have the capability to capture and log detected security violations and potential security violations.</t>
    </r>
  </si>
  <si>
    <r>
      <rPr>
        <sz val="11"/>
        <color rgb="FF000000"/>
        <rFont val="Calibri"/>
      </rPr>
      <t xml:space="preserve">Verify the DBN-6300 is connected to the syslog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Settings &gt;&gt; Advanced &gt;&gt;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syslog services are set to "on", the syslog server information is valid, and the syslog server has connected.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DBN-6300 is not connected to the syslog server, or if the syslog server is connected when an event/alert occurs and this event does not appear in the syslog server, this is a finding.</t>
    </r>
  </si>
  <si>
    <t>V-65005</t>
  </si>
  <si>
    <r>
      <rPr>
        <sz val="11"/>
        <rFont val="Calibri"/>
      </rPr>
      <t>The DBN-6300 must install system updates when new releases are available in accordance with organizational configuration management policy and procedures.</t>
    </r>
  </si>
  <si>
    <r>
      <rPr>
        <sz val="11"/>
        <color rgb="FF000000"/>
        <rFont val="Calibri"/>
      </rPr>
      <t xml:space="preserve">Configure the DBN-6300 for system updates.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 on to the DB Networks SFTP site reserved specifically for the organization using the site's unique logon and password issued by DB Networks administrators.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SFTP protocol, navigate to the latest system image. Download this image to a local file repository. The file cannot be downloaded directly to the DBN-6300.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machine with access to the DB Networks SFTP site does not have access, the upgrade image, once tested, may be moved to a system that does have direct connectivity to the DBN-6300 to be upgraded.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Tools &gt;&gt; File Management and click the "Upload File" button. A file navigation window will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upgrade file and start the file upload.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file upload is complete, select "Tools" and click on the "Updates" button.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the upgrade file and click on "Upgrade".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After the upgrade is complete, click on Admin &gt;&gt; System Control &gt;&gt; Restart Production Mode to restart the system.</t>
    </r>
  </si>
  <si>
    <r>
      <rPr>
        <sz val="11"/>
        <color rgb="FF000000"/>
        <rFont val="Calibri"/>
      </rPr>
      <t xml:space="preserve">Failing to update malicious code protection mechanisms, including application software files, signature definitions, and vendor-provided rules, leaves the system vulnerable to exploitation by recently developed attack methods and programs.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IDPS is a key malicious code protection mechanism in the enclave infrastructure. To ensure this protection is responsive to changes in malicious code threats, IDPS components must be updated, including application software files, anti-virus signatures, detection heuristics, vendor-provided rules, and vendor-provided signatures.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Updates must be installed in accordance with the CCB procedures for the local organization. However, at a minimum: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Updates designated as critical security updates by the vendor must be installed immediately.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Updates for signature definitions, detection heuristics, and vendor-provided rules must be installed immediately.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3. Updates for application software must be installed in accordance with the CCB procedures.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Prior to automatically installing updates, either manual or automated integrity and authentication checking is required, at a minimum, for application software updates.</t>
    </r>
  </si>
  <si>
    <r>
      <rPr>
        <sz val="11"/>
        <color rgb="FF000000"/>
        <rFont val="Calibri"/>
      </rPr>
      <t xml:space="preserve">To verify the current version is installed, navigate to the main screen of the DBN-6300.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View the current running code that is visible in the upper-right corner of the screen.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 on to the organization's DB Networks SFTP site and view the version number of the current release.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current code version does not match the version of the latest available release, this is a finding.</t>
    </r>
  </si>
  <si>
    <t>V-65007</t>
  </si>
  <si>
    <r>
      <rPr>
        <sz val="11"/>
        <rFont val="Calibri"/>
      </rPr>
      <t>To protect against unauthorized data mining, the DBN-6300 must monitor for and detect SQL injection attacks launched against data storage objects, including, at a minimum, databases, database records, and database fields.</t>
    </r>
  </si>
  <si>
    <r>
      <rPr>
        <sz val="11"/>
        <color rgb="FF000000"/>
        <rFont val="Calibri"/>
      </rPr>
      <t>Configure a database for SQL injection protection.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Enable the SQL injection detection capabilities on the applicable interface for the database to be protected.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 &gt;&gt; Capture &gt;&gt; Capture Sources.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 the interface connected to the network that contains the database traffic.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Click on the Enable button and ensure the Link up indicator turns green.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Map the database.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Database &gt;&gt; Database Mapping and find the database to be protected.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the check box on the left.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the first button at the top of the table which, when hovering over the button, is labeled "Map selected service to new db using their default names". The "Mapping Status" of the database will change to "Pending Mapping".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left side of the screen above the label that says "showing", click the button with the arrow. The "Mapping Status" for the database will change to "Mapped".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learning process requires enough database traffic to properly characterize normal application behavior.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Learning &gt;&gt; Time Regions and click on the left arrow to expand the window.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the plus sign to view the captured traffic.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Organizations must capture a significant amount of traffic to enable the device to learn the traffic patterns. The vendor recommends at least three or more days of database traffic learning depending on the organization's traffic volume.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the "Commit Learning" button on the lower right.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View the "State" column of the database to verify the shield symbol is green.</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</si>
  <si>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The DBN-6300 is a passive listening device, and operates only as a detector, inspecting database traffic from a mirrored/SPAN port or tap for the purpose of analyzing every SQL statement visible on that network segment, and is therefore not in a position to block the flow of network traffic.  Any blocking will be performed by a different device on the network based on the analysis provided by the DBN-6300.  Protection against attacks launched against data storage objects, databases, database records and database fields will be managed by other devices, potentially based on information provided by the IDPS-6300.</t>
    </r>
  </si>
  <si>
    <r>
      <rPr>
        <sz val="11"/>
        <color rgb="FF000000"/>
        <rFont val="Calibri"/>
      </rPr>
      <t>View the organization's documentation to determine which databases are required to be protected.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documentation does not exist,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Learning &gt;&gt; Time Regions and view the table of detected databases.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each database requiring protection, view the "State". Unprotected databases show a red shield. Protected databases show a green shield.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databases that are required to be protected are not being protected, this is a finding.</t>
    </r>
  </si>
  <si>
    <t>V-65009</t>
  </si>
  <si>
    <r>
      <rPr>
        <sz val="11"/>
        <rFont val="Calibri"/>
      </rPr>
      <t>To protect against unauthorized data mining, the DBN-6300 must detect SQL code injection attacks launched against data storage objects, including, at a minimum, databases, database records, queries, and fields.</t>
    </r>
  </si>
  <si>
    <r>
      <rPr>
        <sz val="11"/>
        <color rgb="FF000000"/>
        <rFont val="Calibri"/>
      </rPr>
      <t>Configure the DBN-6300 to detect code injection attacks.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Application &gt;&gt; Time Learning.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Validate that the database or databases of interest has the "state" shield set to green (in detection mode).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"state" shield is not set to green:</t>
    </r>
    <r>
      <rPr>
        <sz val="11"/>
        <color rgb="FF000000"/>
        <rFont val="Calibri"/>
      </rPr>
      <t xml:space="preserve">
</t>
    </r>
    <r>
      <rPr>
        <sz val="11"/>
        <color rgb="FF000000"/>
        <rFont val="Calibri"/>
      </rPr>
      <t>1) Create a learned set (or new learned set) by clicking on the caret to the left of the database name;</t>
    </r>
    <r>
      <rPr>
        <sz val="11"/>
        <color rgb="FF000000"/>
        <rFont val="Calibri"/>
      </rPr>
      <t xml:space="preserve">
</t>
    </r>
    <r>
      <rPr>
        <sz val="11"/>
        <color rgb="FF000000"/>
        <rFont val="Calibri"/>
      </rPr>
      <t>2) Click on the "+" to the left of the "Time Periods" label;</t>
    </r>
    <r>
      <rPr>
        <sz val="11"/>
        <color rgb="FF000000"/>
        <rFont val="Calibri"/>
      </rPr>
      <t xml:space="preserve">
</t>
    </r>
    <r>
      <rPr>
        <sz val="11"/>
        <color rgb="FF000000"/>
        <rFont val="Calibri"/>
      </rPr>
      <t>3) Accept the default time period or enter the desired time period for the Learned Set; and</t>
    </r>
    <r>
      <rPr>
        <sz val="11"/>
        <color rgb="FF000000"/>
        <rFont val="Calibri"/>
      </rPr>
      <t xml:space="preserve">
</t>
    </r>
    <r>
      <rPr>
        <sz val="11"/>
        <color rgb="FF000000"/>
        <rFont val="Calibri"/>
      </rPr>
      <t>4) Click on "Commit Learning". This may take a small amount of time and will finish when the "Learned State" shows "Passed" and the "state" shield turns to green. Now the database is in protection mode for SQL injection attack.</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</si>
  <si>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 xml:space="preserve">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 </t>
    </r>
    <r>
      <rPr>
        <sz val="11"/>
        <color rgb="FF000000"/>
        <rFont val="Calibri"/>
      </rPr>
      <t xml:space="preserve">
</t>
    </r>
    <r>
      <rPr>
        <sz val="11"/>
        <color rgb="FF000000"/>
        <rFont val="Calibri"/>
      </rPr>
      <t>IDPS component(s) with anomaly detection must be included in the IDPS implementation to protect against unauthorized data mining. These components must include rules and anomaly detection algorithms to monitor for atypical database queries or accesses.</t>
    </r>
  </si>
  <si>
    <r>
      <rPr>
        <sz val="11"/>
        <color rgb="FF000000"/>
        <rFont val="Calibri"/>
      </rPr>
      <t xml:space="preserve">Verify that the DBN-6300 is configured to detect code injection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Application &gt;&gt; Time Learning.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Validate that the database or databases of interest has/have the "state" shield set to green (in detection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"state" shield is not set to green, this is a finding (as the database or databases are not in detection mode).</t>
    </r>
  </si>
  <si>
    <t>V-65011</t>
  </si>
  <si>
    <r>
      <rPr>
        <sz val="11"/>
        <rFont val="Calibri"/>
      </rPr>
      <t>To protect against unauthorized data mining, the DBN-6300 must detect code injection attacks launched against application objects including, at a minimum, application URLs and application code/input fields.</t>
    </r>
  </si>
  <si>
    <r>
      <rPr>
        <sz val="11"/>
        <color rgb="FF000000"/>
        <rFont val="Calibri"/>
      </rPr>
      <t>Configure a database for SQL injection protection.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Enable the SQL injection detection capabilities on the applicable interface for the database to be protected.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 &gt;&gt; Capture &gt;&gt; Capture Sources.</t>
    </r>
    <r>
      <rPr>
        <sz val="11"/>
        <color rgb="FF000000"/>
        <rFont val="Calibri"/>
      </rPr>
      <t xml:space="preserve">
</t>
    </r>
    <r>
      <rPr>
        <sz val="11"/>
        <color rgb="FF000000"/>
        <rFont val="Calibri"/>
      </rPr>
      <t>Select the interface connected to the network that contains the database traffic.</t>
    </r>
    <r>
      <rPr>
        <sz val="11"/>
        <color rgb="FF000000"/>
        <rFont val="Calibri"/>
      </rPr>
      <t xml:space="preserve">
</t>
    </r>
    <r>
      <rPr>
        <sz val="11"/>
        <color rgb="FF000000"/>
        <rFont val="Calibri"/>
      </rPr>
      <t>Click on the "Enable" button and ensure the "Link up" indicator turns green.</t>
    </r>
    <r>
      <rPr>
        <sz val="11"/>
        <color rgb="FF000000"/>
        <rFont val="Calibri"/>
      </rPr>
      <t xml:space="preserve">
</t>
    </r>
    <r>
      <rPr>
        <sz val="11"/>
        <color rgb="FF000000"/>
        <rFont val="Calibri"/>
      </rPr>
      <t>Map the database.</t>
    </r>
    <r>
      <rPr>
        <sz val="11"/>
        <color rgb="FF000000"/>
        <rFont val="Calibri"/>
      </rPr>
      <t xml:space="preserve">
</t>
    </r>
    <r>
      <rPr>
        <sz val="11"/>
        <color rgb="FF000000"/>
        <rFont val="Calibri"/>
      </rPr>
      <t>Navigate to Database &gt;&gt; Database Mapping and find the database to be protected.</t>
    </r>
    <r>
      <rPr>
        <sz val="11"/>
        <color rgb="FF000000"/>
        <rFont val="Calibri"/>
      </rPr>
      <t xml:space="preserve">
</t>
    </r>
    <r>
      <rPr>
        <sz val="11"/>
        <color rgb="FF000000"/>
        <rFont val="Calibri"/>
      </rPr>
      <t>Click on the check box on the left.</t>
    </r>
    <r>
      <rPr>
        <sz val="11"/>
        <color rgb="FF000000"/>
        <rFont val="Calibri"/>
      </rPr>
      <t xml:space="preserve">
</t>
    </r>
    <r>
      <rPr>
        <sz val="11"/>
        <color rgb="FF000000"/>
        <rFont val="Calibri"/>
      </rPr>
      <t xml:space="preserve">Click on the first button at the top of the table which, when hovering over the button, is labeled "Map selected service to new db using their default names". </t>
    </r>
    <r>
      <rPr>
        <sz val="11"/>
        <color rgb="FF000000"/>
        <rFont val="Calibri"/>
      </rPr>
      <t xml:space="preserve">
</t>
    </r>
    <r>
      <rPr>
        <sz val="11"/>
        <color rgb="FF000000"/>
        <rFont val="Calibri"/>
      </rPr>
      <t>The "Mapping Status" of the database will change to "Pending Mapping".</t>
    </r>
    <r>
      <rPr>
        <sz val="11"/>
        <color rgb="FF000000"/>
        <rFont val="Calibri"/>
      </rPr>
      <t xml:space="preserve">
</t>
    </r>
    <r>
      <rPr>
        <sz val="11"/>
        <color rgb="FF000000"/>
        <rFont val="Calibri"/>
      </rPr>
      <t>On the left side of the screen above the label that says "showing", click the button with the arrow. The "Mapping Status" for the database will change to "Mapped".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learning process requires enough database traffic to properly characterize normal application behavior.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Learning &gt;&gt; Time Regions and click on the left arrow to expand the window.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the plus sign to view the captured traffic.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Organizations must capture a significant amount of traffic to enable the device to learn the traffic patterns. The vendor recommends at least three or more days of database traffic learning depending on the organization's traffic volume.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the "Commit Learning" button on the lower right.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View the "State" column of the database to verify the shield symbol is green.</t>
    </r>
  </si>
  <si>
    <r>
      <rPr>
        <sz val="11"/>
        <color rgb="FF000000"/>
        <rFont val="Calibri"/>
      </rPr>
      <t xml:space="preserve">Data mining is the analysis of large quantities of data to discover patterns and is used in intelligence gathering. Failure to detect attacks that use unauthorized data mining techniques to attack applications may result in the compromise of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Injection attacks allow an attacker to inject SQL code into a program or query or inject malware onto a computer to execute remote commands that can read or modify a database or change data on a website.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IDPS component(s) with anomaly detection must be included in the IDPS implementation. These components must include behavior-based anomaly detection algorithms to monitor for atypical application behavior, which may include commands and accesses.</t>
    </r>
  </si>
  <si>
    <r>
      <rPr>
        <sz val="11"/>
        <color rgb="FF000000"/>
        <rFont val="Calibri"/>
      </rPr>
      <t xml:space="preserve">View the organization's documentation to determine which databases are required to be protected.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documentation does not exist,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Learning &gt;&gt; Time Regions and view the table of detected databases.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database requiring protection, view the "State". Unprotected databases show a red shield. Protected databases show a green shield.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databases that are required to be protected are not being protected, this is a finding.</t>
    </r>
  </si>
  <si>
    <t>V-65013</t>
  </si>
  <si>
    <r>
      <rPr>
        <sz val="11"/>
        <rFont val="Calibri"/>
      </rPr>
      <t>To protect against unauthorized data mining, the DBN-6300 must detect SQL injection attacks launched against data storage objects, including, at a minimum, databases, database records, and database fields.</t>
    </r>
  </si>
  <si>
    <r>
      <rPr>
        <sz val="11"/>
        <color rgb="FF000000"/>
        <rFont val="Calibri"/>
      </rPr>
      <t xml:space="preserve">Configure a database for SQL injection protection.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Enable the SQL injection detection capabilities on the applicable interface for the database to be protected.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Admin &gt;&gt; Capture &gt;&gt; Capture Sources.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the interface connected to the network that contains the database traffic.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the "Enable" button and ensure the "Link up" indicator turns green.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Map the database.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Database &gt;&gt; Database Mapping and find the database to be protected.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Click on the check box on the left.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the first button at the top of the table which, when hovering over the button, is labeled "Map selected service to new db using their default names". </t>
    </r>
    <r>
      <rPr>
        <sz val="11"/>
        <color rgb="FF000000"/>
        <rFont val="Calibri"/>
      </rPr>
      <t xml:space="preserve">
</t>
    </r>
    <r>
      <rPr>
        <sz val="11"/>
        <color rgb="FF000000"/>
        <rFont val="Calibri"/>
      </rPr>
      <t xml:space="preserve">The "Mapping Status" of the database will change to "Pending Mapping".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left side of the screen above the label that says "showing", click the button with the arrow. The "Mapping Status" for the database will change to "Mapped".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learning process requires enough database traffic to properly characterize normal application behavior.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Learning &gt;&gt; Time Regions and click on the left arrow to expand the window.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the plus sign to view the captured traffic.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Organizations must capture a significant amount of traffic to enable the device to learn the traffic patterns. The vendor recommends at least three or more days of database traffic learning depending on the organization's traffic volume.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the "Commit Learning" button on the lower right.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View the "State" column of the database to verify the shield symbol is green.</t>
    </r>
  </si>
  <si>
    <r>
      <rPr>
        <sz val="11"/>
        <color rgb="FF000000"/>
        <rFont val="Calibri"/>
      </rPr>
      <t xml:space="preserve">Data mining is the analysis of large quantities of data to discover patterns and is used in intelligence gathering. Failure to detect attacks that use unauthorized data mining techniques to attack databases may result in the compromise of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IDPS component(s) with anomaly detection must be included in the IDPS implementation to monitor for and detect unauthorized data mining. These components must include rules and anomaly detection algorithms to monitor for SQL injection attacks.</t>
    </r>
  </si>
  <si>
    <r>
      <rPr>
        <sz val="11"/>
        <color rgb="FF000000"/>
        <rFont val="Calibri"/>
      </rPr>
      <t>View the organization's documentation to determine which databases are required to be protected.</t>
    </r>
    <r>
      <rPr>
        <sz val="11"/>
        <color rgb="FF000000"/>
        <rFont val="Calibri"/>
      </rPr>
      <t xml:space="preserve">
</t>
    </r>
    <r>
      <rPr>
        <sz val="11"/>
        <color rgb="FF000000"/>
        <rFont val="Calibri"/>
      </rPr>
      <t>If the documentation does not exist, this is a finding.</t>
    </r>
    <r>
      <rPr>
        <sz val="11"/>
        <color rgb="FF000000"/>
        <rFont val="Calibri"/>
      </rPr>
      <t xml:space="preserve">
</t>
    </r>
    <r>
      <rPr>
        <sz val="11"/>
        <color rgb="FF000000"/>
        <rFont val="Calibri"/>
      </rPr>
      <t xml:space="preserve">Navigate to Learning &gt;&gt; Time Regions and view the table of detected databases. </t>
    </r>
    <r>
      <rPr>
        <sz val="11"/>
        <color rgb="FF000000"/>
        <rFont val="Calibri"/>
      </rPr>
      <t xml:space="preserve">
</t>
    </r>
    <r>
      <rPr>
        <sz val="11"/>
        <color rgb="FF000000"/>
        <rFont val="Calibri"/>
      </rPr>
      <t>For each database requiring protection, view the "State". Unprotected databases show a red shield. Protected databases show a green shield.</t>
    </r>
    <r>
      <rPr>
        <sz val="11"/>
        <color rgb="FF000000"/>
        <rFont val="Calibri"/>
      </rPr>
      <t xml:space="preserve">
</t>
    </r>
    <r>
      <rPr>
        <sz val="11"/>
        <color rgb="FF000000"/>
        <rFont val="Calibri"/>
      </rPr>
      <t>If databases that are required to be protected are not being protected, this is a finding.</t>
    </r>
  </si>
  <si>
    <t>V-65015</t>
  </si>
  <si>
    <r>
      <rPr>
        <sz val="11"/>
        <rFont val="Calibri"/>
      </rPr>
      <t>The DBN-6300 must support centralized management and configuration of the content captured in audit records generated by all DBN-6300 components.</t>
    </r>
  </si>
  <si>
    <r>
      <rPr>
        <sz val="11"/>
        <color rgb="FF000000"/>
        <rFont val="Calibri"/>
      </rPr>
      <t>Configure the DBN-6300 with syslog output to the SIEM.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"Admin" tab. </t>
    </r>
    <r>
      <rPr>
        <sz val="11"/>
        <color rgb="FF000000"/>
        <rFont val="Calibri"/>
      </rPr>
      <t xml:space="preserve">
</t>
    </r>
    <r>
      <rPr>
        <sz val="11"/>
        <color rgb="FF000000"/>
        <rFont val="Calibri"/>
      </rPr>
      <t xml:space="preserve">Click on the "External Service Settings" button. </t>
    </r>
    <r>
      <rPr>
        <sz val="11"/>
        <color rgb="FF000000"/>
        <rFont val="Calibri"/>
      </rPr>
      <t xml:space="preserve">
</t>
    </r>
    <r>
      <rPr>
        <sz val="11"/>
        <color rgb="FF000000"/>
        <rFont val="Calibri"/>
      </rPr>
      <t xml:space="preserve">Enter the centralized event management system IP address and port number.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Click on the "Commit" button to start the process.</t>
    </r>
  </si>
  <si>
    <r>
      <rPr>
        <sz val="11"/>
        <color rgb="FF000000"/>
        <rFont val="Calibri"/>
      </rPr>
      <t xml:space="preserve">Without the ability to centrally manage the content captured in the log records, identification, troubleshooting, and correlation of suspicious behavior would be difficult and could lead to a delayed or incomplete analysis of an attack. Centralized management and storage of log records increases efficiency in maintenance and management of records and facilitates the backup and archiving of those records.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IDPS must be configured to support centralized management and configuration of the content to be captured in audit records generated by all network components. IDPS sensors and consoles must have the capability to support centralized logging. They must be configured to send log messages to centralized, redundant servers and be capable of being remotely configured to change logging parameters (such as facility and severity levels).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DB Networks can (and does) use Splunk as the current Security Operations Center (SOC) alert notification mechanism, which is driven off the syslog on the DB Networks DBN-6300.</t>
    </r>
  </si>
  <si>
    <r>
      <rPr>
        <sz val="11"/>
        <color rgb="FF000000"/>
        <rFont val="Calibri"/>
      </rPr>
      <t xml:space="preserve">Verify integration with a network-wide monitoring capability.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Obtain the IP address and port number for the centralized event management system (e.g., SIEM) from site personnel. </t>
    </r>
    <r>
      <rPr>
        <sz val="11"/>
        <color rgb="FF000000"/>
        <rFont val="Calibri"/>
      </rPr>
      <t xml:space="preserve">
</t>
    </r>
    <r>
      <rPr>
        <sz val="11"/>
        <color rgb="FF000000"/>
        <rFont val="Calibri"/>
      </rPr>
      <t xml:space="preserve">Navigate to the "Admin" 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the "External Service Settings" button.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IP address and port number for the centralized event management system are implemented.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DBN-6300 is not configured to send syslog information to a centralized event management system that manages the DBN-6300 network-wide monitoring capability, this is a finding.</t>
    </r>
  </si>
  <si>
    <t>V-65017</t>
  </si>
  <si>
    <r>
      <rPr>
        <sz val="11"/>
        <rFont val="Calibri"/>
      </rPr>
      <t>The DBN-6300 must off-load log records to a centralized log server.</t>
    </r>
  </si>
  <si>
    <r>
      <rPr>
        <sz val="11"/>
        <color rgb="FF000000"/>
        <rFont val="Calibri"/>
      </rPr>
      <t xml:space="preserve">Configure the DBN-6300 to be connected to the syslog server. Also configure the DBN-6300 to include audit records in the syslog message feed.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Settings &gt;&gt; Advanced &gt;&gt;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Enter the syslog connection information (port and IP address) and push the "enabled" button for both "TCP" and "enable".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Settings &gt;&gt; Advanced &gt;&gt; Audit 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Audit Syslog, "Use System Syslog" button is set to "Yes" and that the Audit Configuration Categories are all checked for Audit Log, Syslog, and Audit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"Use System Syslog" button is not set to "Yes", press the "Yes" button.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Click on "Commit".</t>
    </r>
  </si>
  <si>
    <r>
      <rPr>
        <sz val="11"/>
        <color rgb="FF000000"/>
        <rFont val="Calibri"/>
      </rPr>
      <t xml:space="preserve">Information stored in one location is vulnerable to accidental or incidental deletion or alteration. Off-loading ensures audit information does not get overwritten if the limited audit storage capacity is reached and also protects the audit record in case the system/component being audited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also prevents the log records from being lost if the logs stored locally are accidentally or intentionally deleted, altered, or corrupted.</t>
    </r>
  </si>
  <si>
    <r>
      <rPr>
        <sz val="11"/>
        <color rgb="FF000000"/>
        <rFont val="Calibri"/>
      </rPr>
      <t xml:space="preserve">Audit records are automatically backed up on a real-time basis via syslog when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DBN-6300 is connected to the syslog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Settings &gt;&gt; Advanced &gt;&gt;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syslog services are set to "on", the syslog server information is valid, and the syslog server has connected.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Settings &gt;&gt; Advanced &gt;&gt; Audit 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Audit Syslog, "Use System Syslog" button is set to "Yes" and that the Audit Configuration Categories are all checked for Audit Log, Syslog, and Audit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Following this verification, process an account action. Confirm the presence of a syslog message on the syslog server containing the details of this account action.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DBN-6300 is not connected to the syslog server, or if the syslog server is connected but the message containing the information with the details of this account action is not there, this is a finding.</t>
    </r>
  </si>
  <si>
    <t>V-65019</t>
  </si>
  <si>
    <r>
      <rPr>
        <sz val="11"/>
        <rFont val="Calibri"/>
      </rPr>
      <t>The DBN-6300 must integrate with a network-wide monitoring capability.</t>
    </r>
  </si>
  <si>
    <r>
      <rPr>
        <sz val="11"/>
        <color rgb="FF000000"/>
        <rFont val="Calibri"/>
      </rPr>
      <t xml:space="preserve">Configure the DBN-6300 with syslog output to the SIEM.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"Admin" 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the "External Service Settings" button.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Enter the centralized event management system IP address and port number.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Click on the "Commit" button to start the process.</t>
    </r>
  </si>
  <si>
    <r>
      <rPr>
        <sz val="11"/>
        <color rgb="FF000000"/>
        <rFont val="Calibri"/>
      </rPr>
      <t xml:space="preserve">An integrated, network-wide intrusion detection capability increases the ability to detect and prevent sophisticated distributed attacks based on access patterns and characteristics of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Integration is more than centralized logging and a centralized management console. The enclave's monitoring capability may include multiple sensors, IPS, sensor event databases, behavior-based monitoring devices, application-level content inspection systems, malicious code protection software, scanning tools, audit record monitoring software, and network monitoring software. Some tools may monitor external traffic while others monitor internal traffic at key boundaries.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These capabilities may be implemented using different devices and therefore can have different security policies and severity-level schema. This is valuable because content filtering, monitoring, and prevention can become a bottleneck on the network if not carefully configured.</t>
    </r>
  </si>
  <si>
    <r>
      <rPr>
        <sz val="11"/>
        <color rgb="FF000000"/>
        <rFont val="Calibri"/>
      </rPr>
      <t xml:space="preserve">Verify integration with a network-wide monitoring capability.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Obtain the IP address and port number for the centralized event management system (e.g., SIEM) from site personnel.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"Admin" 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the "External Service Settings" button.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IP address and port number for the centralized event management system are implemented.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DBN-6300 is not configured to send syslog information to a centralized event management system that manages the DBN-6300 network-wide monitoring capability, this is a finding.</t>
    </r>
  </si>
  <si>
    <t>V-65021</t>
  </si>
  <si>
    <r>
      <rPr>
        <sz val="11"/>
        <rFont val="Calibri"/>
      </rPr>
      <t>The DBN-6300 must continuously monitor inbound communications traffic between the application tier and the database tier for unusual/unauthorized activities or conditions at the SQL level.</t>
    </r>
  </si>
  <si>
    <r>
      <rPr>
        <sz val="11"/>
        <color rgb="FF000000"/>
        <rFont val="Calibri"/>
      </rPr>
      <t xml:space="preserve">Configure the DBN-6300 with syslog output to the SIEM.  </t>
    </r>
    <r>
      <rPr>
        <sz val="11"/>
        <color rgb="FF000000"/>
        <rFont val="Calibri"/>
      </rPr>
      <t xml:space="preserve">
</t>
    </r>
    <r>
      <rPr>
        <sz val="11"/>
        <color rgb="FF000000"/>
        <rFont val="Calibri"/>
      </rPr>
      <t xml:space="preserve">Navigate to the "Admin" tab. </t>
    </r>
    <r>
      <rPr>
        <sz val="11"/>
        <color rgb="FF000000"/>
        <rFont val="Calibri"/>
      </rPr>
      <t xml:space="preserve">
</t>
    </r>
    <r>
      <rPr>
        <sz val="11"/>
        <color rgb="FF000000"/>
        <rFont val="Calibri"/>
      </rPr>
      <t>Click on "External Service Settings" button.</t>
    </r>
    <r>
      <rPr>
        <sz val="11"/>
        <color rgb="FF000000"/>
        <rFont val="Calibri"/>
      </rPr>
      <t xml:space="preserve">
</t>
    </r>
    <r>
      <rPr>
        <sz val="11"/>
        <color rgb="FF000000"/>
        <rFont val="Calibri"/>
      </rPr>
      <t>Enter the centralized event management system IP address and port number.</t>
    </r>
    <r>
      <rPr>
        <sz val="11"/>
        <color rgb="FF000000"/>
        <rFont val="Calibri"/>
      </rPr>
      <t xml:space="preserve">
</t>
    </r>
    <r>
      <rPr>
        <sz val="11"/>
        <color rgb="FF000000"/>
        <rFont val="Calibri"/>
      </rPr>
      <t xml:space="preserve">Click on the "Commit" button to start the process. </t>
    </r>
    <r>
      <rPr>
        <sz val="11"/>
        <color rgb="FF000000"/>
        <rFont val="Calibri"/>
      </rPr>
      <t xml:space="preserve">
</t>
    </r>
    <r>
      <rPr>
        <sz val="11"/>
        <color rgb="FF000000"/>
        <rFont val="Calibri"/>
      </rPr>
      <t>Configure a database for SQL injection protection for continuous protection.</t>
    </r>
    <r>
      <rPr>
        <sz val="11"/>
        <color rgb="FF000000"/>
        <rFont val="Calibri"/>
      </rPr>
      <t xml:space="preserve">
</t>
    </r>
    <r>
      <rPr>
        <sz val="11"/>
        <color rgb="FF000000"/>
        <rFont val="Calibri"/>
      </rPr>
      <t>Enable the SQL injection detection capabilities on the applicable interface for the database to be protected.</t>
    </r>
    <r>
      <rPr>
        <sz val="11"/>
        <color rgb="FF000000"/>
        <rFont val="Calibri"/>
      </rPr>
      <t xml:space="preserve">
</t>
    </r>
    <r>
      <rPr>
        <sz val="11"/>
        <color rgb="FF000000"/>
        <rFont val="Calibri"/>
      </rPr>
      <t>Navigate to Admin &gt;&gt; Capture &gt;&gt; Capture Sources.</t>
    </r>
    <r>
      <rPr>
        <sz val="11"/>
        <color rgb="FF000000"/>
        <rFont val="Calibri"/>
      </rPr>
      <t xml:space="preserve">
</t>
    </r>
    <r>
      <rPr>
        <sz val="11"/>
        <color rgb="FF000000"/>
        <rFont val="Calibri"/>
      </rPr>
      <t>Select the interface connected the network that contains the database traffic.</t>
    </r>
    <r>
      <rPr>
        <sz val="11"/>
        <color rgb="FF000000"/>
        <rFont val="Calibri"/>
      </rPr>
      <t xml:space="preserve">
</t>
    </r>
    <r>
      <rPr>
        <sz val="11"/>
        <color rgb="FF000000"/>
        <rFont val="Calibri"/>
      </rPr>
      <t>Click on the "Enable" button and ensure the Link up indicator turns green.</t>
    </r>
  </si>
  <si>
    <r>
      <rPr>
        <sz val="11"/>
        <color rgb="FF000000"/>
        <rFont val="Calibri"/>
      </rPr>
      <t xml:space="preserve">If inbound communications traffic is not continuously monitored for unusual/unauthorized activities or conditions, there will be times when hostile activity may not be noticed and defended against.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Although some of the components in the site's content scanning solution may be used for periodic scanning assessment, the IDPS sensors and other components must provide continuous, 24 hours a day, 7 days a week monitoring.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Unusual/unauthorized activities or conditions related to information system inbound communications traffic include, for example, internal traffic that indicates the presence of malicious code within organizational information systems or propagating among system components, the unauthorized exporting of information, or signaling to external information systems. Anomalies within organizational information systems include, for example, large file transfers, long-time persistent connections, use of unusual protocols and ports, and communications with suspected or known malicious external entities.</t>
    </r>
  </si>
  <si>
    <r>
      <rPr>
        <sz val="11"/>
        <color rgb="FF000000"/>
        <rFont val="Calibri"/>
      </rPr>
      <t xml:space="preserve">View the organization's documentation to determine which databases are required to be protected.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Ask the site representative if the device is used continuously or if periodic monitoring is performed.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Learning &gt;&gt; Time Regions and view the table of detected databases.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database requiring protection, view the "State". Unprotected databases show a red shield. Protected databases show a green shield.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continuous monitoring is not performed by the organization, this is a finding.</t>
    </r>
  </si>
  <si>
    <t>V-65023</t>
  </si>
  <si>
    <r>
      <rPr>
        <sz val="11"/>
        <rFont val="Calibri"/>
      </rPr>
      <t>The DBN-6300 must off-load log records to a centralized log server in real time.</t>
    </r>
  </si>
  <si>
    <r>
      <rPr>
        <sz val="11"/>
        <color rgb="FF000000"/>
        <rFont val="Calibri"/>
      </rPr>
      <t xml:space="preserve">Configure the DBN-6300 to be connected to the syslog server. Also configure the DBN-6300 to include audit records in the syslog message feed.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Settings &gt;&gt; Advanced &gt;&gt;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Enter the syslog connection information (port and IP address) and push the "enabled" button for both "TCP" and "enable".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Settings &gt;&gt; Advanced &gt;&gt; Audit 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Audit Syslog, "Use System Syslog" button is set to "Yes" and the Audit Configuration Categories are all checked for Audit Log, Syslog, and Audit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"Use System Syslog" button is not set to "Yes", press the "Yes" button.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Click on "Commit".</t>
    </r>
  </si>
  <si>
    <r>
      <rPr>
        <sz val="11"/>
        <color rgb="FF000000"/>
        <rFont val="Calibri"/>
      </rPr>
      <t xml:space="preserve">Off-loading ensures audit information is not overwritten if the limited audit storage capacity is reached and also protects the audit record in case the system/component being audited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Off-loading is a common process in information systems with limited audit storage capacity. The audit storage on the IDPS is used only in a transitory fashion until the system can communicate with the centralized log server designated for storing the audit records, at which point the information is transferred. However, DoD requires that the log be transferred in real time, which indicates that the time from event detection to off-loading is seconds or 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</si>
  <si>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 xml:space="preserve">Audit records are automatically backed up on a real-time basis via syslog when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DBN-6300 is connected to the syslog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Settings &gt;&gt; Advanced &gt;&gt;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syslog services are set to "on", the syslog server information is valid, and the syslog server has connected.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Settings &gt;&gt; Advanced &gt;&gt; Audit 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Audit Syslog, "Use System Syslog" button is set to "Yes" and the Audit Configuration Categories are all checked for Audit Log, Syslog, and Audit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Following this verification, process an account action. Confirm the presence of a syslog message on the syslog server containing the details of this account action.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DBN-6300 is not connected to the syslog server, or if the syslog server is connected but the message containing the information with the details of this account action is not there, this is a finding.</t>
    </r>
  </si>
  <si>
    <t>V-65025</t>
  </si>
  <si>
    <r>
      <rPr>
        <sz val="11"/>
        <rFont val="Calibri"/>
      </rPr>
      <t>When implemented for protection of the database tier, the DBN-6300 must be logically connected for maximum database traffic visibility.</t>
    </r>
  </si>
  <si>
    <r>
      <rPr>
        <sz val="11"/>
        <color rgb="FF000000"/>
        <rFont val="Calibri"/>
      </rPr>
      <t xml:space="preserve">Evaluate the site architecture to determine where the optimum logical connections would provide maximum database visibility.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Disconnect the network taps from the incorrectly attached network ports. Reconnect the correctly identified taps.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Admin &gt;&gt; Capture &gt;&gt; Port Configuration menu.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"Port Enabled", if it is not already enabled, to ensure that the DBN-6300 will see and capture traffic.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"Database" tab and choose "Service Discovery".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database services are beginning to appear on the page.</t>
    </r>
  </si>
  <si>
    <r>
      <rPr>
        <sz val="11"/>
        <color rgb="FF000000"/>
        <rFont val="Calibri"/>
      </rPr>
      <t xml:space="preserve">Configuring the IDPS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Configuration settings are the set of parameters that can be changed that affect the security posture and/or functionality of the network element. Security-related parameters are those parameters impacting the security state of the network element, including the parameters required to satisfy other security control requirements. For the network element, security-related parameters include settings for communications traffic management configurations. If the DBN-6300 is installed incorrectly in the site's network architecture, vulnerable databases may not be detected and consequently may remain unprotected.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ensure optimum protection, the DBN-6300 must be logically installed between the application and database tiers of the network. The device has multiple interfaces that allow several connections to accommodate various network architectures. The device is installed as a passive listening device on all applicable subnetworks using the available ports. When placed correctly, the device monitors the "last mile" prior to database access, which is where SQL is optimally monitored.</t>
    </r>
  </si>
  <si>
    <r>
      <rPr>
        <sz val="11"/>
        <color rgb="FF000000"/>
        <rFont val="Calibri"/>
      </rPr>
      <t xml:space="preserve">Ask the site representative if the DBN-6300 is used to protect the database tier.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DBN-6300 is not used to protect the database tier,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Ask the site for documentation of which database tier is required to be protected.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connectivity of the capture ports to the correct database tier that is required to be protected.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DBN-6300 is not connected to protect the database tier for maximum database traffic visibility of the organization's databases, this is a finding.</t>
    </r>
  </si>
  <si>
    <t>V-65059</t>
  </si>
  <si>
    <r>
      <rPr>
        <sz val="11"/>
        <rFont val="Calibri"/>
      </rPr>
      <t>When implemented for discovery protection against unidentified or rogue databases, the DBN-6300 must provide a catalog of all visible databases and database services.</t>
    </r>
  </si>
  <si>
    <r>
      <rPr>
        <sz val="11"/>
        <color rgb="FF000000"/>
        <rFont val="Calibri"/>
      </rPr>
      <t xml:space="preserve">Configure the system to view databases and database services.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the Database &gt;&gt; Service Discovery 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will reveal all of the currently visible database services that have been seen on the mirrored traffic connection.</t>
    </r>
  </si>
  <si>
    <r>
      <rPr>
        <sz val="11"/>
        <color rgb="FF000000"/>
        <rFont val="Calibri"/>
      </rPr>
      <t xml:space="preserve">If the DBN-6300 is installed incorrectly in the site's network architecture, vulnerable or unknown databases may not be detected and consequently may remain vulnerable and unprotected.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proper functionality of the DBN-6300, it is necessary to examine the discovered databases to see that an expected wide variety and number of them are covered. If the DBN-6300 is not able to see and detect database services, it will not be able to monitor the databases against threats.</t>
    </r>
  </si>
  <si>
    <r>
      <rPr>
        <sz val="11"/>
        <color rgb="FF000000"/>
        <rFont val="Calibri"/>
      </rPr>
      <t xml:space="preserve">Ask the site representative if the DBN-6300 is used to provide discovery protection against unidentified or rogue databases.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DBN-6300 is not used for discovery protection against unidentified or rogue databases,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on the "Database" tab and select the "Database Services" sub-menu. This will reveal all of the currently discovered database services.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DBN-6300, which is used to provide protection against unidentified or rogue databases, does not provide a catalog of all visible databases and database services,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</si>
  <si>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</si>
  <si>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</si>
  <si>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</si>
  <si>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</si>
  <si>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</si>
  <si>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</si>
  <si>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</si>
  <si>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</si>
  <si>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</si>
  <si>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</si>
  <si>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</si>
  <si>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</si>
  <si>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</si>
  <si>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</si>
  <si>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</si>
  <si>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</si>
  <si>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</si>
  <si>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</si>
  <si>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</si>
  <si>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</si>
  <si>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</si>
  <si>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</si>
  <si>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</si>
  <si>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</si>
  <si>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</si>
  <si>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</si>
  <si>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</si>
  <si>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</si>
  <si>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</si>
  <si>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DBN-6300 IDPS Security Technical Implementation Guide V1R1</t>
  </si>
  <si>
    <t>Developed By:</t>
  </si>
  <si>
    <t>DB Networks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</si>
  <si>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</si>
  <si>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12 September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t>
    </r>
  </si>
  <si>
    <t>Download Url:</t>
  </si>
  <si>
    <t>https://www.cyber.mil/stigs</t>
  </si>
  <si>
    <t>Guide Overview:</t>
  </si>
  <si>
    <r>
      <rPr>
        <sz val="11"/>
        <color rgb="FF000000"/>
        <rFont val="Calibri"/>
      </rPr>
      <t>The DBN-6300 Intrusion Detection and Prevention System (IDPS) Security Technical Implementation Guide (STIG) provides the technical security policies, requirements, and implementation details for applying security concepts to the Structured Query Language (SQL) injection attack detection functions of the DBN-6300 Intrusion Detection System (IDS).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</si>
  <si>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</si>
  <si>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</si>
  <si>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</si>
  <si>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</si>
  <si>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</si>
  <si>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</si>
  <si>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</si>
  <si>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</si>
  <si>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</si>
  <si>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</si>
  <si>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</si>
  <si>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</si>
  <si>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</si>
  <si>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</si>
  <si>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</si>
  <si>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</si>
  <si>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</si>
  <si>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</si>
  <si>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</si>
  <si>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</si>
  <si>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</si>
  <si>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</si>
  <si>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</si>
  <si>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</si>
  <si>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DBN-6300 IDPS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</si>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</sst>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61A-4B70-BD2F-4D0359D8028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61A-4B70-BD2F-4D0359D8028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c:v>
                </c:pt>
              </c:numCache>
            </c:numRef>
          </c:val>
          <c:extLst>
            <c:ext xmlns:c16="http://schemas.microsoft.com/office/drawing/2014/chart" uri="{C3380CC4-5D6E-409C-BE32-E72D297353CC}">
              <c16:uniqueId val="{00000002-861A-4B70-BD2F-4D0359D8028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B47-4374-A7CD-E161D5AAFBA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B47-4374-A7CD-E161D5AAFBA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16</c:v>
                </c:pt>
              </c:numCache>
            </c:numRef>
          </c:val>
          <c:extLst>
            <c:ext xmlns:c16="http://schemas.microsoft.com/office/drawing/2014/chart" uri="{C3380CC4-5D6E-409C-BE32-E72D297353CC}">
              <c16:uniqueId val="{00000002-6B47-4374-A7CD-E161D5AAFBA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20F6-4FA8-9D3C-7864F8231B5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20F6-4FA8-9D3C-7864F8231B5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16</c:v>
                </c:pt>
              </c:numCache>
            </c:numRef>
          </c:val>
          <c:extLst>
            <c:ext xmlns:c16="http://schemas.microsoft.com/office/drawing/2014/chart" uri="{C3380CC4-5D6E-409C-BE32-E72D297353CC}">
              <c16:uniqueId val="{00000002-20F6-4FA8-9D3C-7864F8231B5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E61-4A3F-B846-F1031D95517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E61-4A3F-B846-F1031D95517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16</c:v>
                </c:pt>
              </c:numCache>
            </c:numRef>
          </c:val>
          <c:extLst>
            <c:ext xmlns:c16="http://schemas.microsoft.com/office/drawing/2014/chart" uri="{C3380CC4-5D6E-409C-BE32-E72D297353CC}">
              <c16:uniqueId val="{00000002-CE61-4A3F-B846-F1031D95517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CC7-4A55-9E6D-CF7EA300A9A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CC7-4A55-9E6D-CF7EA300A9A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16</c:v>
                </c:pt>
              </c:numCache>
            </c:numRef>
          </c:val>
          <c:extLst>
            <c:ext xmlns:c16="http://schemas.microsoft.com/office/drawing/2014/chart" uri="{C3380CC4-5D6E-409C-BE32-E72D297353CC}">
              <c16:uniqueId val="{00000002-DCC7-4A55-9E6D-CF7EA300A9A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8E7-4A21-8546-C5EF5530D63B}"/>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8E7-4A21-8546-C5EF5530D63B}"/>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8E7-4A21-8546-C5EF5530D63B}"/>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8E7-4A21-8546-C5EF5530D63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D41-4823-A868-1C2B7796922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tz0jc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z1nnu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mr44j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zzx1i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xdiuu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kl2na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xclhd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7">
  <autoFilter ref="A1:M1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99</v>
      </c>
    </row>
    <row r="3" spans="2:3" ht="15" customHeight="1" x14ac:dyDescent="0.35"/>
    <row r="4" spans="2:3" ht="58" x14ac:dyDescent="0.35">
      <c r="B4" s="18" t="s">
        <v>100</v>
      </c>
      <c r="C4" s="19" t="s">
        <v>101</v>
      </c>
    </row>
    <row r="5" spans="2:3" x14ac:dyDescent="0.35">
      <c r="C5" s="19" t="s">
        <v>102</v>
      </c>
    </row>
    <row r="6" spans="2:3" x14ac:dyDescent="0.35">
      <c r="C6" s="16" t="s">
        <v>103</v>
      </c>
    </row>
    <row r="7" spans="2:3" ht="10" customHeight="1" x14ac:dyDescent="0.35"/>
    <row r="8" spans="2:3" ht="232" x14ac:dyDescent="0.35">
      <c r="B8" s="20" t="s">
        <v>104</v>
      </c>
      <c r="C8" s="19" t="s">
        <v>105</v>
      </c>
    </row>
    <row r="9" spans="2:3" ht="10" customHeight="1" x14ac:dyDescent="0.35"/>
    <row r="10" spans="2:3" ht="35" customHeight="1" x14ac:dyDescent="0.35">
      <c r="B10" s="20" t="s">
        <v>106</v>
      </c>
      <c r="C10" s="19" t="s">
        <v>107</v>
      </c>
    </row>
    <row r="11" spans="2:3" ht="75" customHeight="1" x14ac:dyDescent="0.35">
      <c r="B11" s="16" t="s">
        <v>19</v>
      </c>
      <c r="C11" s="19" t="s">
        <v>108</v>
      </c>
    </row>
    <row r="12" spans="2:3" ht="47" customHeight="1" x14ac:dyDescent="0.35">
      <c r="B12" s="16" t="s">
        <v>19</v>
      </c>
      <c r="C12" s="19" t="s">
        <v>109</v>
      </c>
    </row>
    <row r="13" spans="2:3" ht="35" customHeight="1" x14ac:dyDescent="0.35">
      <c r="B13" s="16" t="s">
        <v>19</v>
      </c>
      <c r="C13" s="19" t="s">
        <v>110</v>
      </c>
    </row>
    <row r="14" spans="2:3" ht="32" customHeight="1" x14ac:dyDescent="0.35">
      <c r="B14" s="16" t="s">
        <v>19</v>
      </c>
      <c r="C14" s="19" t="s">
        <v>111</v>
      </c>
    </row>
    <row r="15" spans="2:3" ht="30" customHeight="1" x14ac:dyDescent="0.35">
      <c r="B15" s="16" t="s">
        <v>19</v>
      </c>
      <c r="C15" s="19" t="s">
        <v>112</v>
      </c>
    </row>
    <row r="16" spans="2:3" ht="10" customHeight="1" x14ac:dyDescent="0.35"/>
    <row r="17" spans="1:3" ht="145" customHeight="1" x14ac:dyDescent="0.35">
      <c r="B17" s="20" t="s">
        <v>113</v>
      </c>
      <c r="C17" s="19" t="s">
        <v>114</v>
      </c>
    </row>
    <row r="18" spans="1:3" ht="10" customHeight="1" x14ac:dyDescent="0.35"/>
    <row r="19" spans="1:3" ht="3" customHeight="1" x14ac:dyDescent="0.35">
      <c r="B19" s="21"/>
      <c r="C19" s="21"/>
    </row>
    <row r="20" spans="1:3" ht="12" customHeight="1" x14ac:dyDescent="0.35"/>
    <row r="21" spans="1:3" ht="35" customHeight="1" x14ac:dyDescent="0.35">
      <c r="A21" s="23"/>
      <c r="B21" s="24" t="s">
        <v>115</v>
      </c>
      <c r="C21" s="25" t="s">
        <v>116</v>
      </c>
    </row>
    <row r="22" spans="1:3" ht="18" customHeight="1" x14ac:dyDescent="0.35">
      <c r="A22" s="23"/>
      <c r="B22" s="23" t="s">
        <v>19</v>
      </c>
      <c r="C22" s="25" t="s">
        <v>117</v>
      </c>
    </row>
    <row r="23" spans="1:3" ht="18" customHeight="1" x14ac:dyDescent="0.35">
      <c r="A23" s="23"/>
      <c r="B23" s="23" t="s">
        <v>19</v>
      </c>
      <c r="C23" s="25" t="s">
        <v>118</v>
      </c>
    </row>
    <row r="24" spans="1:3" ht="18" customHeight="1" x14ac:dyDescent="0.35">
      <c r="A24" s="23"/>
      <c r="B24" s="23" t="s">
        <v>19</v>
      </c>
      <c r="C24" s="25" t="s">
        <v>119</v>
      </c>
    </row>
    <row r="25" spans="1:3" ht="18" customHeight="1" x14ac:dyDescent="0.35">
      <c r="A25" s="23"/>
      <c r="B25" s="23" t="s">
        <v>19</v>
      </c>
      <c r="C25" s="25" t="s">
        <v>120</v>
      </c>
    </row>
    <row r="26" spans="1:3" ht="18" customHeight="1" x14ac:dyDescent="0.35">
      <c r="A26" s="23"/>
      <c r="B26" s="23" t="s">
        <v>19</v>
      </c>
      <c r="C26" s="25" t="s">
        <v>121</v>
      </c>
    </row>
    <row r="27" spans="1:3" ht="18" customHeight="1" x14ac:dyDescent="0.35">
      <c r="A27" s="23"/>
      <c r="B27" s="23" t="s">
        <v>19</v>
      </c>
      <c r="C27" s="25" t="s">
        <v>122</v>
      </c>
    </row>
    <row r="28" spans="1:3" ht="18" customHeight="1" x14ac:dyDescent="0.35">
      <c r="A28" s="23"/>
      <c r="B28" s="23" t="s">
        <v>19</v>
      </c>
      <c r="C28" s="25" t="s">
        <v>123</v>
      </c>
    </row>
    <row r="29" spans="1:3" ht="18" customHeight="1" x14ac:dyDescent="0.35">
      <c r="A29" s="23"/>
      <c r="B29" s="23" t="s">
        <v>19</v>
      </c>
      <c r="C29" s="25" t="s">
        <v>124</v>
      </c>
    </row>
    <row r="30" spans="1:3" ht="44" customHeight="1" x14ac:dyDescent="0.35">
      <c r="A30" s="23"/>
      <c r="B30" s="23" t="s">
        <v>19</v>
      </c>
      <c r="C30" s="26" t="s">
        <v>125</v>
      </c>
    </row>
    <row r="31" spans="1:3" ht="10" customHeight="1" x14ac:dyDescent="0.35"/>
    <row r="32" spans="1:3" ht="3" customHeight="1" x14ac:dyDescent="0.35">
      <c r="B32" s="21"/>
      <c r="C32" s="21"/>
    </row>
    <row r="33" spans="2:3" ht="12" customHeight="1" x14ac:dyDescent="0.35"/>
    <row r="34" spans="2:3" ht="24" customHeight="1" x14ac:dyDescent="0.35">
      <c r="B34" s="27" t="s">
        <v>126</v>
      </c>
      <c r="C34" s="28" t="s">
        <v>127</v>
      </c>
    </row>
    <row r="35" spans="2:3" ht="18.5" x14ac:dyDescent="0.35">
      <c r="B35" s="27" t="s">
        <v>128</v>
      </c>
      <c r="C35" s="29" t="s">
        <v>129</v>
      </c>
    </row>
    <row r="36" spans="2:3" ht="27" customHeight="1" x14ac:dyDescent="0.35">
      <c r="B36" s="30" t="s">
        <v>130</v>
      </c>
      <c r="C36" s="22" t="s">
        <v>131</v>
      </c>
    </row>
    <row r="37" spans="2:3" x14ac:dyDescent="0.35">
      <c r="B37" s="27" t="s">
        <v>132</v>
      </c>
      <c r="C37" s="31" t="s">
        <v>133</v>
      </c>
    </row>
    <row r="38" spans="2:3" ht="10" customHeight="1" x14ac:dyDescent="0.35"/>
    <row r="39" spans="2:3" ht="58" x14ac:dyDescent="0.35">
      <c r="B39" s="27" t="s">
        <v>134</v>
      </c>
      <c r="C39" s="32" t="s">
        <v>135</v>
      </c>
    </row>
    <row r="40" spans="2:3" ht="10" customHeight="1" x14ac:dyDescent="0.35"/>
    <row r="41" spans="2:3" ht="43.5" x14ac:dyDescent="0.35">
      <c r="B41" s="27" t="s">
        <v>136</v>
      </c>
      <c r="C41" s="19" t="s">
        <v>137</v>
      </c>
    </row>
    <row r="42" spans="2:3" ht="10" customHeight="1" x14ac:dyDescent="0.35"/>
    <row r="43" spans="2:3" ht="15.5" x14ac:dyDescent="0.35">
      <c r="C43" s="33" t="s">
        <v>138</v>
      </c>
    </row>
    <row r="44" spans="2:3" ht="29" x14ac:dyDescent="0.35">
      <c r="C44" s="19" t="s">
        <v>139</v>
      </c>
    </row>
    <row r="45" spans="2:3" ht="10" customHeight="1" x14ac:dyDescent="0.35"/>
    <row r="46" spans="2:3" ht="15.5" x14ac:dyDescent="0.35">
      <c r="C46" s="34" t="s">
        <v>15</v>
      </c>
    </row>
    <row r="47" spans="2:3" ht="29" x14ac:dyDescent="0.35">
      <c r="C47" s="19" t="s">
        <v>140</v>
      </c>
    </row>
    <row r="48" spans="2:3" ht="10" customHeight="1" x14ac:dyDescent="0.35"/>
    <row r="49" spans="2:3" ht="15.5" x14ac:dyDescent="0.35">
      <c r="C49" s="35" t="s">
        <v>141</v>
      </c>
    </row>
    <row r="50" spans="2:3" ht="29" x14ac:dyDescent="0.35">
      <c r="C50" s="19" t="s">
        <v>142</v>
      </c>
    </row>
    <row r="51" spans="2:3" ht="10" customHeight="1" x14ac:dyDescent="0.35"/>
    <row r="52" spans="2:3" ht="3" customHeight="1" x14ac:dyDescent="0.35">
      <c r="B52" s="21"/>
      <c r="C52" s="21"/>
    </row>
    <row r="53" spans="2:3" ht="12" customHeight="1" x14ac:dyDescent="0.35"/>
    <row r="54" spans="2:3" ht="130.5" x14ac:dyDescent="0.35">
      <c r="B54" s="18" t="s">
        <v>143</v>
      </c>
      <c r="C54" s="19" t="s">
        <v>144</v>
      </c>
    </row>
    <row r="55" spans="2:3" ht="6" customHeight="1" x14ac:dyDescent="0.35"/>
    <row r="56" spans="2:3" ht="217.5" x14ac:dyDescent="0.35">
      <c r="C56" s="19" t="s">
        <v>145</v>
      </c>
    </row>
    <row r="57" spans="2:3" ht="6" customHeight="1" x14ac:dyDescent="0.35"/>
    <row r="58" spans="2:3" ht="43.5" x14ac:dyDescent="0.35">
      <c r="C58" s="19" t="s">
        <v>146</v>
      </c>
    </row>
    <row r="59" spans="2:3" ht="10" customHeight="1" x14ac:dyDescent="0.35"/>
    <row r="60" spans="2:3" ht="3" customHeight="1" x14ac:dyDescent="0.35">
      <c r="B60" s="21"/>
      <c r="C60" s="21"/>
    </row>
    <row r="61" spans="2:3" ht="12" customHeight="1" x14ac:dyDescent="0.35"/>
    <row r="62" spans="2:3" ht="145" x14ac:dyDescent="0.35">
      <c r="B62" s="18" t="s">
        <v>147</v>
      </c>
      <c r="C62" s="19" t="s">
        <v>148</v>
      </c>
    </row>
    <row r="63" spans="2:3" ht="6" customHeight="1" x14ac:dyDescent="0.35"/>
    <row r="64" spans="2:3" ht="203" x14ac:dyDescent="0.35">
      <c r="C64" s="19" t="s">
        <v>149</v>
      </c>
    </row>
    <row r="65" spans="2:3" ht="6" customHeight="1" x14ac:dyDescent="0.35"/>
    <row r="66" spans="2:3" ht="43.5" x14ac:dyDescent="0.35">
      <c r="C66" s="19" t="s">
        <v>150</v>
      </c>
    </row>
    <row r="67" spans="2:3" ht="10" customHeight="1" x14ac:dyDescent="0.35"/>
    <row r="68" spans="2:3" ht="3" customHeight="1" x14ac:dyDescent="0.35">
      <c r="B68" s="21"/>
      <c r="C68" s="21"/>
    </row>
    <row r="69" spans="2:3" ht="12" customHeight="1" x14ac:dyDescent="0.35"/>
    <row r="70" spans="2:3" ht="101.5" x14ac:dyDescent="0.35">
      <c r="B70" s="18" t="s">
        <v>151</v>
      </c>
      <c r="C70" s="19" t="s">
        <v>152</v>
      </c>
    </row>
    <row r="71" spans="2:3" ht="6" customHeight="1" x14ac:dyDescent="0.35"/>
    <row r="72" spans="2:3" ht="145" x14ac:dyDescent="0.35">
      <c r="C72" s="19" t="s">
        <v>153</v>
      </c>
    </row>
    <row r="73" spans="2:3" ht="6" customHeight="1" x14ac:dyDescent="0.35"/>
    <row r="74" spans="2:3" ht="43.5" x14ac:dyDescent="0.35">
      <c r="C74" s="19" t="s">
        <v>154</v>
      </c>
    </row>
    <row r="78" spans="2:3" ht="32" customHeight="1" x14ac:dyDescent="0.35">
      <c r="B78" s="78" t="s">
        <v>98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155</v>
      </c>
      <c r="C2" s="80"/>
      <c r="D2" s="80"/>
      <c r="E2" s="80"/>
      <c r="F2" s="80"/>
      <c r="G2" s="80"/>
      <c r="H2" s="80"/>
      <c r="I2" s="80"/>
    </row>
    <row r="4" spans="2:15" ht="18.5" x14ac:dyDescent="0.45">
      <c r="B4" s="37" t="s">
        <v>156</v>
      </c>
    </row>
    <row r="5" spans="2:15" x14ac:dyDescent="0.35">
      <c r="B5" s="39" t="s">
        <v>19</v>
      </c>
      <c r="C5" s="39" t="s">
        <v>157</v>
      </c>
      <c r="D5" s="39" t="s">
        <v>158</v>
      </c>
      <c r="F5" s="81" t="s">
        <v>159</v>
      </c>
      <c r="G5" s="81"/>
      <c r="H5" s="81"/>
      <c r="I5" s="82" t="s">
        <v>160</v>
      </c>
      <c r="J5" s="82"/>
      <c r="K5" s="82"/>
      <c r="L5" s="82"/>
      <c r="M5" s="82"/>
      <c r="N5" s="82"/>
      <c r="O5" s="82"/>
    </row>
    <row r="6" spans="2:15" x14ac:dyDescent="0.35">
      <c r="B6" s="45" t="s">
        <v>161</v>
      </c>
      <c r="C6" s="46">
        <v>16</v>
      </c>
      <c r="D6" s="47" t="s">
        <v>19</v>
      </c>
      <c r="F6" s="81" t="s">
        <v>162</v>
      </c>
      <c r="G6" s="81"/>
      <c r="H6" s="81"/>
      <c r="I6" s="83" t="s">
        <v>163</v>
      </c>
      <c r="J6" s="83"/>
      <c r="K6" s="83"/>
      <c r="L6" s="83"/>
      <c r="M6" s="83"/>
      <c r="N6" s="83"/>
      <c r="O6" s="83"/>
    </row>
    <row r="7" spans="2:15" x14ac:dyDescent="0.35">
      <c r="B7" s="48" t="s">
        <v>164</v>
      </c>
      <c r="C7" s="49">
        <f>C6-C8-C9</f>
        <v>16</v>
      </c>
      <c r="D7" s="50">
        <f>IF(C6&gt;0,C7/C6,0)</f>
        <v>1</v>
      </c>
      <c r="F7" s="81" t="s">
        <v>165</v>
      </c>
      <c r="G7" s="81"/>
      <c r="H7" s="81"/>
      <c r="I7" s="83" t="s">
        <v>163</v>
      </c>
      <c r="J7" s="83"/>
      <c r="K7" s="83"/>
      <c r="L7" s="83"/>
      <c r="M7" s="83"/>
      <c r="N7" s="83"/>
      <c r="O7" s="83"/>
    </row>
    <row r="8" spans="2:15" x14ac:dyDescent="0.35">
      <c r="B8" s="41" t="s">
        <v>166</v>
      </c>
      <c r="C8" s="42">
        <f>COUNTIF('Recommendations'!G:G,"Risk Accepted")</f>
        <v>0</v>
      </c>
      <c r="D8" s="43">
        <f>IF(C6&gt;0,C8/C6,0)</f>
        <v>0</v>
      </c>
      <c r="F8" s="81" t="s">
        <v>167</v>
      </c>
      <c r="G8" s="81"/>
      <c r="H8" s="81"/>
      <c r="I8" s="83" t="s">
        <v>163</v>
      </c>
      <c r="J8" s="83"/>
      <c r="K8" s="83"/>
      <c r="L8" s="83"/>
      <c r="M8" s="83"/>
      <c r="N8" s="83"/>
      <c r="O8" s="83"/>
    </row>
    <row r="9" spans="2:15" x14ac:dyDescent="0.35">
      <c r="B9" s="41" t="s">
        <v>168</v>
      </c>
      <c r="C9" s="42">
        <f>COUNTIF('Recommendations'!G:G,"N/A")</f>
        <v>0</v>
      </c>
      <c r="D9" s="43">
        <f>IF(C6&gt;0,C9/C6,0)</f>
        <v>0</v>
      </c>
      <c r="F9" s="81" t="s">
        <v>169</v>
      </c>
      <c r="G9" s="81"/>
      <c r="H9" s="81"/>
      <c r="I9" s="83" t="s">
        <v>163</v>
      </c>
      <c r="J9" s="83"/>
      <c r="K9" s="83"/>
      <c r="L9" s="83"/>
      <c r="M9" s="83"/>
      <c r="N9" s="83"/>
      <c r="O9" s="83"/>
    </row>
    <row r="12" spans="2:15" ht="18.5" x14ac:dyDescent="0.45">
      <c r="B12" s="37" t="s">
        <v>170</v>
      </c>
    </row>
    <row r="14" spans="2:15" x14ac:dyDescent="0.35">
      <c r="B14" s="51" t="s">
        <v>171</v>
      </c>
    </row>
    <row r="15" spans="2:15" x14ac:dyDescent="0.35">
      <c r="B15" s="39" t="s">
        <v>19</v>
      </c>
      <c r="C15" s="39" t="s">
        <v>172</v>
      </c>
      <c r="D15" s="39" t="s">
        <v>173</v>
      </c>
      <c r="E15" s="39" t="s">
        <v>174</v>
      </c>
      <c r="F15" s="39" t="s">
        <v>175</v>
      </c>
    </row>
    <row r="16" spans="2:15" x14ac:dyDescent="0.35">
      <c r="B16" s="41" t="s">
        <v>176</v>
      </c>
      <c r="C16" s="42">
        <f>COUNTIF('Recommendations'!L:L,"Resolved")</f>
        <v>0</v>
      </c>
      <c r="D16" s="42">
        <f>COUNTIF('Recommendations'!L:L,"Testing")</f>
        <v>0</v>
      </c>
      <c r="E16" s="42">
        <f>COUNTIF('Recommendations'!L:L,"Outstanding")</f>
        <v>16</v>
      </c>
      <c r="F16" s="42">
        <f>SUM(C16:E16)</f>
        <v>16</v>
      </c>
    </row>
    <row r="18" spans="2:6" x14ac:dyDescent="0.35">
      <c r="B18" s="51" t="s">
        <v>177</v>
      </c>
    </row>
    <row r="19" spans="2:6" x14ac:dyDescent="0.35">
      <c r="B19" s="52" t="s">
        <v>19</v>
      </c>
      <c r="C19" s="52" t="s">
        <v>172</v>
      </c>
      <c r="D19" s="52" t="s">
        <v>173</v>
      </c>
      <c r="E19" s="52" t="s">
        <v>174</v>
      </c>
      <c r="F19" s="52" t="s">
        <v>19</v>
      </c>
    </row>
    <row r="20" spans="2:6" x14ac:dyDescent="0.35">
      <c r="B20" s="41" t="s">
        <v>176</v>
      </c>
      <c r="C20" s="43">
        <f>IF(F16&gt;0, C16/F16, 0)</f>
        <v>0</v>
      </c>
      <c r="D20" s="43">
        <f>IF(F16&gt;0, D16/F16, 0)</f>
        <v>0</v>
      </c>
      <c r="E20" s="43">
        <f>IF(F16&gt;0, E16/F16, 0)</f>
        <v>1</v>
      </c>
      <c r="F20" s="44" t="s">
        <v>19</v>
      </c>
    </row>
    <row r="25" spans="2:6" ht="18.5" x14ac:dyDescent="0.45">
      <c r="B25" s="37" t="s">
        <v>178</v>
      </c>
    </row>
    <row r="27" spans="2:6" x14ac:dyDescent="0.35">
      <c r="B27" s="51" t="s">
        <v>171</v>
      </c>
    </row>
    <row r="28" spans="2:6" x14ac:dyDescent="0.35">
      <c r="B28" s="39" t="s">
        <v>5</v>
      </c>
      <c r="C28" s="39" t="s">
        <v>172</v>
      </c>
      <c r="D28" s="39" t="s">
        <v>173</v>
      </c>
      <c r="E28" s="39" t="s">
        <v>174</v>
      </c>
      <c r="F28" s="39" t="s">
        <v>175</v>
      </c>
    </row>
    <row r="29" spans="2:6" x14ac:dyDescent="0.35">
      <c r="B29" s="41" t="s">
        <v>179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180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181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182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183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16</v>
      </c>
      <c r="F34" s="42">
        <f t="shared" si="0"/>
        <v>16</v>
      </c>
    </row>
    <row r="36" spans="2:6" x14ac:dyDescent="0.35">
      <c r="B36" s="51" t="s">
        <v>177</v>
      </c>
    </row>
    <row r="37" spans="2:6" x14ac:dyDescent="0.35">
      <c r="B37" s="52" t="s">
        <v>5</v>
      </c>
      <c r="C37" s="52" t="s">
        <v>172</v>
      </c>
      <c r="D37" s="52" t="s">
        <v>173</v>
      </c>
      <c r="E37" s="52" t="s">
        <v>174</v>
      </c>
      <c r="F37" s="52" t="s">
        <v>19</v>
      </c>
    </row>
    <row r="38" spans="2:6" x14ac:dyDescent="0.35">
      <c r="B38" s="41" t="s">
        <v>179</v>
      </c>
      <c r="C38" s="43">
        <f t="shared" ref="C38:C43" si="1">IF(F29&gt;0, C29/F29, 0)</f>
        <v>0</v>
      </c>
      <c r="D38" s="43">
        <f t="shared" ref="D38:D43" si="2">IF(F29&gt;0, D29/F29, 0)</f>
        <v>0</v>
      </c>
      <c r="E38" s="43">
        <f t="shared" ref="E38:E43" si="3">IF(F29&gt;0, E29/F29, 0)</f>
        <v>0</v>
      </c>
      <c r="F38" s="44" t="s">
        <v>19</v>
      </c>
    </row>
    <row r="39" spans="2:6" x14ac:dyDescent="0.35">
      <c r="B39" s="41" t="s">
        <v>180</v>
      </c>
      <c r="C39" s="43">
        <f t="shared" si="1"/>
        <v>0</v>
      </c>
      <c r="D39" s="43">
        <f t="shared" si="2"/>
        <v>0</v>
      </c>
      <c r="E39" s="43">
        <f t="shared" si="3"/>
        <v>0</v>
      </c>
      <c r="F39" s="44" t="s">
        <v>19</v>
      </c>
    </row>
    <row r="40" spans="2:6" x14ac:dyDescent="0.35">
      <c r="B40" s="41" t="s">
        <v>181</v>
      </c>
      <c r="C40" s="43">
        <f t="shared" si="1"/>
        <v>0</v>
      </c>
      <c r="D40" s="43">
        <f t="shared" si="2"/>
        <v>0</v>
      </c>
      <c r="E40" s="43">
        <f t="shared" si="3"/>
        <v>0</v>
      </c>
      <c r="F40" s="44" t="s">
        <v>19</v>
      </c>
    </row>
    <row r="41" spans="2:6" x14ac:dyDescent="0.35">
      <c r="B41" s="41" t="s">
        <v>182</v>
      </c>
      <c r="C41" s="43">
        <f t="shared" si="1"/>
        <v>0</v>
      </c>
      <c r="D41" s="43">
        <f t="shared" si="2"/>
        <v>0</v>
      </c>
      <c r="E41" s="43">
        <f t="shared" si="3"/>
        <v>0</v>
      </c>
      <c r="F41" s="44" t="s">
        <v>19</v>
      </c>
    </row>
    <row r="42" spans="2:6" x14ac:dyDescent="0.35">
      <c r="B42" s="41" t="s">
        <v>183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184</v>
      </c>
    </row>
    <row r="50" spans="2:6" x14ac:dyDescent="0.35">
      <c r="B50" s="51" t="s">
        <v>171</v>
      </c>
    </row>
    <row r="51" spans="2:6" x14ac:dyDescent="0.35">
      <c r="B51" s="39" t="s">
        <v>2</v>
      </c>
      <c r="C51" s="39" t="s">
        <v>172</v>
      </c>
      <c r="D51" s="39" t="s">
        <v>173</v>
      </c>
      <c r="E51" s="39" t="s">
        <v>174</v>
      </c>
      <c r="F51" s="39" t="s">
        <v>175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16</v>
      </c>
      <c r="F52" s="42">
        <f>SUM(C52:E52)</f>
        <v>16</v>
      </c>
    </row>
    <row r="54" spans="2:6" x14ac:dyDescent="0.35">
      <c r="B54" s="51" t="s">
        <v>177</v>
      </c>
    </row>
    <row r="55" spans="2:6" x14ac:dyDescent="0.35">
      <c r="B55" s="52" t="s">
        <v>2</v>
      </c>
      <c r="C55" s="52" t="s">
        <v>172</v>
      </c>
      <c r="D55" s="52" t="s">
        <v>173</v>
      </c>
      <c r="E55" s="52" t="s">
        <v>174</v>
      </c>
      <c r="F55" s="52" t="s">
        <v>19</v>
      </c>
    </row>
    <row r="56" spans="2:6" x14ac:dyDescent="0.35">
      <c r="B56" s="41" t="s">
        <v>15</v>
      </c>
      <c r="C56" s="43">
        <f>IF(F52&gt;0, C52/F52, 0)</f>
        <v>0</v>
      </c>
      <c r="D56" s="43">
        <f>IF(F52&gt;0, D52/F52, 0)</f>
        <v>0</v>
      </c>
      <c r="E56" s="43">
        <f>IF(F52&gt;0, E52/F52, 0)</f>
        <v>1</v>
      </c>
      <c r="F56" s="44" t="s">
        <v>19</v>
      </c>
    </row>
    <row r="61" spans="2:6" ht="18.5" x14ac:dyDescent="0.45">
      <c r="B61" s="37" t="s">
        <v>185</v>
      </c>
    </row>
    <row r="63" spans="2:6" x14ac:dyDescent="0.35">
      <c r="B63" s="51" t="s">
        <v>171</v>
      </c>
    </row>
    <row r="64" spans="2:6" x14ac:dyDescent="0.35">
      <c r="B64" s="39" t="s">
        <v>3</v>
      </c>
      <c r="C64" s="39" t="s">
        <v>172</v>
      </c>
      <c r="D64" s="39" t="s">
        <v>173</v>
      </c>
      <c r="E64" s="39" t="s">
        <v>174</v>
      </c>
      <c r="F64" s="39" t="s">
        <v>175</v>
      </c>
    </row>
    <row r="65" spans="2:6" x14ac:dyDescent="0.35">
      <c r="B65" s="41" t="s">
        <v>186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187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188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189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16</v>
      </c>
      <c r="F69" s="42">
        <f>SUM(C69:E69)</f>
        <v>16</v>
      </c>
    </row>
    <row r="71" spans="2:6" x14ac:dyDescent="0.35">
      <c r="B71" s="51" t="s">
        <v>177</v>
      </c>
    </row>
    <row r="72" spans="2:6" x14ac:dyDescent="0.35">
      <c r="B72" s="52" t="s">
        <v>3</v>
      </c>
      <c r="C72" s="52" t="s">
        <v>172</v>
      </c>
      <c r="D72" s="52" t="s">
        <v>173</v>
      </c>
      <c r="E72" s="52" t="s">
        <v>174</v>
      </c>
      <c r="F72" s="52" t="s">
        <v>19</v>
      </c>
    </row>
    <row r="73" spans="2:6" x14ac:dyDescent="0.35">
      <c r="B73" s="41" t="s">
        <v>186</v>
      </c>
      <c r="C73" s="43">
        <f>IF(F65&gt;0, C65/F65, 0)</f>
        <v>0</v>
      </c>
      <c r="D73" s="43">
        <f>IF(F65&gt;0, D65/F65, 0)</f>
        <v>0</v>
      </c>
      <c r="E73" s="43">
        <f>IF(F65&gt;0, E65/F65, 0)</f>
        <v>0</v>
      </c>
      <c r="F73" s="44" t="s">
        <v>19</v>
      </c>
    </row>
    <row r="74" spans="2:6" x14ac:dyDescent="0.35">
      <c r="B74" s="41" t="s">
        <v>187</v>
      </c>
      <c r="C74" s="43">
        <f>IF(F66&gt;0, C66/F66, 0)</f>
        <v>0</v>
      </c>
      <c r="D74" s="43">
        <f>IF(F66&gt;0, D66/F66, 0)</f>
        <v>0</v>
      </c>
      <c r="E74" s="43">
        <f>IF(F66&gt;0, E66/F66, 0)</f>
        <v>0</v>
      </c>
      <c r="F74" s="44" t="s">
        <v>19</v>
      </c>
    </row>
    <row r="75" spans="2:6" x14ac:dyDescent="0.35">
      <c r="B75" s="41" t="s">
        <v>188</v>
      </c>
      <c r="C75" s="43">
        <f>IF(F67&gt;0, C67/F67, 0)</f>
        <v>0</v>
      </c>
      <c r="D75" s="43">
        <f>IF(F67&gt;0, D67/F67, 0)</f>
        <v>0</v>
      </c>
      <c r="E75" s="43">
        <f>IF(F67&gt;0, E67/F67, 0)</f>
        <v>0</v>
      </c>
      <c r="F75" s="44" t="s">
        <v>19</v>
      </c>
    </row>
    <row r="76" spans="2:6" x14ac:dyDescent="0.35">
      <c r="B76" s="41" t="s">
        <v>189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190</v>
      </c>
    </row>
    <row r="84" spans="2:6" x14ac:dyDescent="0.35">
      <c r="B84" s="51" t="s">
        <v>171</v>
      </c>
    </row>
    <row r="85" spans="2:6" x14ac:dyDescent="0.35">
      <c r="B85" s="39" t="s">
        <v>191</v>
      </c>
      <c r="C85" s="39" t="s">
        <v>172</v>
      </c>
      <c r="D85" s="39" t="s">
        <v>173</v>
      </c>
      <c r="E85" s="39" t="s">
        <v>174</v>
      </c>
      <c r="F85" s="39" t="s">
        <v>175</v>
      </c>
    </row>
    <row r="86" spans="2:6" x14ac:dyDescent="0.35">
      <c r="B86" s="41" t="s">
        <v>192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193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194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16</v>
      </c>
      <c r="F89" s="42">
        <f>SUM(C89:E89)</f>
        <v>16</v>
      </c>
    </row>
    <row r="91" spans="2:6" x14ac:dyDescent="0.35">
      <c r="B91" s="51" t="s">
        <v>177</v>
      </c>
    </row>
    <row r="92" spans="2:6" x14ac:dyDescent="0.35">
      <c r="B92" s="52" t="s">
        <v>191</v>
      </c>
      <c r="C92" s="52" t="s">
        <v>172</v>
      </c>
      <c r="D92" s="52" t="s">
        <v>173</v>
      </c>
      <c r="E92" s="52" t="s">
        <v>174</v>
      </c>
      <c r="F92" s="52" t="s">
        <v>19</v>
      </c>
    </row>
    <row r="93" spans="2:6" x14ac:dyDescent="0.35">
      <c r="B93" s="41" t="s">
        <v>192</v>
      </c>
      <c r="C93" s="43">
        <f>IF(F86&gt;0, C86/F86, 0)</f>
        <v>0</v>
      </c>
      <c r="D93" s="43">
        <f>IF(F86&gt;0, D86/F86, 0)</f>
        <v>0</v>
      </c>
      <c r="E93" s="43">
        <f>IF(F86&gt;0, E86/F86, 0)</f>
        <v>0</v>
      </c>
      <c r="F93" s="44" t="s">
        <v>19</v>
      </c>
    </row>
    <row r="94" spans="2:6" x14ac:dyDescent="0.35">
      <c r="B94" s="41" t="s">
        <v>193</v>
      </c>
      <c r="C94" s="43">
        <f>IF(F87&gt;0, C87/F87, 0)</f>
        <v>0</v>
      </c>
      <c r="D94" s="43">
        <f>IF(F87&gt;0, D87/F87, 0)</f>
        <v>0</v>
      </c>
      <c r="E94" s="43">
        <f>IF(F87&gt;0, E87/F87, 0)</f>
        <v>0</v>
      </c>
      <c r="F94" s="44" t="s">
        <v>19</v>
      </c>
    </row>
    <row r="95" spans="2:6" x14ac:dyDescent="0.35">
      <c r="B95" s="41" t="s">
        <v>194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195</v>
      </c>
      <c r="J101" s="37" t="s">
        <v>196</v>
      </c>
    </row>
    <row r="102" spans="2:15" x14ac:dyDescent="0.35">
      <c r="B102" s="39" t="s">
        <v>5</v>
      </c>
      <c r="C102" s="84" t="s">
        <v>197</v>
      </c>
      <c r="D102" s="84"/>
      <c r="E102" s="39" t="s">
        <v>164</v>
      </c>
      <c r="F102" s="39" t="s">
        <v>172</v>
      </c>
      <c r="G102" s="84" t="s">
        <v>198</v>
      </c>
      <c r="H102" s="84"/>
      <c r="J102" s="39" t="s">
        <v>5</v>
      </c>
      <c r="K102" s="39" t="s">
        <v>186</v>
      </c>
      <c r="L102" s="39" t="s">
        <v>187</v>
      </c>
      <c r="M102" s="39" t="s">
        <v>188</v>
      </c>
      <c r="N102" s="39" t="s">
        <v>189</v>
      </c>
      <c r="O102" s="39" t="s">
        <v>16</v>
      </c>
    </row>
    <row r="103" spans="2:15" x14ac:dyDescent="0.35">
      <c r="B103" s="45" t="s">
        <v>179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179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180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180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181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181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182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182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183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183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16</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16</v>
      </c>
    </row>
    <row r="115" spans="2:24" ht="21" x14ac:dyDescent="0.5">
      <c r="B115" s="37" t="s">
        <v>199</v>
      </c>
      <c r="P115" s="54" t="s">
        <v>200</v>
      </c>
    </row>
    <row r="117" spans="2:24" ht="60" customHeight="1" x14ac:dyDescent="0.35">
      <c r="B117" s="87" t="s">
        <v>201</v>
      </c>
      <c r="C117" s="80"/>
      <c r="D117" s="80"/>
      <c r="E117" s="80"/>
      <c r="F117" s="80"/>
      <c r="P117" s="87" t="s">
        <v>202</v>
      </c>
      <c r="Q117" s="80"/>
      <c r="R117" s="80"/>
      <c r="S117" s="80"/>
      <c r="T117" s="80"/>
      <c r="U117" s="80"/>
      <c r="V117" s="80"/>
      <c r="W117" s="80"/>
    </row>
    <row r="119" spans="2:24" ht="30" customHeight="1" x14ac:dyDescent="0.35">
      <c r="P119" s="55" t="s">
        <v>203</v>
      </c>
      <c r="Q119" s="56">
        <f>C16</f>
        <v>0</v>
      </c>
      <c r="R119" s="57"/>
      <c r="S119" s="56">
        <f>C65</f>
        <v>0</v>
      </c>
      <c r="T119" s="57"/>
      <c r="U119" s="56">
        <f>C66</f>
        <v>0</v>
      </c>
      <c r="V119" s="57"/>
      <c r="W119" s="56">
        <f>C67</f>
        <v>0</v>
      </c>
      <c r="X119" s="57"/>
    </row>
    <row r="120" spans="2:24" ht="35" customHeight="1" x14ac:dyDescent="0.35">
      <c r="P120" s="58" t="s">
        <v>204</v>
      </c>
      <c r="Q120" s="58" t="s">
        <v>205</v>
      </c>
      <c r="R120" s="58" t="s">
        <v>206</v>
      </c>
      <c r="S120" s="58" t="s">
        <v>207</v>
      </c>
      <c r="T120" s="58" t="s">
        <v>208</v>
      </c>
      <c r="U120" s="58" t="s">
        <v>209</v>
      </c>
      <c r="V120" s="58" t="s">
        <v>210</v>
      </c>
      <c r="W120" s="58" t="s">
        <v>211</v>
      </c>
      <c r="X120" s="58" t="s">
        <v>212</v>
      </c>
    </row>
    <row r="121" spans="2:24" x14ac:dyDescent="0.35">
      <c r="O121" s="59" t="s">
        <v>213</v>
      </c>
      <c r="P121" s="60" t="s">
        <v>214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215</v>
      </c>
      <c r="P156" s="54" t="s">
        <v>216</v>
      </c>
    </row>
    <row r="158" spans="2:24" ht="45" customHeight="1" x14ac:dyDescent="0.35">
      <c r="B158" s="87" t="s">
        <v>217</v>
      </c>
      <c r="C158" s="80"/>
      <c r="D158" s="80"/>
      <c r="E158" s="80"/>
      <c r="F158" s="80"/>
      <c r="P158" s="87" t="s">
        <v>218</v>
      </c>
      <c r="Q158" s="80"/>
      <c r="R158" s="80"/>
      <c r="S158" s="80"/>
      <c r="T158" s="80"/>
      <c r="U158" s="80"/>
    </row>
    <row r="159" spans="2:24" ht="35" customHeight="1" x14ac:dyDescent="0.35">
      <c r="P159" s="84" t="s">
        <v>219</v>
      </c>
      <c r="Q159" s="84"/>
      <c r="R159" s="84" t="s">
        <v>220</v>
      </c>
      <c r="S159" s="84"/>
      <c r="T159" s="84"/>
    </row>
    <row r="160" spans="2:24" ht="30" customHeight="1" x14ac:dyDescent="0.35">
      <c r="P160" s="88">
        <v>0</v>
      </c>
      <c r="Q160" s="89"/>
      <c r="R160" s="90" t="s">
        <v>221</v>
      </c>
      <c r="S160" s="91"/>
      <c r="T160" s="91"/>
    </row>
    <row r="163" spans="16:22" ht="25" customHeight="1" x14ac:dyDescent="0.35">
      <c r="P163" s="63" t="s">
        <v>204</v>
      </c>
      <c r="Q163" s="63" t="s">
        <v>222</v>
      </c>
      <c r="R163" s="63" t="s">
        <v>223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98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10" t="s">
        <v>93</v>
      </c>
      <c r="B17" s="5" t="s">
        <v>94</v>
      </c>
      <c r="C17" s="6" t="s">
        <v>15</v>
      </c>
      <c r="D17" s="7" t="s">
        <v>16</v>
      </c>
      <c r="E17" s="7" t="s">
        <v>17</v>
      </c>
      <c r="F17" s="7" t="s">
        <v>18</v>
      </c>
      <c r="G17" s="7" t="s">
        <v>19</v>
      </c>
      <c r="H17" s="8" t="s">
        <v>19</v>
      </c>
      <c r="I17" s="5" t="s">
        <v>95</v>
      </c>
      <c r="J17" s="5" t="s">
        <v>96</v>
      </c>
      <c r="K17" s="5" t="s">
        <v>97</v>
      </c>
      <c r="L17" s="7" t="str">
        <f t="shared" si="0"/>
        <v>Outstanding</v>
      </c>
      <c r="M17" s="12" t="s">
        <v>19</v>
      </c>
    </row>
    <row r="21" spans="1:13" ht="32" customHeight="1" x14ac:dyDescent="0.35">
      <c r="A21" s="78" t="s">
        <v>98</v>
      </c>
      <c r="B21" s="78"/>
      <c r="C21" s="78"/>
      <c r="D21" s="78"/>
    </row>
  </sheetData>
  <mergeCells count="1">
    <mergeCell ref="A21:D21"/>
  </mergeCells>
  <conditionalFormatting sqref="C2:C1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7" xr:uid="{00000000-0002-0000-0200-000000000000}">
      <formula1>"Must,Should,Could,Won't,Unassigned"</formula1>
    </dataValidation>
    <dataValidation type="list" showErrorMessage="1" errorTitle="Invalid Value" error="Please select a value from the list: Low, Medium, High, Unassessed." sqref="E2:E17" xr:uid="{00000000-0002-0000-0200-000001000000}">
      <formula1>"Low,Medium,High,Unassessed"</formula1>
    </dataValidation>
    <dataValidation type="list" showErrorMessage="1" errorTitle="Invalid Value" error="Please select a value from the list: Phase1, Phase2, Phase3, Phase4, Phase5, Pending." sqref="F2:F1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7" xr:uid="{00000000-0002-0000-0200-000003000000}">
      <formula1>"Implemented,Testing,Failed,Compensated,Risk Accepted,N/A"</formula1>
    </dataValidation>
  </dataValidations>
  <hyperlinks>
    <hyperlink ref="A2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224</v>
      </c>
      <c r="C2" s="95" t="s">
        <v>224</v>
      </c>
      <c r="D2" s="95" t="s">
        <v>224</v>
      </c>
      <c r="E2" s="95" t="s">
        <v>224</v>
      </c>
      <c r="F2" s="95" t="s">
        <v>224</v>
      </c>
      <c r="G2" s="95" t="s">
        <v>224</v>
      </c>
      <c r="H2" s="99" t="s">
        <v>225</v>
      </c>
      <c r="I2" s="99" t="s">
        <v>225</v>
      </c>
      <c r="J2" s="99" t="s">
        <v>225</v>
      </c>
      <c r="K2" s="99" t="s">
        <v>225</v>
      </c>
      <c r="L2" s="99" t="s">
        <v>225</v>
      </c>
      <c r="M2" s="98" t="s">
        <v>226</v>
      </c>
      <c r="N2" s="98" t="s">
        <v>226</v>
      </c>
      <c r="O2" s="100" t="s">
        <v>227</v>
      </c>
      <c r="P2" s="100" t="s">
        <v>227</v>
      </c>
      <c r="Q2" s="96" t="s">
        <v>11</v>
      </c>
      <c r="R2" s="96" t="s">
        <v>11</v>
      </c>
      <c r="S2" s="96" t="s">
        <v>11</v>
      </c>
      <c r="T2" s="97" t="s">
        <v>228</v>
      </c>
    </row>
    <row r="3" spans="2:20" ht="35" customHeight="1" x14ac:dyDescent="0.35">
      <c r="B3" s="68" t="s">
        <v>229</v>
      </c>
      <c r="C3" s="68" t="s">
        <v>230</v>
      </c>
      <c r="D3" s="68" t="s">
        <v>231</v>
      </c>
      <c r="E3" s="68" t="s">
        <v>232</v>
      </c>
      <c r="F3" s="68" t="s">
        <v>233</v>
      </c>
      <c r="G3" s="68" t="s">
        <v>9</v>
      </c>
      <c r="H3" s="69" t="s">
        <v>234</v>
      </c>
      <c r="I3" s="69" t="s">
        <v>235</v>
      </c>
      <c r="J3" s="69" t="s">
        <v>236</v>
      </c>
      <c r="K3" s="69" t="s">
        <v>237</v>
      </c>
      <c r="L3" s="69" t="s">
        <v>169</v>
      </c>
      <c r="M3" s="70" t="s">
        <v>238</v>
      </c>
      <c r="N3" s="70" t="s">
        <v>239</v>
      </c>
      <c r="O3" s="71" t="s">
        <v>240</v>
      </c>
      <c r="P3" s="71" t="s">
        <v>241</v>
      </c>
      <c r="Q3" s="72" t="s">
        <v>11</v>
      </c>
      <c r="R3" s="72" t="s">
        <v>242</v>
      </c>
      <c r="S3" s="72" t="s">
        <v>243</v>
      </c>
      <c r="T3" s="73" t="s">
        <v>244</v>
      </c>
    </row>
    <row r="4" spans="2:20" ht="60" customHeight="1" x14ac:dyDescent="0.35">
      <c r="B4" s="74" t="s">
        <v>245</v>
      </c>
      <c r="C4" s="74" t="s">
        <v>246</v>
      </c>
      <c r="D4" s="74" t="s">
        <v>247</v>
      </c>
      <c r="E4" s="74" t="s">
        <v>248</v>
      </c>
      <c r="F4" s="74" t="s">
        <v>249</v>
      </c>
      <c r="G4" s="74" t="s">
        <v>250</v>
      </c>
      <c r="H4" s="74" t="s">
        <v>251</v>
      </c>
      <c r="I4" s="74" t="s">
        <v>252</v>
      </c>
      <c r="J4" s="74" t="s">
        <v>253</v>
      </c>
      <c r="K4" s="74" t="s">
        <v>254</v>
      </c>
      <c r="L4" s="74" t="s">
        <v>255</v>
      </c>
      <c r="M4" s="74" t="s">
        <v>256</v>
      </c>
      <c r="N4" s="74" t="s">
        <v>257</v>
      </c>
      <c r="O4" s="74" t="s">
        <v>258</v>
      </c>
      <c r="P4" s="74" t="s">
        <v>259</v>
      </c>
      <c r="Q4" s="74" t="s">
        <v>260</v>
      </c>
      <c r="R4" s="74" t="s">
        <v>261</v>
      </c>
      <c r="S4" s="74" t="s">
        <v>262</v>
      </c>
      <c r="T4" s="74" t="s">
        <v>263</v>
      </c>
    </row>
    <row r="5" spans="2:20" ht="60" customHeight="1" x14ac:dyDescent="0.35">
      <c r="B5" s="36" t="s">
        <v>264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265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266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267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268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269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270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271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272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273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274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275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276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277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278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279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280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281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282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283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284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285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286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287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288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289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290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291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292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293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294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295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296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297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298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299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300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301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302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303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304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305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306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307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308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309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310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311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312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313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98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DBN-6300 IDPS Security Technical Implementation Guide - SHGIR</dc:title>
  <dc:subject>Generated on: 2026-06-08 12:52:40</dc:subject>
  <dc:creator>Anicet Fopa Tchoffo</dc:creator>
  <cp:keywords>Baseline;Hardening;DISA;STIG</cp:keywords>
  <dc:description>Baseline Developed By: DB Networks and Defense Information Systems Agency (DISA) for the US DoD</dc:description>
  <cp:lastModifiedBy>Anicet Fopa Tchoffo</cp:lastModifiedBy>
  <dcterms:modified xsi:type="dcterms:W3CDTF">2026-06-08T11:52:46Z</dcterms:modified>
  <cp:category>DISA-STIG</cp:category>
  <cp:contentStatus>Draft</cp:contentStatus>
</cp:coreProperties>
</file>