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D8232C332793469490E10E4A736EBE21240C2B0" xr6:coauthVersionLast="47" xr6:coauthVersionMax="47" xr10:uidLastSave="{FFFEA436-0CF5-43B9-A5BC-204D99170DE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E72" i="3"/>
  <c r="F72" i="3" s="1"/>
  <c r="D72" i="3"/>
  <c r="C72" i="3"/>
  <c r="E71" i="3"/>
  <c r="D71" i="3"/>
  <c r="C71" i="3"/>
  <c r="W123" i="3" s="1"/>
  <c r="E70" i="3"/>
  <c r="D70" i="3"/>
  <c r="C70" i="3"/>
  <c r="U123" i="3" s="1"/>
  <c r="F69" i="3"/>
  <c r="D77" i="3" s="1"/>
  <c r="E69" i="3"/>
  <c r="D69" i="3"/>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D30" i="3"/>
  <c r="C30" i="3"/>
  <c r="F30" i="3" s="1"/>
  <c r="E29" i="3"/>
  <c r="D29" i="3"/>
  <c r="C29" i="3"/>
  <c r="F29" i="3" s="1"/>
  <c r="E20" i="3"/>
  <c r="D20" i="3"/>
  <c r="C20" i="3"/>
  <c r="F16" i="3"/>
  <c r="R151" i="3" s="1"/>
  <c r="E16" i="3"/>
  <c r="D16" i="3"/>
  <c r="C16" i="3"/>
  <c r="Q123" i="3" s="1"/>
  <c r="C9" i="3"/>
  <c r="D9" i="3" s="1"/>
  <c r="C8" i="3"/>
  <c r="D8" i="3" s="1"/>
  <c r="C7" i="3"/>
  <c r="D7" i="3" s="1"/>
  <c r="E80" i="3" l="1"/>
  <c r="D80" i="3"/>
  <c r="C80" i="3"/>
  <c r="E98" i="3"/>
  <c r="D98" i="3"/>
  <c r="C98" i="3"/>
  <c r="E38" i="3"/>
  <c r="D38" i="3"/>
  <c r="C38" i="3"/>
  <c r="C39" i="3"/>
  <c r="E39" i="3"/>
  <c r="D39" i="3"/>
  <c r="E99" i="3"/>
  <c r="D99" i="3"/>
  <c r="C99" i="3"/>
  <c r="E59" i="3"/>
  <c r="D59" i="3"/>
  <c r="C59" i="3"/>
  <c r="E41" i="3"/>
  <c r="D41" i="3"/>
  <c r="C41" i="3"/>
  <c r="D100" i="3"/>
  <c r="C100" i="3"/>
  <c r="E100" i="3"/>
  <c r="E42" i="3"/>
  <c r="D42" i="3"/>
  <c r="C42" i="3"/>
  <c r="E97" i="3"/>
  <c r="D97" i="3"/>
  <c r="C97" i="3"/>
  <c r="G112" i="3"/>
  <c r="C40" i="3"/>
  <c r="E40" i="3"/>
  <c r="D40" i="3"/>
  <c r="E81" i="3"/>
  <c r="D81" i="3"/>
  <c r="C81" i="3"/>
  <c r="E43" i="3"/>
  <c r="C43" i="3"/>
  <c r="D43" i="3"/>
  <c r="E60" i="3"/>
  <c r="D60" i="3"/>
  <c r="C60" i="3"/>
  <c r="E58" i="3"/>
  <c r="D58" i="3"/>
  <c r="C58" i="3"/>
  <c r="E77" i="3"/>
  <c r="R127" i="3"/>
  <c r="R132" i="3"/>
  <c r="R137" i="3"/>
  <c r="R142" i="3"/>
  <c r="R147" i="3"/>
  <c r="R152" i="3"/>
  <c r="T127" i="3"/>
  <c r="T132" i="3"/>
  <c r="T137" i="3"/>
  <c r="T142" i="3"/>
  <c r="T147" i="3"/>
  <c r="T152" i="3"/>
  <c r="R128" i="3"/>
  <c r="R133" i="3"/>
  <c r="R138" i="3"/>
  <c r="R143" i="3"/>
  <c r="R148" i="3"/>
  <c r="R153" i="3"/>
  <c r="T128" i="3"/>
  <c r="T133" i="3"/>
  <c r="T138" i="3"/>
  <c r="T143" i="3"/>
  <c r="T148" i="3"/>
  <c r="T153" i="3"/>
  <c r="R129" i="3"/>
  <c r="R134" i="3"/>
  <c r="R139" i="3"/>
  <c r="R144" i="3"/>
  <c r="R149" i="3"/>
  <c r="R154" i="3"/>
  <c r="F71" i="3"/>
  <c r="T129" i="3"/>
  <c r="T134" i="3"/>
  <c r="T139" i="3"/>
  <c r="T144" i="3"/>
  <c r="T149" i="3"/>
  <c r="T154" i="3"/>
  <c r="F70" i="3"/>
  <c r="R125" i="3"/>
  <c r="R130" i="3"/>
  <c r="R135" i="3"/>
  <c r="R140" i="3"/>
  <c r="R145" i="3"/>
  <c r="R150" i="3"/>
  <c r="R155" i="3"/>
  <c r="T125" i="3"/>
  <c r="T130" i="3"/>
  <c r="T135" i="3"/>
  <c r="T140" i="3"/>
  <c r="T145" i="3"/>
  <c r="T150" i="3"/>
  <c r="T155" i="3"/>
  <c r="R126" i="3"/>
  <c r="R131" i="3"/>
  <c r="R136" i="3"/>
  <c r="R141" i="3"/>
  <c r="R146" i="3"/>
  <c r="C77" i="3"/>
  <c r="T126" i="3"/>
  <c r="T131" i="3"/>
  <c r="T136" i="3"/>
  <c r="T141" i="3"/>
  <c r="T146" i="3"/>
  <c r="T151" i="3"/>
  <c r="X155" i="3" l="1"/>
  <c r="X150" i="3"/>
  <c r="X145" i="3"/>
  <c r="X140" i="3"/>
  <c r="X135" i="3"/>
  <c r="X130" i="3"/>
  <c r="X125" i="3"/>
  <c r="X154" i="3"/>
  <c r="X149" i="3"/>
  <c r="X144" i="3"/>
  <c r="X139" i="3"/>
  <c r="X134" i="3"/>
  <c r="X129" i="3"/>
  <c r="D79" i="3"/>
  <c r="X153" i="3"/>
  <c r="X148" i="3"/>
  <c r="X143" i="3"/>
  <c r="X138" i="3"/>
  <c r="X133" i="3"/>
  <c r="X128" i="3"/>
  <c r="E79" i="3"/>
  <c r="X152" i="3"/>
  <c r="X147" i="3"/>
  <c r="X142" i="3"/>
  <c r="X137" i="3"/>
  <c r="X132" i="3"/>
  <c r="X127" i="3"/>
  <c r="C79" i="3"/>
  <c r="X151" i="3"/>
  <c r="X146" i="3"/>
  <c r="X141" i="3"/>
  <c r="X136" i="3"/>
  <c r="X131" i="3"/>
  <c r="X126" i="3"/>
  <c r="V151" i="3"/>
  <c r="V146" i="3"/>
  <c r="V141" i="3"/>
  <c r="V136" i="3"/>
  <c r="V131" i="3"/>
  <c r="V126" i="3"/>
  <c r="V155" i="3"/>
  <c r="V150" i="3"/>
  <c r="V145" i="3"/>
  <c r="V140" i="3"/>
  <c r="V135" i="3"/>
  <c r="V130" i="3"/>
  <c r="V125" i="3"/>
  <c r="C78" i="3"/>
  <c r="V154" i="3"/>
  <c r="V149" i="3"/>
  <c r="V144" i="3"/>
  <c r="V139" i="3"/>
  <c r="V134" i="3"/>
  <c r="V129" i="3"/>
  <c r="V153" i="3"/>
  <c r="V148" i="3"/>
  <c r="V143" i="3"/>
  <c r="V138" i="3"/>
  <c r="V133" i="3"/>
  <c r="V128" i="3"/>
  <c r="V152" i="3"/>
  <c r="V147" i="3"/>
  <c r="V142" i="3"/>
  <c r="V137" i="3"/>
  <c r="V132" i="3"/>
  <c r="V127" i="3"/>
  <c r="E78" i="3"/>
  <c r="D7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Ubuntu 24.04 LTS must be a vendor-supported release.</t>
        </r>
      </text>
    </comment>
    <comment ref="J19" authorId="0" shapeId="0" xr:uid="{00000000-0006-0000-0400-000002000000}">
      <text>
        <r>
          <rPr>
            <sz val="11"/>
            <rFont val="Calibri"/>
          </rPr>
          <t>Ubuntu 24.04 LTS library files must have mode 0755 or less permissive.</t>
        </r>
      </text>
    </comment>
    <comment ref="K19" authorId="0" shapeId="0" xr:uid="{00000000-0006-0000-0400-00000E000000}">
      <text>
        <r>
          <rPr>
            <sz val="11"/>
            <rFont val="Calibri"/>
          </rPr>
          <t>Ubuntu 24.04 LTS library files must be owned by root.</t>
        </r>
      </text>
    </comment>
    <comment ref="L19" authorId="0" shapeId="0" xr:uid="{00000000-0006-0000-0400-000003000000}">
      <text>
        <r>
          <rPr>
            <sz val="11"/>
            <rFont val="Calibri"/>
          </rPr>
          <t>Ubuntu 24.04 LTS library directories must be owned by root.</t>
        </r>
      </text>
    </comment>
    <comment ref="M19" authorId="0" shapeId="0" xr:uid="{00000000-0006-0000-0400-000004000000}">
      <text>
        <r>
          <rPr>
            <sz val="11"/>
            <rFont val="Calibri"/>
          </rPr>
          <t>Ubuntu 24.04 LTS library files must be group-owned by root or a system account.</t>
        </r>
      </text>
    </comment>
    <comment ref="N19" authorId="0" shapeId="0" xr:uid="{00000000-0006-0000-0400-000005000000}">
      <text>
        <r>
          <rPr>
            <sz val="11"/>
            <rFont val="Calibri"/>
          </rPr>
          <t>Ubuntu 24.04 LTS library directories must be group-owned by root.</t>
        </r>
      </text>
    </comment>
    <comment ref="O19" authorId="0" shapeId="0" xr:uid="{00000000-0006-0000-0400-000006000000}">
      <text>
        <r>
          <rPr>
            <sz val="11"/>
            <rFont val="Calibri"/>
          </rPr>
          <t>Ubuntu 24.04 LTS must have system commands set to a mode of 0755 or less permissive.</t>
        </r>
      </text>
    </comment>
    <comment ref="P19" authorId="0" shapeId="0" xr:uid="{00000000-0006-0000-0400-000007000000}">
      <text>
        <r>
          <rPr>
            <sz val="11"/>
            <rFont val="Calibri"/>
          </rPr>
          <t>Ubuntu 24.04 LTS must have system commands owned by root or a system account.</t>
        </r>
      </text>
    </comment>
    <comment ref="Q19" authorId="0" shapeId="0" xr:uid="{00000000-0006-0000-0400-000008000000}">
      <text>
        <r>
          <rPr>
            <sz val="11"/>
            <rFont val="Calibri"/>
          </rPr>
          <t>Ubuntu 24.04 LTS must have system commands group-owned by root or a system account.</t>
        </r>
      </text>
    </comment>
    <comment ref="R19" authorId="0" shapeId="0" xr:uid="{00000000-0006-0000-0400-000009000000}">
      <text>
        <r>
          <rPr>
            <sz val="11"/>
            <rFont val="Calibri"/>
          </rPr>
          <t>Ubuntu 24.04 LTS default filesystem permissions must be defined in such a way that all authenticated users can read and modify only their own files.</t>
        </r>
      </text>
    </comment>
    <comment ref="S19" authorId="0" shapeId="0" xr:uid="{00000000-0006-0000-0400-00000A000000}">
      <text>
        <r>
          <rPr>
            <sz val="11"/>
            <rFont val="Calibri"/>
          </rPr>
          <t>Ubuntu 24.04 LTS must set a sticky bit on all public directories to prevent unauthorized and unintended information transferred via shared system resources.</t>
        </r>
      </text>
    </comment>
    <comment ref="T19" authorId="0" shapeId="0" xr:uid="{00000000-0006-0000-0400-00000B000000}">
      <text>
        <r>
          <rPr>
            <sz val="11"/>
            <rFont val="Calibri"/>
          </rPr>
          <t xml:space="preserve">Ubuntu 24.04 LTS must have directories that contain system commands set to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U19" authorId="0" shapeId="0" xr:uid="{00000000-0006-0000-0400-00000C000000}">
      <text>
        <r>
          <rPr>
            <sz val="11"/>
            <rFont val="Calibri"/>
          </rPr>
          <t>Ubuntu 24.04 LTS must have directories that contain system commands owned by root.</t>
        </r>
      </text>
    </comment>
    <comment ref="V19" authorId="0" shapeId="0" xr:uid="{00000000-0006-0000-0400-00000D000000}">
      <text>
        <r>
          <rPr>
            <sz val="11"/>
            <rFont val="Calibri"/>
          </rPr>
          <t>Ubuntu 24.04 LTS must have directories that contain system commands group-owned by root.</t>
        </r>
      </text>
    </comment>
    <comment ref="J27" authorId="0" shapeId="0" xr:uid="{00000000-0006-0000-0400-00000F000000}">
      <text>
        <r>
          <rPr>
            <sz val="11"/>
            <rFont val="Calibri"/>
          </rPr>
          <t xml:space="preserve">Ubuntu 24.04 LTS handling data requiring </t>
        </r>
        <r>
          <rPr>
            <sz val="11"/>
            <color rgb="FF000000"/>
            <rFont val="Calibri"/>
          </rPr>
          <t>"</t>
        </r>
        <r>
          <rPr>
            <b/>
            <sz val="11"/>
            <color rgb="FF000000"/>
            <rFont val="Calibri"/>
          </rPr>
          <t>data at rest</t>
        </r>
        <r>
          <rPr>
            <sz val="11"/>
            <color rgb="FF000000"/>
            <rFont val="Calibri"/>
          </rPr>
          <t>"</t>
        </r>
        <r>
          <rPr>
            <sz val="11"/>
            <color rgb="FF000000"/>
            <rFont val="Calibri"/>
          </rPr>
          <t xml:space="preserve"> protections must employ cryptographic mechanisms to prevent unauthorized disclosure and modification of the information at rest.</t>
        </r>
      </text>
    </comment>
    <comment ref="J32" authorId="0" shapeId="0" xr:uid="{00000000-0006-0000-0400-000010000000}">
      <text>
        <r>
          <rPr>
            <sz val="11"/>
            <rFont val="Calibri"/>
          </rPr>
          <t>Ubuntu 24.04 LTS must have AppArmor installed.</t>
        </r>
      </text>
    </comment>
    <comment ref="K32" authorId="0" shapeId="0" xr:uid="{00000000-0006-0000-0400-000025000000}">
      <text>
        <r>
          <rPr>
            <sz val="11"/>
            <rFont val="Calibri"/>
          </rPr>
          <t>Ubuntu 24.04 LTS must be configured to use AppArmor.</t>
        </r>
      </text>
    </comment>
    <comment ref="L32" authorId="0" shapeId="0" xr:uid="{00000000-0006-0000-0400-000026000000}">
      <text>
        <r>
          <rPr>
            <sz val="11"/>
            <rFont val="Calibri"/>
          </rPr>
          <t xml:space="preserve">Ubuntu 24.04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text>
    </comment>
    <comment ref="M32" authorId="0" shapeId="0" xr:uid="{00000000-0006-0000-0400-000027000000}">
      <text>
        <r>
          <rPr>
            <sz val="11"/>
            <rFont val="Calibri"/>
          </rPr>
          <t>Ubuntu 24.04 LTS must have SSH installed.</t>
        </r>
      </text>
    </comment>
    <comment ref="N32" authorId="0" shapeId="0" xr:uid="{00000000-0006-0000-0400-000028000000}">
      <text>
        <r>
          <rPr>
            <sz val="11"/>
            <rFont val="Calibri"/>
          </rPr>
          <t>Ubuntu 24.04 LTS must use SSH to protect the confidentiality and integrity of transmitted information.</t>
        </r>
      </text>
    </comment>
    <comment ref="O32" authorId="0" shapeId="0" xr:uid="{00000000-0006-0000-0400-000029000000}">
      <text>
        <r>
          <rPr>
            <sz val="11"/>
            <rFont val="Calibri"/>
          </rPr>
          <t>Ubuntu 24.04 LTS must configure the SSH daemon to use FIPS 140-3 approved ciphers to prevent the unauthorized disclosure of information and/or detect changes to information during transmission.</t>
        </r>
      </text>
    </comment>
    <comment ref="P32" authorId="0" shapeId="0" xr:uid="{00000000-0006-0000-0400-00002A000000}">
      <text>
        <r>
          <rPr>
            <sz val="11"/>
            <rFont val="Calibri"/>
          </rPr>
          <t>Ubuntu 24.04 LTS must configure the SSH daemon to use Message Authentication Codes (MACs) employing FIPS 140-3 approved cryptographic hashes to prevent the unauthorized disclosure of information and/or detect changes to information during transmission.</t>
        </r>
      </text>
    </comment>
    <comment ref="Q32" authorId="0" shapeId="0" xr:uid="{00000000-0006-0000-0400-00002B000000}">
      <text>
        <r>
          <rPr>
            <sz val="11"/>
            <rFont val="Calibri"/>
          </rPr>
          <t>Ubuntu 24.04 LTS must configure the SSH client to use FIPS 140-3 approved ciphers to prevent the unauthorized disclosure of information and/or detect changes to information during transmission.</t>
        </r>
      </text>
    </comment>
    <comment ref="R32" authorId="0" shapeId="0" xr:uid="{00000000-0006-0000-0400-00002C000000}">
      <text>
        <r>
          <rPr>
            <sz val="11"/>
            <rFont val="Calibri"/>
          </rPr>
          <t>Ubuntu 24.04 LTS SSH client must be configured to use only Message Authentication Codes (MACs) employing FIPS 140-3 validated cryptographic hash algorithms.</t>
        </r>
      </text>
    </comment>
    <comment ref="S32" authorId="0" shapeId="0" xr:uid="{00000000-0006-0000-0400-00002D000000}">
      <text>
        <r>
          <rPr>
            <sz val="11"/>
            <rFont val="Calibri"/>
          </rPr>
          <t>Ubuntu 24.04 LTS must automatically lock an account until the locked account is released by an administrator when three unsuccessful logon attempts have been made.</t>
        </r>
      </text>
    </comment>
    <comment ref="T32" authorId="0" shapeId="0" xr:uid="{00000000-0006-0000-0400-00002E000000}">
      <text>
        <r>
          <rPr>
            <sz val="11"/>
            <rFont val="Calibri"/>
          </rPr>
          <t>Ubuntu 24.04 LTS must display the Standard Mandatory DOD Notice and Consent Banner before granting access to via an SSH logon.</t>
        </r>
      </text>
    </comment>
    <comment ref="U32" authorId="0" shapeId="0" xr:uid="{00000000-0006-0000-0400-00002F000000}">
      <text>
        <r>
          <rPr>
            <sz val="11"/>
            <rFont val="Calibri"/>
          </rPr>
          <t>Ubuntu 24.04 LTS must enable the graphical user logon banner to display the Standard Mandatory DOD Notice and Consent Banner before granting local access to the system via a graphical user logon.</t>
        </r>
      </text>
    </comment>
    <comment ref="V32" authorId="0" shapeId="0" xr:uid="{00000000-0006-0000-0400-000030000000}">
      <text>
        <r>
          <rPr>
            <sz val="11"/>
            <rFont val="Calibri"/>
          </rPr>
          <t>Ubuntu 24.04 LTS must display the Standard Mandatory DOD Notice and Consent Banner before granting local access to the system via a graphical user logon.</t>
        </r>
      </text>
    </comment>
    <comment ref="W32" authorId="0" shapeId="0" xr:uid="{00000000-0006-0000-0400-000011000000}">
      <text>
        <r>
          <rPr>
            <sz val="11"/>
            <rFont val="Calibri"/>
          </rPr>
          <t>Ubuntu 24.04 LTS must be configured to enforce the acknowledgement of the Standard Mandatory DOD Notice and Consent Banner for all SSH connections.</t>
        </r>
      </text>
    </comment>
    <comment ref="X32" authorId="0" shapeId="0" xr:uid="{00000000-0006-0000-0400-000012000000}">
      <text>
        <r>
          <rPr>
            <sz val="11"/>
            <rFont val="Calibri"/>
          </rPr>
          <t>Ubuntu 24.04 LTS Advance Package Tool (APT) must be configured to prevent the installation of patches, service packs, device drivers, or Ubuntu 24.04 LTS components without verification they have been digitally signed using a certificate that is recognized and approved by the organization.</t>
        </r>
      </text>
    </comment>
    <comment ref="Y32" authorId="0" shapeId="0" xr:uid="{00000000-0006-0000-0400-000013000000}">
      <text>
        <r>
          <rPr>
            <sz val="11"/>
            <rFont val="Calibri"/>
          </rPr>
          <t>Ubuntu 24.04 LTS must prevent the use of dictionary words for passwords.</t>
        </r>
      </text>
    </comment>
    <comment ref="Z32" authorId="0" shapeId="0" xr:uid="{00000000-0006-0000-0400-000014000000}">
      <text>
        <r>
          <rPr>
            <sz val="11"/>
            <rFont val="Calibri"/>
          </rPr>
          <t>Ubuntu 24.04 LTS must enforce a delay of at least four seconds between logon prompts following a failed logon attempt.</t>
        </r>
      </text>
    </comment>
    <comment ref="AA32" authorId="0" shapeId="0" xr:uid="{00000000-0006-0000-0400-000015000000}">
      <text>
        <r>
          <rPr>
            <sz val="11"/>
            <rFont val="Calibri"/>
          </rPr>
          <t>Ubuntu 24.04 LTS must not have accounts configured with blank or null passwords.</t>
        </r>
      </text>
    </comment>
    <comment ref="AB32" authorId="0" shapeId="0" xr:uid="{00000000-0006-0000-0400-000016000000}">
      <text>
        <r>
          <rPr>
            <sz val="11"/>
            <rFont val="Calibri"/>
          </rPr>
          <t>Ubuntu 24.04 LTS must not allow accounts configured in Pluggable Authentication Modules (PAM) with blank or null passwords.</t>
        </r>
      </text>
    </comment>
    <comment ref="AC32" authorId="0" shapeId="0" xr:uid="{00000000-0006-0000-0400-000017000000}">
      <text>
        <r>
          <rPr>
            <sz val="11"/>
            <rFont val="Calibri"/>
          </rPr>
          <t>Ubuntu 24.04 LTS must implement smart card logins for multifactor authentication for local and network access to privileged and nonprivileged accounts over SSH.</t>
        </r>
      </text>
    </comment>
    <comment ref="AD32" authorId="0" shapeId="0" xr:uid="{00000000-0006-0000-0400-000018000000}">
      <text>
        <r>
          <rPr>
            <sz val="11"/>
            <rFont val="Calibri"/>
          </rPr>
          <t>Ubuntu 24.04 LTS must store only encrypted representations of passwords.</t>
        </r>
      </text>
    </comment>
    <comment ref="AE32" authorId="0" shapeId="0" xr:uid="{00000000-0006-0000-0400-000019000000}">
      <text>
        <r>
          <rPr>
            <sz val="11"/>
            <rFont val="Calibri"/>
          </rPr>
          <t>Ubuntu 24.04 LTS must enforce password complexity by requiring that at least one uppercase character be used.</t>
        </r>
      </text>
    </comment>
    <comment ref="AF32" authorId="0" shapeId="0" xr:uid="{00000000-0006-0000-0400-00001A000000}">
      <text>
        <r>
          <rPr>
            <sz val="11"/>
            <rFont val="Calibri"/>
          </rPr>
          <t>Ubuntu 24.04 LTS must enforce password complexity by requiring that at least one lowercase character be used.</t>
        </r>
      </text>
    </comment>
    <comment ref="AG32" authorId="0" shapeId="0" xr:uid="{00000000-0006-0000-0400-00001B000000}">
      <text>
        <r>
          <rPr>
            <sz val="11"/>
            <rFont val="Calibri"/>
          </rPr>
          <t>Ubuntu 24.04 LTS must enforce password complexity by requiring that at least one numeric character be used.</t>
        </r>
      </text>
    </comment>
    <comment ref="AH32" authorId="0" shapeId="0" xr:uid="{00000000-0006-0000-0400-00001C000000}">
      <text>
        <r>
          <rPr>
            <sz val="11"/>
            <rFont val="Calibri"/>
          </rPr>
          <t>Ubuntu 24.04 LTS must require the change of at least eight characters when passwords are changed.</t>
        </r>
      </text>
    </comment>
    <comment ref="AI32" authorId="0" shapeId="0" xr:uid="{00000000-0006-0000-0400-00001D000000}">
      <text>
        <r>
          <rPr>
            <sz val="11"/>
            <rFont val="Calibri"/>
          </rPr>
          <t>Ubuntu 24.04 LTS must enforce 24 hours/1 day as the minimum password lifetime. Passwords for new users must have a 24 hours/1 day minimum password lifetime restriction.</t>
        </r>
      </text>
    </comment>
    <comment ref="AJ32" authorId="0" shapeId="0" xr:uid="{00000000-0006-0000-0400-00001E000000}">
      <text>
        <r>
          <rPr>
            <sz val="11"/>
            <rFont val="Calibri"/>
          </rPr>
          <t>Ubuntu 24.04 LTS must enforce a 60-day maximum password lifetime restriction. Passwords for new users must have a 60-day maximum password lifetime restriction.</t>
        </r>
      </text>
    </comment>
    <comment ref="AK32" authorId="0" shapeId="0" xr:uid="{00000000-0006-0000-0400-00001F000000}">
      <text>
        <r>
          <rPr>
            <sz val="11"/>
            <rFont val="Calibri"/>
          </rPr>
          <t>Ubuntu 24.04 LTS must enforce a minimum 15-character password length.</t>
        </r>
      </text>
    </comment>
    <comment ref="AL32" authorId="0" shapeId="0" xr:uid="{00000000-0006-0000-0400-000020000000}">
      <text>
        <r>
          <rPr>
            <sz val="11"/>
            <rFont val="Calibri"/>
          </rPr>
          <t>Ubuntu 24.04 LTS must enforce password complexity by requiring that at least one special character be used.</t>
        </r>
      </text>
    </comment>
    <comment ref="AM32" authorId="0" shapeId="0" xr:uid="{00000000-0006-0000-0400-000021000000}">
      <text>
        <r>
          <rPr>
            <sz val="11"/>
            <rFont val="Calibri"/>
          </rPr>
          <t>Ubuntu 24.04 LTS must encrypt all stored passwords with a FIPS 140-3 approved cryptographic hashing algorithm.</t>
        </r>
      </text>
    </comment>
    <comment ref="AN32" authorId="0" shapeId="0" xr:uid="{00000000-0006-0000-0400-000022000000}">
      <text>
        <r>
          <rPr>
            <sz val="11"/>
            <rFont val="Calibri"/>
          </rPr>
          <t>Ubuntu 24.04 LTS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AO32" authorId="0" shapeId="0" xr:uid="{00000000-0006-0000-0400-000023000000}">
      <text>
        <r>
          <rPr>
            <sz val="11"/>
            <rFont val="Calibri"/>
          </rPr>
          <t>Ubuntu 24.04 LTS must be configured to use TCP syncookies.</t>
        </r>
      </text>
    </comment>
    <comment ref="AP32" authorId="0" shapeId="0" xr:uid="{00000000-0006-0000-0400-000024000000}">
      <text>
        <r>
          <rPr>
            <sz val="11"/>
            <rFont val="Calibri"/>
          </rPr>
          <t>Ubuntu 24.04 LTS must generate audit records for successful/unsuccessful uses of the apparmor_parser command.</t>
        </r>
      </text>
    </comment>
    <comment ref="J34" authorId="0" shapeId="0" xr:uid="{00000000-0006-0000-0400-000031000000}">
      <text>
        <r>
          <rPr>
            <sz val="11"/>
            <rFont val="Calibri"/>
          </rPr>
          <t>Ubuntu 24.04 LTS must allow users to directly initiate a session lock for all connection types.</t>
        </r>
      </text>
    </comment>
    <comment ref="K34" authorId="0" shapeId="0" xr:uid="{00000000-0006-0000-0400-000032000000}">
      <text>
        <r>
          <rPr>
            <sz val="11"/>
            <rFont val="Calibri"/>
          </rPr>
          <t>Ubuntu 24.04 LTS must initiate a graphical session lock after 10 minutes of inactivity.</t>
        </r>
      </text>
    </comment>
    <comment ref="L34" authorId="0" shapeId="0" xr:uid="{00000000-0006-0000-0400-000033000000}">
      <text>
        <r>
          <rPr>
            <sz val="11"/>
            <rFont val="Calibri"/>
          </rPr>
          <t>Ubuntu 24.04 LTS must automatically terminate a user session after inactivity timeouts have expired.</t>
        </r>
      </text>
    </comment>
    <comment ref="M34" authorId="0" shapeId="0" xr:uid="{00000000-0006-0000-0400-000034000000}">
      <text>
        <r>
          <rPr>
            <sz val="11"/>
            <rFont val="Calibri"/>
          </rPr>
          <t>Ubuntu 24.04 LTS must prevent direct login to the root account.</t>
        </r>
      </text>
    </comment>
    <comment ref="N34" authorId="0" shapeId="0" xr:uid="{00000000-0006-0000-0400-000035000000}">
      <text>
        <r>
          <rPr>
            <sz val="11"/>
            <rFont val="Calibri"/>
          </rPr>
          <t>Ubuntu 24.04 LTS must immediately terminate all network connections associated with SSH traffic at the end of the session or after 10 minutes of inactivity.</t>
        </r>
      </text>
    </comment>
    <comment ref="O34" authorId="0" shapeId="0" xr:uid="{00000000-0006-0000-0400-000036000000}">
      <text>
        <r>
          <rPr>
            <sz val="11"/>
            <rFont val="Calibri"/>
          </rPr>
          <t>Ubuntu 24.04 LTS must conceal, via the session lock, information previously visible on the display with a publicly viewable image.</t>
        </r>
      </text>
    </comment>
    <comment ref="J35" authorId="0" shapeId="0" xr:uid="{00000000-0006-0000-0400-000037000000}">
      <text>
        <r>
          <rPr>
            <sz val="11"/>
            <rFont val="Calibri"/>
          </rPr>
          <t>Ubuntu 24.04 LTS must have an application firewall installed in order to control remote access methods.</t>
        </r>
      </text>
    </comment>
    <comment ref="K35" authorId="0" shapeId="0" xr:uid="{00000000-0006-0000-0400-000038000000}">
      <text>
        <r>
          <rPr>
            <sz val="11"/>
            <rFont val="Calibri"/>
          </rPr>
          <t>Ubuntu 24.04 LTS must enable and run the Uncomplicated Firewall (ufw).</t>
        </r>
      </text>
    </comment>
    <comment ref="L35" authorId="0" shapeId="0" xr:uid="{00000000-0006-0000-0400-000039000000}">
      <text>
        <r>
          <rPr>
            <sz val="11"/>
            <rFont val="Calibri"/>
          </rPr>
          <t>Ubuntu 24.04 LTS must configure the uncomplicated firewall to rate-limit impacted network interfaces.</t>
        </r>
      </text>
    </comment>
    <comment ref="J39" authorId="0" shapeId="0" xr:uid="{00000000-0006-0000-0400-00003A000000}">
      <text>
        <r>
          <rPr>
            <sz val="11"/>
            <rFont val="Calibri"/>
          </rPr>
          <t>Ubuntu 24.04 LTS must not have the telnet package installed.</t>
        </r>
      </text>
    </comment>
    <comment ref="K39" authorId="0" shapeId="0" xr:uid="{00000000-0006-0000-0400-00003B000000}">
      <text>
        <r>
          <rPr>
            <sz val="11"/>
            <rFont val="Calibri"/>
          </rPr>
          <t>Ubuntu 24.04 LTS must not have the rsh-server package installed.</t>
        </r>
      </text>
    </comment>
    <comment ref="L39" authorId="0" shapeId="0" xr:uid="{00000000-0006-0000-0400-00003C000000}">
      <text>
        <r>
          <rPr>
            <sz val="11"/>
            <rFont val="Calibri"/>
          </rPr>
          <t>Ubuntu 24.04 LTS must prevent a user from overriding the disabling of the graphical user interface automount function.</t>
        </r>
      </text>
    </comment>
    <comment ref="M39" authorId="0" shapeId="0" xr:uid="{00000000-0006-0000-0400-00003D000000}">
      <text>
        <r>
          <rPr>
            <sz val="11"/>
            <rFont val="Calibri"/>
          </rPr>
          <t>Ubuntu 24.04 LTS must be configured so that remote X connections are disabled, unless to fulfill documented and validated mission requirements.</t>
        </r>
      </text>
    </comment>
    <comment ref="N39" authorId="0" shapeId="0" xr:uid="{00000000-0006-0000-0400-00003E000000}">
      <text>
        <r>
          <rPr>
            <sz val="11"/>
            <rFont val="Calibri"/>
          </rPr>
          <t>Ubuntu 24.04 LTS SSH daemon must prevent remote hosts from connecting to the proxy display.</t>
        </r>
      </text>
    </comment>
    <comment ref="O39" authorId="0" shapeId="0" xr:uid="{00000000-0006-0000-0400-00003F000000}">
      <text>
        <r>
          <rPr>
            <sz val="11"/>
            <rFont val="Calibri"/>
          </rPr>
          <t>Ubuntu 24.04 LTS must disable the x86 Ctrl-Alt-Delete key sequence if a graphical user interface is installed.</t>
        </r>
      </text>
    </comment>
    <comment ref="P39" authorId="0" shapeId="0" xr:uid="{00000000-0006-0000-0400-000040000000}">
      <text>
        <r>
          <rPr>
            <sz val="11"/>
            <rFont val="Calibri"/>
          </rPr>
          <t>Ubuntu 24.04 LTS must disable the x86 Ctrl-Alt-Delete key sequence.</t>
        </r>
      </text>
    </comment>
    <comment ref="Q39" authorId="0" shapeId="0" xr:uid="{00000000-0006-0000-0400-000041000000}">
      <text>
        <r>
          <rPr>
            <sz val="11"/>
            <rFont val="Calibri"/>
          </rPr>
          <t>Ubuntu 24.04 LTS must not allow unattended or automatic login via SSH.</t>
        </r>
      </text>
    </comment>
    <comment ref="R39" authorId="0" shapeId="0" xr:uid="{00000000-0006-0000-0400-000042000000}">
      <text>
        <r>
          <rPr>
            <sz val="11"/>
            <rFont val="Calibri"/>
          </rPr>
          <t>Ubuntu 24.04 LTS must disable automatic mounting of Universal Serial Bus (USB) mass storage driver.</t>
        </r>
      </text>
    </comment>
    <comment ref="S39" authorId="0" shapeId="0" xr:uid="{00000000-0006-0000-0400-000043000000}">
      <text>
        <r>
          <rPr>
            <sz val="11"/>
            <rFont val="Calibri"/>
          </rPr>
          <t>Ubuntu 24.04 LTS must disable kernel core dumps.</t>
        </r>
      </text>
    </comment>
    <comment ref="T39" authorId="0" shapeId="0" xr:uid="{00000000-0006-0000-0400-000044000000}">
      <text>
        <r>
          <rPr>
            <sz val="11"/>
            <rFont val="Calibri"/>
          </rPr>
          <t>Ubuntu 24.04 LTS must restrict access to the kernel message buffer.</t>
        </r>
      </text>
    </comment>
    <comment ref="U39" authorId="0" shapeId="0" xr:uid="{00000000-0006-0000-0400-000045000000}">
      <text>
        <r>
          <rPr>
            <sz val="11"/>
            <rFont val="Calibri"/>
          </rPr>
          <t>Ubuntu 24.04 LTS must disable all wireless network adapters.</t>
        </r>
      </text>
    </comment>
    <comment ref="V39" authorId="0" shapeId="0" xr:uid="{00000000-0006-0000-0400-000046000000}">
      <text>
        <r>
          <rPr>
            <sz val="11"/>
            <rFont val="Calibri"/>
          </rPr>
          <t>Ubuntu 24.04 LTS must generate error messages that provide information necessary for corrective actions without revealing information that could be exploited by adversaries.</t>
        </r>
      </text>
    </comment>
    <comment ref="W39" authorId="0" shapeId="0" xr:uid="{00000000-0006-0000-0400-000047000000}">
      <text>
        <r>
          <rPr>
            <sz val="11"/>
            <rFont val="Calibri"/>
          </rPr>
          <t>Ubuntu 24.04 LTS must not have the nfs-kernel-server package installed.</t>
        </r>
      </text>
    </comment>
    <comment ref="J45" authorId="0" shapeId="0" xr:uid="{00000000-0006-0000-0400-000048000000}">
      <text>
        <r>
          <rPr>
            <sz val="11"/>
            <rFont val="Calibri"/>
          </rPr>
          <t>Ubuntu 24.04 LTS must uniquely identify interactive users.</t>
        </r>
      </text>
    </comment>
    <comment ref="J46" authorId="0" shapeId="0" xr:uid="{00000000-0006-0000-0400-000049000000}">
      <text>
        <r>
          <rPr>
            <sz val="11"/>
            <rFont val="Calibri"/>
          </rPr>
          <t>Ubuntu 24.04 LTS must limit the number of concurrent sessions to 10 for all accounts and/or account types.</t>
        </r>
      </text>
    </comment>
    <comment ref="J47" authorId="0" shapeId="0" xr:uid="{00000000-0006-0000-0400-00004A000000}">
      <text>
        <r>
          <rPr>
            <sz val="11"/>
            <rFont val="Calibri"/>
          </rPr>
          <t>Ubuntu 24.04 LTS must automatically remove or disable emergency accounts after 72 hours.</t>
        </r>
      </text>
    </comment>
    <comment ref="K47" authorId="0" shapeId="0" xr:uid="{00000000-0006-0000-0400-00004B000000}">
      <text>
        <r>
          <rPr>
            <sz val="11"/>
            <rFont val="Calibri"/>
          </rPr>
          <t>Ubuntu 24.04 LTS must disable account identifiers (individuals, groups, roles, and devices) after 35 days of inactivity.</t>
        </r>
      </text>
    </comment>
    <comment ref="J48" authorId="0" shapeId="0" xr:uid="{00000000-0006-0000-0400-00004C000000}">
      <text>
        <r>
          <rPr>
            <sz val="11"/>
            <rFont val="Calibri"/>
          </rPr>
          <t>Ubuntu 24.04 LTS must require users to reauthenticate for privilege escalation or when changing roles.</t>
        </r>
      </text>
    </comment>
    <comment ref="K48" authorId="0" shapeId="0" xr:uid="{00000000-0006-0000-0400-00004D000000}">
      <text>
        <r>
          <rPr>
            <sz val="11"/>
            <rFont val="Calibri"/>
          </rPr>
          <t>Ubuntu 24.04 LTS must prevent direct login to the root account.</t>
        </r>
      </text>
    </comment>
    <comment ref="L48" authorId="0" shapeId="0" xr:uid="{00000000-0006-0000-0400-00004E000000}">
      <text>
        <r>
          <rPr>
            <sz val="11"/>
            <rFont val="Calibri"/>
          </rPr>
          <t>Ubuntu 24.04 LTS must ensure only users who need access to security functions are part of sudo group.</t>
        </r>
      </text>
    </comment>
    <comment ref="M48" authorId="0" shapeId="0" xr:uid="{00000000-0006-0000-0400-00004F000000}">
      <text>
        <r>
          <rPr>
            <sz val="11"/>
            <rFont val="Calibri"/>
          </rPr>
          <t>Ubuntu 24.04 LTS must require users to provide a password for privilege escalation.</t>
        </r>
      </text>
    </comment>
    <comment ref="N48" authorId="0" shapeId="0" xr:uid="{00000000-0006-0000-0400-000050000000}">
      <text>
        <r>
          <rPr>
            <sz val="11"/>
            <rFont val="Calibri"/>
          </rPr>
          <t>Ubuntu 24.04 LTS must restrict privilege elevation to authorized personnel.</t>
        </r>
      </text>
    </comment>
    <comment ref="J54" authorId="0" shapeId="0" xr:uid="{00000000-0006-0000-0400-000051000000}">
      <text>
        <r>
          <rPr>
            <sz val="11"/>
            <rFont val="Calibri"/>
          </rPr>
          <t xml:space="preserve">Ubuntu 24.04 LTS must have the </t>
        </r>
        <r>
          <rPr>
            <sz val="11"/>
            <color rgb="FF000000"/>
            <rFont val="Calibri"/>
          </rPr>
          <t>"</t>
        </r>
        <r>
          <rPr>
            <b/>
            <sz val="11"/>
            <color rgb="FF000000"/>
            <rFont val="Calibri"/>
          </rPr>
          <t>SSSD</t>
        </r>
        <r>
          <rPr>
            <sz val="11"/>
            <color rgb="FF000000"/>
            <rFont val="Calibri"/>
          </rPr>
          <t>"</t>
        </r>
        <r>
          <rPr>
            <sz val="11"/>
            <color rgb="FF000000"/>
            <rFont val="Calibri"/>
          </rPr>
          <t xml:space="preserve"> package installed.</t>
        </r>
      </text>
    </comment>
    <comment ref="K54" authorId="0" shapeId="0" xr:uid="{00000000-0006-0000-0400-000052000000}">
      <text>
        <r>
          <rPr>
            <sz val="11"/>
            <rFont val="Calibri"/>
          </rPr>
          <t xml:space="preserve">Ubuntu 24.04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text>
    </comment>
    <comment ref="L54" authorId="0" shapeId="0" xr:uid="{00000000-0006-0000-0400-000053000000}">
      <text>
        <r>
          <rPr>
            <sz val="11"/>
            <rFont val="Calibri"/>
          </rPr>
          <t>Ubuntu 24.04 LTS must accept Personal Identity Verification (PIV) credentials.</t>
        </r>
      </text>
    </comment>
    <comment ref="M54" authorId="0" shapeId="0" xr:uid="{00000000-0006-0000-0400-000054000000}">
      <text>
        <r>
          <rPr>
            <sz val="11"/>
            <rFont val="Calibri"/>
          </rPr>
          <t>Ubuntu 24.04 LTS must accept Personal Identity Verification (PIV) credentials managed through the Privileged Access Management (PAM)  framework.</t>
        </r>
      </text>
    </comment>
    <comment ref="N54" authorId="0" shapeId="0" xr:uid="{00000000-0006-0000-0400-000055000000}">
      <text>
        <r>
          <rPr>
            <sz val="11"/>
            <rFont val="Calibri"/>
          </rPr>
          <t>Ubuntu 24.04 LTS must implement smart card logins for multifactor authentication for local and network access to privileged and nonprivileged accounts.</t>
        </r>
      </text>
    </comment>
    <comment ref="O54" authorId="0" shapeId="0" xr:uid="{00000000-0006-0000-0400-000056000000}">
      <text>
        <r>
          <rPr>
            <sz val="11"/>
            <rFont val="Calibri"/>
          </rPr>
          <t>Ubuntu 24.04 LTS must electronically verify Personal Identity Verification (PIV) credentials.</t>
        </r>
      </text>
    </comment>
    <comment ref="P54" authorId="0" shapeId="0" xr:uid="{00000000-0006-0000-0400-000057000000}">
      <text>
        <r>
          <rPr>
            <sz val="11"/>
            <rFont val="Calibri"/>
          </rPr>
          <t>Ubuntu 24.04 LTS must be configured such that Pluggable Authentication Module (PAM) prohibits the use of cached authentications after one day.</t>
        </r>
      </text>
    </comment>
    <comment ref="Q54" authorId="0" shapeId="0" xr:uid="{00000000-0006-0000-0400-000058000000}">
      <text>
        <r>
          <rPr>
            <sz val="11"/>
            <rFont val="Calibri"/>
          </rPr>
          <t>Ubuntu 24.04 LTS, for PKI-based authentication, SSSD must validate certificates by constructing a certification path (which includes status information) to an accepted trust anchor.</t>
        </r>
      </text>
    </comment>
    <comment ref="R54" authorId="0" shapeId="0" xr:uid="{00000000-0006-0000-0400-000059000000}">
      <text>
        <r>
          <rPr>
            <sz val="11"/>
            <rFont val="Calibri"/>
          </rPr>
          <t>Ubuntu 24.04 LTS must map the authenticated identity to the user or group account for PKI-based authentication.</t>
        </r>
      </text>
    </comment>
    <comment ref="S54" authorId="0" shapeId="0" xr:uid="{00000000-0006-0000-0400-00005A000000}">
      <text>
        <r>
          <rPr>
            <sz val="11"/>
            <rFont val="Calibri"/>
          </rPr>
          <t>Ubuntu 24.04 LTS must use DOD PKI-established certificate authorities (CAs) for verification of the establishment of protected sessions.</t>
        </r>
      </text>
    </comment>
    <comment ref="T54" authorId="0" shapeId="0" xr:uid="{00000000-0006-0000-0400-00005B000000}">
      <text>
        <r>
          <rPr>
            <sz val="11"/>
            <rFont val="Calibri"/>
          </rPr>
          <t>Ubuntu 24.04 LTS must prevent a user from overriding the disabling of the graphical user smart card removal action.</t>
        </r>
      </text>
    </comment>
    <comment ref="J63" authorId="0" shapeId="0" xr:uid="{00000000-0006-0000-0400-00005C000000}">
      <text>
        <r>
          <rPr>
            <sz val="11"/>
            <rFont val="Calibri"/>
          </rPr>
          <t>Ubuntu 24.04 LTS must be configured so that Advance Package Tool (APT) removes all software components after updated versions have been installed.</t>
        </r>
      </text>
    </comment>
    <comment ref="J70" authorId="0" shapeId="0" xr:uid="{00000000-0006-0000-0400-00005D000000}">
      <text>
        <r>
          <rPr>
            <sz val="11"/>
            <rFont val="Calibri"/>
          </rPr>
          <t xml:space="preserve">Ubuntu 24.04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text>
    </comment>
    <comment ref="K70" authorId="0" shapeId="0" xr:uid="{00000000-0006-0000-0400-000065000000}">
      <text>
        <r>
          <rPr>
            <sz val="11"/>
            <rFont val="Calibri"/>
          </rPr>
          <t>Ubuntu 24.04 LTS SSH server must be configured to use only FIPS 140-3 validated key exchange algorithms.</t>
        </r>
      </text>
    </comment>
    <comment ref="L70" authorId="0" shapeId="0" xr:uid="{00000000-0006-0000-0400-000066000000}">
      <text>
        <r>
          <rPr>
            <sz val="11"/>
            <rFont val="Calibri"/>
          </rPr>
          <t>Ubuntu 24.04 LTS when booted must require authentication upon booting into single-user and maintenance modes.</t>
        </r>
      </text>
    </comment>
    <comment ref="M70" authorId="0" shapeId="0" xr:uid="{00000000-0006-0000-0400-000067000000}">
      <text>
        <r>
          <rPr>
            <sz val="11"/>
            <rFont val="Calibri"/>
          </rPr>
          <t>Ubuntu 24.04 LTS must initiate session audits at system startup.</t>
        </r>
      </text>
    </comment>
    <comment ref="N70" authorId="0" shapeId="0" xr:uid="{00000000-0006-0000-0400-000068000000}">
      <text>
        <r>
          <rPr>
            <sz val="11"/>
            <rFont val="Calibri"/>
          </rPr>
          <t>Ubuntu 24.04 LTS must monitor remote access methods.</t>
        </r>
      </text>
    </comment>
    <comment ref="O70" authorId="0" shapeId="0" xr:uid="{00000000-0006-0000-0400-000069000000}">
      <text>
        <r>
          <rPr>
            <sz val="11"/>
            <rFont val="Calibri"/>
          </rPr>
          <t>Ubuntu 24.04 LTS must be configured so that when passwords are changed or new passwords are established, pwquality must be used.</t>
        </r>
      </text>
    </comment>
    <comment ref="P70" authorId="0" shapeId="0" xr:uid="{00000000-0006-0000-0400-00006A000000}">
      <text>
        <r>
          <rPr>
            <sz val="11"/>
            <rFont val="Calibri"/>
          </rPr>
          <t>Ubuntu 24.04 LTS must generate audit records for all events that affect the systemd journal files.</t>
        </r>
      </text>
    </comment>
    <comment ref="Q70" authorId="0" shapeId="0" xr:uid="{00000000-0006-0000-0400-00006B000000}">
      <text>
        <r>
          <rPr>
            <sz val="11"/>
            <rFont val="Calibri"/>
          </rPr>
          <t>Ubuntu 24.04 LTS must be configured to prohibit or restrict the use of functions, ports, protocols, and/or services, as defined in the Ports, Protocols, and Services Management Category Assurance List (PPSM CAL) and vulnerability assessments.</t>
        </r>
      </text>
    </comment>
    <comment ref="R70" authorId="0" shapeId="0" xr:uid="{00000000-0006-0000-0400-00006C000000}">
      <text>
        <r>
          <rPr>
            <sz val="11"/>
            <rFont val="Calibri"/>
          </rPr>
          <t>Ubuntu 24.04 LTS, for PKI-based authentication, Privileged Access Management (PAM) must validate certificates by constructing a certification path (which includes status information) to an accepted trust anchor.</t>
        </r>
      </text>
    </comment>
    <comment ref="S70" authorId="0" shapeId="0" xr:uid="{00000000-0006-0000-0400-00006D000000}">
      <text>
        <r>
          <rPr>
            <sz val="11"/>
            <rFont val="Calibri"/>
          </rPr>
          <t>Ubuntu 24.04 LTS for PKI-based authentication, must implement a local cache of revocation data in case of the inability to access revocation information via the network.</t>
        </r>
      </text>
    </comment>
    <comment ref="T70" authorId="0" shapeId="0" xr:uid="{00000000-0006-0000-0400-00006E000000}">
      <text>
        <r>
          <rPr>
            <sz val="11"/>
            <rFont val="Calibri"/>
          </rPr>
          <t>Ubuntu 24.04 LTS must use strong authenticators in establishing nonlocal maintenance and diagnostic sessions.</t>
        </r>
      </text>
    </comment>
    <comment ref="U70" authorId="0" shapeId="0" xr:uid="{00000000-0006-0000-0400-00006F000000}">
      <text>
        <r>
          <rPr>
            <sz val="11"/>
            <rFont val="Calibri"/>
          </rPr>
          <t>Ubuntu 24.04 LTS must immediately terminate all network connections associated with SSH traffic after a period of inactivity.</t>
        </r>
      </text>
    </comment>
    <comment ref="V70" authorId="0" shapeId="0" xr:uid="{00000000-0006-0000-0400-000070000000}">
      <text>
        <r>
          <rPr>
            <sz val="11"/>
            <rFont val="Calibri"/>
          </rPr>
          <t>Ubuntu 24.04 LTS must compare internal information system clocks at least every 24 hours with an authoritative time server.</t>
        </r>
      </text>
    </comment>
    <comment ref="W70" authorId="0" shapeId="0" xr:uid="{00000000-0006-0000-0400-000071000000}">
      <text>
        <r>
          <rPr>
            <sz val="11"/>
            <rFont val="Calibri"/>
          </rPr>
          <t>Ubuntu 24.04 LTS must synchronize internal information system clocks to the authoritative time source when the time difference is greater than one second.</t>
        </r>
      </text>
    </comment>
    <comment ref="X70" authorId="0" shapeId="0" xr:uid="{00000000-0006-0000-0400-000072000000}">
      <text>
        <r>
          <rPr>
            <sz val="11"/>
            <rFont val="Calibri"/>
          </rPr>
          <t>Ubuntu 24.04 LTS must generate system journal entries without revealing information that could be exploited by adversaries.</t>
        </r>
      </text>
    </comment>
    <comment ref="Y70" authorId="0" shapeId="0" xr:uid="{00000000-0006-0000-0400-000073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not accessible by unauthorized users.</t>
        </r>
      </text>
    </comment>
    <comment ref="Z70" authorId="0" shapeId="0" xr:uid="{00000000-0006-0000-0400-000074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A70" authorId="0" shapeId="0" xr:uid="{00000000-0006-0000-0400-000075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B70" authorId="0" shapeId="0" xr:uid="{00000000-0006-0000-0400-000076000000}">
      <text>
        <r>
          <rPr>
            <sz val="11"/>
            <rFont val="Calibri"/>
          </rPr>
          <t xml:space="preserve">Ubuntu 24.04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AC70" authorId="0" shapeId="0" xr:uid="{00000000-0006-0000-0400-000077000000}">
      <text>
        <r>
          <rPr>
            <sz val="11"/>
            <rFont val="Calibri"/>
          </rPr>
          <t xml:space="preserve">Ubuntu 24.04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AD70" authorId="0" shapeId="0" xr:uid="{00000000-0006-0000-0400-000078000000}">
      <text>
        <r>
          <rPr>
            <sz val="11"/>
            <rFont val="Calibri"/>
          </rPr>
          <t xml:space="preserve">Ubuntu 24.04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E70" authorId="0" shapeId="0" xr:uid="{00000000-0006-0000-0400-000079000000}">
      <text>
        <r>
          <rPr>
            <sz val="11"/>
            <rFont val="Calibri"/>
          </rPr>
          <t xml:space="preserve">Ubuntu 24.04 LTS must configure the files used by the system journal to be owned by </t>
        </r>
        <r>
          <rPr>
            <sz val="11"/>
            <color rgb="FF000000"/>
            <rFont val="Calibri"/>
          </rPr>
          <t>"</t>
        </r>
        <r>
          <rPr>
            <b/>
            <sz val="11"/>
            <color rgb="FF000000"/>
            <rFont val="Calibri"/>
          </rPr>
          <t>root</t>
        </r>
        <r>
          <rPr>
            <sz val="11"/>
            <color rgb="FF000000"/>
            <rFont val="Calibri"/>
          </rPr>
          <t>"</t>
        </r>
      </text>
    </comment>
    <comment ref="AF70" authorId="0" shapeId="0" xr:uid="{00000000-0006-0000-0400-00007A000000}">
      <text>
        <r>
          <rPr>
            <sz val="11"/>
            <rFont val="Calibri"/>
          </rPr>
          <t>Ubuntu 24.04 LTS must configure the /var/log directory to be group-owned by syslog.</t>
        </r>
      </text>
    </comment>
    <comment ref="AG70" authorId="0" shapeId="0" xr:uid="{00000000-0006-0000-0400-00007B000000}">
      <text>
        <r>
          <rPr>
            <sz val="11"/>
            <rFont val="Calibri"/>
          </rPr>
          <t>Ubuntu 24.04 LTS must configure the /var/log directory to be owned by root.</t>
        </r>
      </text>
    </comment>
    <comment ref="AH70" authorId="0" shapeId="0" xr:uid="{00000000-0006-0000-0400-00007C000000}">
      <text>
        <r>
          <rPr>
            <sz val="11"/>
            <rFont val="Calibri"/>
          </rPr>
          <t xml:space="preserve">Ubuntu 24.04 LTS must configure the /var/log directory to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AI70" authorId="0" shapeId="0" xr:uid="{00000000-0006-0000-0400-00007D000000}">
      <text>
        <r>
          <rPr>
            <sz val="11"/>
            <rFont val="Calibri"/>
          </rPr>
          <t>Ubuntu 24.04 LTS must configure the /var/log/syslog file to be group-owned by adm.</t>
        </r>
      </text>
    </comment>
    <comment ref="AJ70" authorId="0" shapeId="0" xr:uid="{00000000-0006-0000-0400-00007E000000}">
      <text>
        <r>
          <rPr>
            <sz val="11"/>
            <rFont val="Calibri"/>
          </rPr>
          <t>Ubuntu 24.04 LTS must configure /var/log/syslog file to be owned by syslog.</t>
        </r>
      </text>
    </comment>
    <comment ref="AK70" authorId="0" shapeId="0" xr:uid="{00000000-0006-0000-0400-00007F000000}">
      <text>
        <r>
          <rPr>
            <sz val="11"/>
            <rFont val="Calibri"/>
          </rPr>
          <t xml:space="preserve">Ubuntu 24.04 LTS must configure /var/log/syslog file with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text>
    </comment>
    <comment ref="AL70" authorId="0" shapeId="0" xr:uid="{00000000-0006-0000-0400-000080000000}">
      <text>
        <r>
          <rPr>
            <sz val="11"/>
            <rFont val="Calibri"/>
          </rPr>
          <t>Ubuntu 24.04 LTS must be configured so that audit configuration files are not write-accessible by unauthorized users.</t>
        </r>
      </text>
    </comment>
    <comment ref="AM70" authorId="0" shapeId="0" xr:uid="{00000000-0006-0000-0400-000081000000}">
      <text>
        <r>
          <rPr>
            <sz val="11"/>
            <rFont val="Calibri"/>
          </rPr>
          <t>Ubuntu 24.04 LTS must permit only authorized groups to own the audit configuration files.</t>
        </r>
      </text>
    </comment>
    <comment ref="AN70" authorId="0" shapeId="0" xr:uid="{00000000-0006-0000-0400-000082000000}">
      <text>
        <r>
          <rPr>
            <sz val="11"/>
            <rFont val="Calibri"/>
          </rPr>
          <t>Ubuntu 24.04 LTS must generate audit records for successful/unsuccessful uses of the creat, open, openat, open_by_handle_at, truncate, and ftruncate system calls.</t>
        </r>
      </text>
    </comment>
    <comment ref="AO70" authorId="0" shapeId="0" xr:uid="{00000000-0006-0000-0400-000083000000}">
      <text>
        <r>
          <rPr>
            <sz val="11"/>
            <rFont val="Calibri"/>
          </rPr>
          <t>Ubuntu 24.04 LTS must generate audit records for successful/unsuccessful uses of the chcon command.</t>
        </r>
      </text>
    </comment>
    <comment ref="AP70" authorId="0" shapeId="0" xr:uid="{00000000-0006-0000-0400-000084000000}">
      <text>
        <r>
          <rPr>
            <sz val="11"/>
            <rFont val="Calibri"/>
          </rPr>
          <t>Ubuntu 24.04 LTS must generate audit records for any successful/unsuccessful use of unlink, unlinkat, rename, renameat, and rmdir system calls.</t>
        </r>
      </text>
    </comment>
    <comment ref="AQ70" authorId="0" shapeId="0" xr:uid="{00000000-0006-0000-0400-00005E000000}">
      <text>
        <r>
          <rPr>
            <sz val="11"/>
            <rFont val="Calibri"/>
          </rPr>
          <t>Ubuntu 24.04 LTS must generate audit records when successful/unsuccessful attempts to use modprobe command.</t>
        </r>
      </text>
    </comment>
    <comment ref="AR70" authorId="0" shapeId="0" xr:uid="{00000000-0006-0000-0400-00005F000000}">
      <text>
        <r>
          <rPr>
            <sz val="11"/>
            <rFont val="Calibri"/>
          </rPr>
          <t>Ubuntu 24.04 LTS must generate audit records when successful/unsuccessful attempts to use the kmod command.</t>
        </r>
      </text>
    </comment>
    <comment ref="AS70" authorId="0" shapeId="0" xr:uid="{00000000-0006-0000-0400-000060000000}">
      <text>
        <r>
          <rPr>
            <sz val="11"/>
            <rFont val="Calibri"/>
          </rPr>
          <t>Ubuntu 24.04 LTS must generate audit records when successful/unsuccessful attempts to use the fdisk command.</t>
        </r>
      </text>
    </comment>
    <comment ref="AT70" authorId="0" shapeId="0" xr:uid="{00000000-0006-0000-0400-000061000000}">
      <text>
        <r>
          <rPr>
            <sz val="11"/>
            <rFont val="Calibri"/>
          </rPr>
          <t>Ubuntu 24.04 LTS must alert the system administrator (SA) and information system security officer (ISSO) (at a minimum) in the event of an audit processing failure.</t>
        </r>
      </text>
    </comment>
    <comment ref="AU70" authorId="0" shapeId="0" xr:uid="{00000000-0006-0000-0400-000062000000}">
      <text>
        <r>
          <rPr>
            <sz val="11"/>
            <rFont val="Calibri"/>
          </rPr>
          <t>Ubuntu 24.04 LTS must be configured so that audit log files are not read or write-accessible by unauthorized users.</t>
        </r>
      </text>
    </comment>
    <comment ref="AV70" authorId="0" shapeId="0" xr:uid="{00000000-0006-0000-0400-000063000000}">
      <text>
        <r>
          <rPr>
            <sz val="11"/>
            <rFont val="Calibri"/>
          </rPr>
          <t>Ubuntu 24.04 LTS must be configured to permit only authorized users ownership of the audit log files.</t>
        </r>
      </text>
    </comment>
    <comment ref="AW70" authorId="0" shapeId="0" xr:uid="{00000000-0006-0000-0400-000064000000}">
      <text>
        <r>
          <rPr>
            <sz val="11"/>
            <rFont val="Calibri"/>
          </rPr>
          <t>Ubuntu 24.04 LTS must permit only authorized groups ownership of the audit log files.</t>
        </r>
      </text>
    </comment>
    <comment ref="J71" authorId="0" shapeId="0" xr:uid="{00000000-0006-0000-0400-000085000000}">
      <text>
        <r>
          <rPr>
            <sz val="11"/>
            <rFont val="Calibri"/>
          </rPr>
          <t>Ubuntu 24.04 LTS must be configured to preserve log records from failure events.</t>
        </r>
      </text>
    </comment>
    <comment ref="K71" authorId="0" shapeId="0" xr:uid="{00000000-0006-0000-0400-000086000000}">
      <text>
        <r>
          <rPr>
            <sz val="11"/>
            <rFont val="Calibri"/>
          </rPr>
          <t>Ubuntu 24.04 LTS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text>
    </comment>
    <comment ref="L71" authorId="0" shapeId="0" xr:uid="{00000000-0006-0000-0400-000087000000}">
      <text>
        <r>
          <rPr>
            <sz val="11"/>
            <rFont val="Calibri"/>
          </rPr>
          <t>Ubuntu 24.04 LTS must immediately notify the system administrator (SA) and information system security officer (ISSO) (at a minimum) when allocated audit record storage volume reaches 75 percent of the repository maximum audit record storage capacity.</t>
        </r>
      </text>
    </comment>
    <comment ref="J72" authorId="0" shapeId="0" xr:uid="{00000000-0006-0000-0400-000088000000}">
      <text>
        <r>
          <rPr>
            <sz val="11"/>
            <rFont val="Calibri"/>
          </rPr>
          <t xml:space="preserve">Ubuntu 24.04 LTS must not have the </t>
        </r>
        <r>
          <rPr>
            <sz val="11"/>
            <color rgb="FF000000"/>
            <rFont val="Calibri"/>
          </rPr>
          <t>"</t>
        </r>
        <r>
          <rPr>
            <b/>
            <sz val="11"/>
            <color rgb="FF000000"/>
            <rFont val="Calibri"/>
          </rPr>
          <t>systemd-timesyncd</t>
        </r>
        <r>
          <rPr>
            <sz val="11"/>
            <color rgb="FF000000"/>
            <rFont val="Calibri"/>
          </rPr>
          <t>"</t>
        </r>
        <r>
          <rPr>
            <sz val="11"/>
            <color rgb="FF000000"/>
            <rFont val="Calibri"/>
          </rPr>
          <t xml:space="preserve"> package installed.</t>
        </r>
      </text>
    </comment>
    <comment ref="K72" authorId="0" shapeId="0" xr:uid="{00000000-0006-0000-0400-000089000000}">
      <text>
        <r>
          <rPr>
            <sz val="11"/>
            <rFont val="Calibri"/>
          </rPr>
          <t xml:space="preserve">Ubuntu 24.04 LTS must not have the </t>
        </r>
        <r>
          <rPr>
            <sz val="11"/>
            <color rgb="FF000000"/>
            <rFont val="Calibri"/>
          </rPr>
          <t>"</t>
        </r>
        <r>
          <rPr>
            <b/>
            <sz val="11"/>
            <color rgb="FF000000"/>
            <rFont val="Calibri"/>
          </rPr>
          <t>ntp</t>
        </r>
        <r>
          <rPr>
            <sz val="11"/>
            <color rgb="FF000000"/>
            <rFont val="Calibri"/>
          </rPr>
          <t>"</t>
        </r>
        <r>
          <rPr>
            <sz val="11"/>
            <color rgb="FF000000"/>
            <rFont val="Calibri"/>
          </rPr>
          <t xml:space="preserve"> package installed.</t>
        </r>
      </text>
    </comment>
    <comment ref="L72" authorId="0" shapeId="0" xr:uid="{00000000-0006-0000-0400-00008A000000}">
      <text>
        <r>
          <rPr>
            <sz val="11"/>
            <rFont val="Calibri"/>
          </rPr>
          <t>Ubuntu 24.04 LTS must produce audit records and reports containing information to establish when, where, what type, the source, and the outcome for all DOD-defined auditable events and actions in near real time.</t>
        </r>
      </text>
    </comment>
    <comment ref="M72" authorId="0" shapeId="0" xr:uid="{00000000-0006-0000-0400-00008B000000}">
      <text>
        <r>
          <rPr>
            <sz val="11"/>
            <rFont val="Calibri"/>
          </rPr>
          <t xml:space="preserve">Ubuntu 24.04 LTS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text>
    </comment>
    <comment ref="N72" authorId="0" shapeId="0" xr:uid="{00000000-0006-0000-0400-00008C000000}">
      <text>
        <r>
          <rPr>
            <sz val="11"/>
            <rFont val="Calibri"/>
          </rPr>
          <t>Ubuntu 24.04 LTS must generate audit records for successful/unsuccessful uses of the pam_timestamp_check command.</t>
        </r>
      </text>
    </comment>
    <comment ref="O72" authorId="0" shapeId="0" xr:uid="{00000000-0006-0000-0400-00008D000000}">
      <text>
        <r>
          <rPr>
            <sz val="11"/>
            <rFont val="Calibri"/>
          </rPr>
          <t>Ubuntu 24.04 LTS must record time stamps for audit records that can be mapped to Coordinated Universal Time (UTC) or Greenwich Mean Time (GMT).</t>
        </r>
      </text>
    </comment>
    <comment ref="J73" authorId="0" shapeId="0" xr:uid="{00000000-0006-0000-0400-00008E000000}">
      <text>
        <r>
          <rPr>
            <sz val="11"/>
            <rFont val="Calibri"/>
          </rPr>
          <t>Ubuntu 24.04 LTS must generate audit records for all account creations, modifications, disabling, and termination events that affect /etc/passwd.</t>
        </r>
      </text>
    </comment>
    <comment ref="K73" authorId="0" shapeId="0" xr:uid="{00000000-0006-0000-0400-00008F000000}">
      <text>
        <r>
          <rPr>
            <sz val="11"/>
            <rFont val="Calibri"/>
          </rPr>
          <t>Ubuntu 24.04 LTS must generate audit records for all account creations, modifications, disabling, and termination events that affect /etc/group.</t>
        </r>
      </text>
    </comment>
    <comment ref="L73" authorId="0" shapeId="0" xr:uid="{00000000-0006-0000-0400-000090000000}">
      <text>
        <r>
          <rPr>
            <sz val="11"/>
            <rFont val="Calibri"/>
          </rPr>
          <t>Ubuntu 24.04 LTS must generate audit records for all account creations, modifications, disabling, and termination events that affect /etc/shadow.</t>
        </r>
      </text>
    </comment>
    <comment ref="M73" authorId="0" shapeId="0" xr:uid="{00000000-0006-0000-0400-000091000000}">
      <text>
        <r>
          <rPr>
            <sz val="11"/>
            <rFont val="Calibri"/>
          </rPr>
          <t>Ubuntu 24.04 LTS must generate audit records for all account creations, modifications, disabling, and termination events that affect /etc/gshadow.</t>
        </r>
      </text>
    </comment>
    <comment ref="N73" authorId="0" shapeId="0" xr:uid="{00000000-0006-0000-0400-000092000000}">
      <text>
        <r>
          <rPr>
            <sz val="11"/>
            <rFont val="Calibri"/>
          </rPr>
          <t>Ubuntu 24.04 LTS must generate audit records for all account creations, modifications, disabling, and termination events that affect /etc/opasswd.</t>
        </r>
      </text>
    </comment>
    <comment ref="O73" authorId="0" shapeId="0" xr:uid="{00000000-0006-0000-0400-000093000000}">
      <text>
        <r>
          <rPr>
            <sz val="11"/>
            <rFont val="Calibri"/>
          </rPr>
          <t>Ubuntu 24.04 LTS must prevent all software from executing at higher privilege levels than users executing the software and the audit system must be configured to audit the execution of privileged functions.</t>
        </r>
      </text>
    </comment>
    <comment ref="P73" authorId="0" shapeId="0" xr:uid="{00000000-0006-0000-0400-000094000000}">
      <text>
        <r>
          <rPr>
            <sz val="11"/>
            <rFont val="Calibri"/>
          </rPr>
          <t>Ubuntu 24.04 LTS must generate audit records for privileged activities, nonlocal maintenance, diagnostic sessions, and other system-level access.</t>
        </r>
      </text>
    </comment>
    <comment ref="Q73" authorId="0" shapeId="0" xr:uid="{00000000-0006-0000-0400-000095000000}">
      <text>
        <r>
          <rPr>
            <sz val="11"/>
            <rFont val="Calibri"/>
          </rPr>
          <t>Ubuntu 24.04 LTS must permit only authorized accounts to own the audit configuration files.</t>
        </r>
      </text>
    </comment>
    <comment ref="R73" authorId="0" shapeId="0" xr:uid="{00000000-0006-0000-0400-000096000000}">
      <text>
        <r>
          <rPr>
            <sz val="11"/>
            <rFont val="Calibri"/>
          </rPr>
          <t>Ubuntu 24.04 LTS must generate audit records for successful/unsuccessful uses of the su command.</t>
        </r>
      </text>
    </comment>
    <comment ref="S73" authorId="0" shapeId="0" xr:uid="{00000000-0006-0000-0400-000097000000}">
      <text>
        <r>
          <rPr>
            <sz val="11"/>
            <rFont val="Calibri"/>
          </rPr>
          <t>Ubuntu 24.04 LTS must generate audit records for successful/unsuccessful uses of the chfn command.</t>
        </r>
      </text>
    </comment>
    <comment ref="T73" authorId="0" shapeId="0" xr:uid="{00000000-0006-0000-0400-000098000000}">
      <text>
        <r>
          <rPr>
            <sz val="11"/>
            <rFont val="Calibri"/>
          </rPr>
          <t>Ubuntu 24.04 LTS must generate audit records for successful/unsuccessful uses of the mount command.</t>
        </r>
      </text>
    </comment>
    <comment ref="U73" authorId="0" shapeId="0" xr:uid="{00000000-0006-0000-0400-000099000000}">
      <text>
        <r>
          <rPr>
            <sz val="11"/>
            <rFont val="Calibri"/>
          </rPr>
          <t>Ubuntu 24.04 LTS must generate audit records for successful/unsuccessful uses of the umount command.</t>
        </r>
      </text>
    </comment>
    <comment ref="V73" authorId="0" shapeId="0" xr:uid="{00000000-0006-0000-0400-00009A000000}">
      <text>
        <r>
          <rPr>
            <sz val="11"/>
            <rFont val="Calibri"/>
          </rPr>
          <t>Ubuntu 24.04 LTS must generate audit records for successful/unsuccessful uses of the ssh-agent command.</t>
        </r>
      </text>
    </comment>
    <comment ref="W73" authorId="0" shapeId="0" xr:uid="{00000000-0006-0000-0400-00009B000000}">
      <text>
        <r>
          <rPr>
            <sz val="11"/>
            <rFont val="Calibri"/>
          </rPr>
          <t>Ubuntu 24.04 LTS must generate audit records for successful/unsuccessful uses of the ssh-keysign command.</t>
        </r>
      </text>
    </comment>
    <comment ref="X73" authorId="0" shapeId="0" xr:uid="{00000000-0006-0000-0400-00009C000000}">
      <text>
        <r>
          <rPr>
            <sz val="11"/>
            <rFont val="Calibri"/>
          </rPr>
          <t>Ubuntu 24.04 LTS must generate audit records for any use of the setxattr, fsetxattr, lsetxattr, removexattr, fremovexattr, and lremovexattr system calls.</t>
        </r>
      </text>
    </comment>
    <comment ref="Y73" authorId="0" shapeId="0" xr:uid="{00000000-0006-0000-0400-00009D000000}">
      <text>
        <r>
          <rPr>
            <sz val="11"/>
            <rFont val="Calibri"/>
          </rPr>
          <t>Ubuntu 24.04 LTS must generate audit records for successful/unsuccessful uses of the chown, fchown, fchownat, and lchown system calls.</t>
        </r>
      </text>
    </comment>
    <comment ref="Z73" authorId="0" shapeId="0" xr:uid="{00000000-0006-0000-0400-00009E000000}">
      <text>
        <r>
          <rPr>
            <sz val="11"/>
            <rFont val="Calibri"/>
          </rPr>
          <t>Ubuntu 24.04 LTS must generate audit records for successful/unsuccessful uses of the chmod, fchmod, and fchmodat system calls.</t>
        </r>
      </text>
    </comment>
    <comment ref="AA73" authorId="0" shapeId="0" xr:uid="{00000000-0006-0000-0400-00009F000000}">
      <text>
        <r>
          <rPr>
            <sz val="11"/>
            <rFont val="Calibri"/>
          </rPr>
          <t>Ubuntu 24.04 LTS must generate audit records for successful/unsuccessful uses of the sudo command.</t>
        </r>
      </text>
    </comment>
    <comment ref="AB73" authorId="0" shapeId="0" xr:uid="{00000000-0006-0000-0400-0000A0000000}">
      <text>
        <r>
          <rPr>
            <sz val="11"/>
            <rFont val="Calibri"/>
          </rPr>
          <t>Ubuntu 24.04 LTS must generate audit records for successful/unsuccessful uses of the sudoedit command.</t>
        </r>
      </text>
    </comment>
    <comment ref="AC73" authorId="0" shapeId="0" xr:uid="{00000000-0006-0000-0400-0000A1000000}">
      <text>
        <r>
          <rPr>
            <sz val="11"/>
            <rFont val="Calibri"/>
          </rPr>
          <t>Ubuntu 24.04 LTS must generate audit records for successful/unsuccessful uses of the chsh command.</t>
        </r>
      </text>
    </comment>
    <comment ref="AD73" authorId="0" shapeId="0" xr:uid="{00000000-0006-0000-0400-0000A2000000}">
      <text>
        <r>
          <rPr>
            <sz val="11"/>
            <rFont val="Calibri"/>
          </rPr>
          <t>Ubuntu 24.04 LTS must generate audit records for successful/unsuccessful uses of the newgrp command.</t>
        </r>
      </text>
    </comment>
    <comment ref="AE73" authorId="0" shapeId="0" xr:uid="{00000000-0006-0000-0400-0000A3000000}">
      <text>
        <r>
          <rPr>
            <sz val="11"/>
            <rFont val="Calibri"/>
          </rPr>
          <t>Ubuntu 24.04 LTS must generate audit records for successful/unsuccessful uses of the setfacl command.</t>
        </r>
      </text>
    </comment>
    <comment ref="AF73" authorId="0" shapeId="0" xr:uid="{00000000-0006-0000-0400-0000A4000000}">
      <text>
        <r>
          <rPr>
            <sz val="11"/>
            <rFont val="Calibri"/>
          </rPr>
          <t>Ubuntu 24.04 LTS must generate audit records for successful/unsuccessful uses of the chacl command.</t>
        </r>
      </text>
    </comment>
    <comment ref="AG73" authorId="0" shapeId="0" xr:uid="{00000000-0006-0000-0400-0000A5000000}">
      <text>
        <r>
          <rPr>
            <sz val="11"/>
            <rFont val="Calibri"/>
          </rPr>
          <t>Ubuntu 24.04 LTS must generate audit records for the use and modification of faillog file.</t>
        </r>
      </text>
    </comment>
    <comment ref="AH73" authorId="0" shapeId="0" xr:uid="{00000000-0006-0000-0400-0000A6000000}">
      <text>
        <r>
          <rPr>
            <sz val="11"/>
            <rFont val="Calibri"/>
          </rPr>
          <t>Ubuntu 24.04 LTS must generate audit records for the use and modification of the lastlog file.</t>
        </r>
      </text>
    </comment>
    <comment ref="AI73" authorId="0" shapeId="0" xr:uid="{00000000-0006-0000-0400-0000A7000000}">
      <text>
        <r>
          <rPr>
            <sz val="11"/>
            <rFont val="Calibri"/>
          </rPr>
          <t>Ubuntu 24.04 LTS must generate audit records for successful/unsuccessful uses of the passwd command.</t>
        </r>
      </text>
    </comment>
    <comment ref="AJ73" authorId="0" shapeId="0" xr:uid="{00000000-0006-0000-0400-0000A8000000}">
      <text>
        <r>
          <rPr>
            <sz val="11"/>
            <rFont val="Calibri"/>
          </rPr>
          <t>Ubuntu 24.04 LTS must generate audit records for successful/unsuccessful uses of the unix_update command.</t>
        </r>
      </text>
    </comment>
    <comment ref="AK73" authorId="0" shapeId="0" xr:uid="{00000000-0006-0000-0400-0000A9000000}">
      <text>
        <r>
          <rPr>
            <sz val="11"/>
            <rFont val="Calibri"/>
          </rPr>
          <t>Ubuntu 24.04 LTS must generate audit records for successful/unsuccessful uses of the gpasswd command.</t>
        </r>
      </text>
    </comment>
    <comment ref="AL73" authorId="0" shapeId="0" xr:uid="{00000000-0006-0000-0400-0000AA000000}">
      <text>
        <r>
          <rPr>
            <sz val="11"/>
            <rFont val="Calibri"/>
          </rPr>
          <t>Ubuntu 24.04 LTS must generate audit records for successful/unsuccessful uses of the chage command.</t>
        </r>
      </text>
    </comment>
    <comment ref="AM73" authorId="0" shapeId="0" xr:uid="{00000000-0006-0000-0400-0000AB000000}">
      <text>
        <r>
          <rPr>
            <sz val="11"/>
            <rFont val="Calibri"/>
          </rPr>
          <t>Ubuntu 24.04 LTS must generate audit records for successful/unsuccessful uses of the usermod command.</t>
        </r>
      </text>
    </comment>
    <comment ref="AN73" authorId="0" shapeId="0" xr:uid="{00000000-0006-0000-0400-0000AC000000}">
      <text>
        <r>
          <rPr>
            <sz val="11"/>
            <rFont val="Calibri"/>
          </rPr>
          <t>Ubuntu 24.04 LTS must generate audit records for successful/unsuccessful uses of the crontab command.</t>
        </r>
      </text>
    </comment>
    <comment ref="AO73" authorId="0" shapeId="0" xr:uid="{00000000-0006-0000-0400-0000AD000000}">
      <text>
        <r>
          <rPr>
            <sz val="11"/>
            <rFont val="Calibri"/>
          </rPr>
          <t>Ubuntu 24.04 LTS must generate audit records for successful/unsuccessful uses of the init_module and finit_module syscalls.</t>
        </r>
      </text>
    </comment>
    <comment ref="AP73" authorId="0" shapeId="0" xr:uid="{00000000-0006-0000-0400-0000AE000000}">
      <text>
        <r>
          <rPr>
            <sz val="11"/>
            <rFont val="Calibri"/>
          </rPr>
          <t>Ubuntu 24.04 LTS must generate audit records for successful/unsuccessful uses of the delete_module syscall.</t>
        </r>
      </text>
    </comment>
    <comment ref="AQ73" authorId="0" shapeId="0" xr:uid="{00000000-0006-0000-0400-0000AF000000}">
      <text>
        <r>
          <rPr>
            <sz val="11"/>
            <rFont val="Calibri"/>
          </rPr>
          <t>Ubuntu 24.04 LTS must generate audit records when successful/unsuccessful attempts to modify the /etc/sudoers file occur.</t>
        </r>
      </text>
    </comment>
    <comment ref="AR73" authorId="0" shapeId="0" xr:uid="{00000000-0006-0000-0400-0000B0000000}">
      <text>
        <r>
          <rPr>
            <sz val="11"/>
            <rFont val="Calibri"/>
          </rPr>
          <t>Ubuntu 24.04 LTS must generate audit records when successful/unsuccessful attempts to modify the /etc/sudoers.d directory occur.</t>
        </r>
      </text>
    </comment>
    <comment ref="AS73" authorId="0" shapeId="0" xr:uid="{00000000-0006-0000-0400-0000B1000000}">
      <text>
        <r>
          <rPr>
            <sz val="11"/>
            <rFont val="Calibri"/>
          </rPr>
          <t>Ubuntu 24.04 LTS must generate audit records for the /var/log/wtmp file.</t>
        </r>
      </text>
    </comment>
    <comment ref="AT73" authorId="0" shapeId="0" xr:uid="{00000000-0006-0000-0400-0000B2000000}">
      <text>
        <r>
          <rPr>
            <sz val="11"/>
            <rFont val="Calibri"/>
          </rPr>
          <t>Ubuntu 24.04 LTS must generate audit records for the /var/run/utmp file.</t>
        </r>
      </text>
    </comment>
    <comment ref="AU73" authorId="0" shapeId="0" xr:uid="{00000000-0006-0000-0400-0000B3000000}">
      <text>
        <r>
          <rPr>
            <sz val="11"/>
            <rFont val="Calibri"/>
          </rPr>
          <t>Ubuntu 24.04 LTS must generate audit records for the /var/log/btmp file.</t>
        </r>
      </text>
    </comment>
    <comment ref="AV73" authorId="0" shapeId="0" xr:uid="{00000000-0006-0000-0400-0000B4000000}">
      <text>
        <r>
          <rPr>
            <sz val="11"/>
            <rFont val="Calibri"/>
          </rPr>
          <t>Ubuntu 24.04 LTS must audit any script or executable called by cron as root or by any privileged user.</t>
        </r>
      </text>
    </comment>
    <comment ref="J74" authorId="0" shapeId="0" xr:uid="{00000000-0006-0000-0400-0000B5000000}">
      <text>
        <r>
          <rPr>
            <sz val="11"/>
            <rFont val="Calibri"/>
          </rPr>
          <t xml:space="preserve">Ubuntu 24.04 LTS must configure audit tools with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K74" authorId="0" shapeId="0" xr:uid="{00000000-0006-0000-0400-0000B6000000}">
      <text>
        <r>
          <rPr>
            <sz val="11"/>
            <rFont val="Calibri"/>
          </rPr>
          <t>Ubuntu 24.04 LTS must configure audit tools to be owned by root.</t>
        </r>
      </text>
    </comment>
    <comment ref="L74" authorId="0" shapeId="0" xr:uid="{00000000-0006-0000-0400-0000B7000000}">
      <text>
        <r>
          <rPr>
            <sz val="11"/>
            <rFont val="Calibri"/>
          </rPr>
          <t>Ubuntu 24.04 LTS must configure the audit tools to be group owned by root.</t>
        </r>
      </text>
    </comment>
    <comment ref="M74" authorId="0" shapeId="0" xr:uid="{00000000-0006-0000-0400-0000B8000000}">
      <text>
        <r>
          <rPr>
            <sz val="11"/>
            <rFont val="Calibri"/>
          </rPr>
          <t>Ubuntu 24.04 LTS must use cryptographic mechanisms to protect the integrity of audit tools.</t>
        </r>
      </text>
    </comment>
    <comment ref="J77" authorId="0" shapeId="0" xr:uid="{00000000-0006-0000-0400-0000B9000000}">
      <text>
        <r>
          <rPr>
            <sz val="11"/>
            <rFont val="Calibri"/>
          </rPr>
          <t>Ubuntu 24.04 LTS audit event multiplexor must be configured to offload audit logs onto a different system or storage media from the system being audited.</t>
        </r>
      </text>
    </comment>
    <comment ref="K77" authorId="0" shapeId="0" xr:uid="{00000000-0006-0000-0400-0000BA000000}">
      <text>
        <r>
          <rPr>
            <sz val="11"/>
            <rFont val="Calibri"/>
          </rPr>
          <t>Ubuntu 24.04 LTS must have a crontab script running weekly to offload audit events of standalone systems.</t>
        </r>
      </text>
    </comment>
    <comment ref="J94" authorId="0" shapeId="0" xr:uid="{00000000-0006-0000-0400-0000BB000000}">
      <text>
        <r>
          <rPr>
            <sz val="11"/>
            <rFont val="Calibri"/>
          </rPr>
          <t>Ubuntu 24.04 LTS must implement nonexecutable data to protect its memory from unauthorized code execution.</t>
        </r>
      </text>
    </comment>
    <comment ref="K94" authorId="0" shapeId="0" xr:uid="{00000000-0006-0000-0400-0000BC000000}">
      <text>
        <r>
          <rPr>
            <sz val="11"/>
            <rFont val="Calibri"/>
          </rPr>
          <t>Ubuntu 24.04 LTS must implement address space layout randomization to protect its memory from unauthorized code execution.</t>
        </r>
      </text>
    </comment>
    <comment ref="J119" authorId="0" shapeId="0" xr:uid="{00000000-0006-0000-0400-0000BD000000}">
      <text>
        <r>
          <rPr>
            <sz val="11"/>
            <rFont val="Calibri"/>
          </rPr>
          <t>Ubuntu 24.04 LTS must use a file integrity tool to verify correct operation of all security functions.</t>
        </r>
      </text>
    </comment>
    <comment ref="K119" authorId="0" shapeId="0" xr:uid="{00000000-0006-0000-0400-0000BE000000}">
      <text>
        <r>
          <rPr>
            <sz val="11"/>
            <rFont val="Calibri"/>
          </rPr>
          <t>Ubuntu 24.04 LTS must configure AIDE to perform file integrity checking on the file system if installed.</t>
        </r>
      </text>
    </comment>
    <comment ref="L119" authorId="0" shapeId="0" xr:uid="{00000000-0006-0000-0400-0000BF000000}">
      <text>
        <r>
          <rPr>
            <sz val="11"/>
            <rFont val="Calibri"/>
          </rPr>
          <t>Ubuntu 24.04 LTS must be configured so that the script which runs each 30 days or less to check file integrity is the default one.</t>
        </r>
      </text>
    </comment>
    <comment ref="M119" authorId="0" shapeId="0" xr:uid="{00000000-0006-0000-0400-0000C0000000}">
      <text>
        <r>
          <rPr>
            <sz val="11"/>
            <rFont val="Calibri"/>
          </rPr>
          <t>Ubuntu 24.04 LTS must notify designated personnel if baseline configurations are changed in an unauthorized manner. The file integrity tool must notify the system administrator (SA) when changes to the baseline configuration or anomalies in the operation of any security functions are discovered.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Ubuntu 24.04 LTS must allow users to directly initiate a session lock for all connection types.</t>
        </r>
      </text>
    </comment>
    <comment ref="I2" authorId="0" shapeId="0" xr:uid="{00000000-0006-0000-0500-000007000000}">
      <text>
        <r>
          <rPr>
            <sz val="11"/>
            <rFont val="Calibri"/>
          </rPr>
          <t>Ubuntu 24.04 LTS must initiate a graphical session lock after 10 minutes of inactivity.</t>
        </r>
      </text>
    </comment>
    <comment ref="J2" authorId="0" shapeId="0" xr:uid="{00000000-0006-0000-0500-000002000000}">
      <text>
        <r>
          <rPr>
            <sz val="11"/>
            <rFont val="Calibri"/>
          </rPr>
          <t>Ubuntu 24.04 LTS must automatically terminate a user session after inactivity timeouts have expired.</t>
        </r>
      </text>
    </comment>
    <comment ref="K2" authorId="0" shapeId="0" xr:uid="{00000000-0006-0000-0500-000003000000}">
      <text>
        <r>
          <rPr>
            <sz val="11"/>
            <rFont val="Calibri"/>
          </rPr>
          <t>Ubuntu 24.04 LTS must automatically lock an account until the locked account is released by an administrator when three unsuccessful logon attempts have been made.</t>
        </r>
      </text>
    </comment>
    <comment ref="L2" authorId="0" shapeId="0" xr:uid="{00000000-0006-0000-0500-000004000000}">
      <text>
        <r>
          <rPr>
            <sz val="11"/>
            <rFont val="Calibri"/>
          </rPr>
          <t>Ubuntu 24.04 LTS must enforce a delay of at least four seconds between logon prompts following a failed logon attempt.</t>
        </r>
      </text>
    </comment>
    <comment ref="M2" authorId="0" shapeId="0" xr:uid="{00000000-0006-0000-0500-000005000000}">
      <text>
        <r>
          <rPr>
            <sz val="11"/>
            <rFont val="Calibri"/>
          </rPr>
          <t>Ubuntu 24.04 LTS must immediately terminate all network connections associated with SSH traffic at the end of the session or after 10 minutes of inactivity.</t>
        </r>
      </text>
    </comment>
    <comment ref="N2" authorId="0" shapeId="0" xr:uid="{00000000-0006-0000-0500-000006000000}">
      <text>
        <r>
          <rPr>
            <sz val="11"/>
            <rFont val="Calibri"/>
          </rPr>
          <t>Ubuntu 24.04 LTS must conceal, via the session lock, information previously visible on the display with a publicly viewable image.</t>
        </r>
      </text>
    </comment>
    <comment ref="H7" authorId="0" shapeId="0" xr:uid="{00000000-0006-0000-0500-000008000000}">
      <text>
        <r>
          <rPr>
            <sz val="11"/>
            <rFont val="Calibri"/>
          </rPr>
          <t>Ubuntu 24.04 LTS must use a file integrity tool to verify correct operation of all security functions.</t>
        </r>
      </text>
    </comment>
    <comment ref="I7" authorId="0" shapeId="0" xr:uid="{00000000-0006-0000-0500-00002A000000}">
      <text>
        <r>
          <rPr>
            <sz val="11"/>
            <rFont val="Calibri"/>
          </rPr>
          <t>Ubuntu 24.04 LTS must configure AIDE to perform file integrity checking on the file system if installed.</t>
        </r>
      </text>
    </comment>
    <comment ref="J7" authorId="0" shapeId="0" xr:uid="{00000000-0006-0000-0500-00002B000000}">
      <text>
        <r>
          <rPr>
            <sz val="11"/>
            <rFont val="Calibri"/>
          </rPr>
          <t>Ubuntu 24.04 LTS must be configured so that the script which runs each 30 days or less to check file integrity is the default one.</t>
        </r>
      </text>
    </comment>
    <comment ref="K7" authorId="0" shapeId="0" xr:uid="{00000000-0006-0000-0500-00002C000000}">
      <text>
        <r>
          <rPr>
            <sz val="11"/>
            <rFont val="Calibri"/>
          </rPr>
          <t>Ubuntu 24.04 LTS must notify designated personnel if baseline configurations are changed in an unauthorized manner. The file integrity tool must notify the system administrator (SA) when changes to the baseline configuration or anomalies in the operation of any security functions are discovered.</t>
        </r>
      </text>
    </comment>
    <comment ref="L7" authorId="0" shapeId="0" xr:uid="{00000000-0006-0000-0500-00002D000000}">
      <text>
        <r>
          <rPr>
            <sz val="11"/>
            <rFont val="Calibri"/>
          </rPr>
          <t>Ubuntu 24.04 LTS audit event multiplexor must be configured to offload audit logs onto a different system or storage media from the system being audited.</t>
        </r>
      </text>
    </comment>
    <comment ref="M7" authorId="0" shapeId="0" xr:uid="{00000000-0006-0000-0500-00002E000000}">
      <text>
        <r>
          <rPr>
            <sz val="11"/>
            <rFont val="Calibri"/>
          </rPr>
          <t>Ubuntu 24.04 LTS must generate audit records for all account creations, modifications, disabling, and termination events that affect /etc/passwd.</t>
        </r>
      </text>
    </comment>
    <comment ref="N7" authorId="0" shapeId="0" xr:uid="{00000000-0006-0000-0500-00002F000000}">
      <text>
        <r>
          <rPr>
            <sz val="11"/>
            <rFont val="Calibri"/>
          </rPr>
          <t>Ubuntu 24.04 LTS must generate audit records for all account creations, modifications, disabling, and termination events that affect /etc/group.</t>
        </r>
      </text>
    </comment>
    <comment ref="O7" authorId="0" shapeId="0" xr:uid="{00000000-0006-0000-0500-000009000000}">
      <text>
        <r>
          <rPr>
            <sz val="11"/>
            <rFont val="Calibri"/>
          </rPr>
          <t>Ubuntu 24.04 LTS must generate audit records for all account creations, modifications, disabling, and termination events that affect /etc/shadow.</t>
        </r>
      </text>
    </comment>
    <comment ref="P7" authorId="0" shapeId="0" xr:uid="{00000000-0006-0000-0500-00000A000000}">
      <text>
        <r>
          <rPr>
            <sz val="11"/>
            <rFont val="Calibri"/>
          </rPr>
          <t>Ubuntu 24.04 LTS must generate audit records for all account creations, modifications, disabling, and termination events that affect /etc/gshadow.</t>
        </r>
      </text>
    </comment>
    <comment ref="Q7" authorId="0" shapeId="0" xr:uid="{00000000-0006-0000-0500-00000B000000}">
      <text>
        <r>
          <rPr>
            <sz val="11"/>
            <rFont val="Calibri"/>
          </rPr>
          <t>Ubuntu 24.04 LTS must generate audit records for all account creations, modifications, disabling, and termination events that affect /etc/opasswd.</t>
        </r>
      </text>
    </comment>
    <comment ref="R7" authorId="0" shapeId="0" xr:uid="{00000000-0006-0000-0500-00000C000000}">
      <text>
        <r>
          <rPr>
            <sz val="11"/>
            <rFont val="Calibri"/>
          </rPr>
          <t>Ubuntu 24.04 LTS must prevent all software from executing at higher privilege levels than users executing the software and the audit system must be configured to audit the execution of privileged functions.</t>
        </r>
      </text>
    </comment>
    <comment ref="S7" authorId="0" shapeId="0" xr:uid="{00000000-0006-0000-0500-00000D000000}">
      <text>
        <r>
          <rPr>
            <sz val="11"/>
            <rFont val="Calibri"/>
          </rPr>
          <t>Ubuntu 24.04 LTS must generate audit records for privileged activities, nonlocal maintenance, diagnostic sessions, and other system-level access.</t>
        </r>
      </text>
    </comment>
    <comment ref="T7" authorId="0" shapeId="0" xr:uid="{00000000-0006-0000-0500-00000E000000}">
      <text>
        <r>
          <rPr>
            <sz val="11"/>
            <rFont val="Calibri"/>
          </rPr>
          <t>Ubuntu 24.04 LTS must permit only authorized accounts to own the audit configuration files.</t>
        </r>
      </text>
    </comment>
    <comment ref="U7" authorId="0" shapeId="0" xr:uid="{00000000-0006-0000-0500-00000F000000}">
      <text>
        <r>
          <rPr>
            <sz val="11"/>
            <rFont val="Calibri"/>
          </rPr>
          <t>Ubuntu 24.04 LTS must generate audit records for successful/unsuccessful uses of the su command.</t>
        </r>
      </text>
    </comment>
    <comment ref="V7" authorId="0" shapeId="0" xr:uid="{00000000-0006-0000-0500-000010000000}">
      <text>
        <r>
          <rPr>
            <sz val="11"/>
            <rFont val="Calibri"/>
          </rPr>
          <t>Ubuntu 24.04 LTS must generate audit records for successful/unsuccessful uses of the chfn command.</t>
        </r>
      </text>
    </comment>
    <comment ref="W7" authorId="0" shapeId="0" xr:uid="{00000000-0006-0000-0500-000011000000}">
      <text>
        <r>
          <rPr>
            <sz val="11"/>
            <rFont val="Calibri"/>
          </rPr>
          <t>Ubuntu 24.04 LTS must generate audit records for successful/unsuccessful uses of the mount command.</t>
        </r>
      </text>
    </comment>
    <comment ref="X7" authorId="0" shapeId="0" xr:uid="{00000000-0006-0000-0500-000012000000}">
      <text>
        <r>
          <rPr>
            <sz val="11"/>
            <rFont val="Calibri"/>
          </rPr>
          <t>Ubuntu 24.04 LTS must generate audit records for successful/unsuccessful uses of the umount command.</t>
        </r>
      </text>
    </comment>
    <comment ref="Y7" authorId="0" shapeId="0" xr:uid="{00000000-0006-0000-0500-000013000000}">
      <text>
        <r>
          <rPr>
            <sz val="11"/>
            <rFont val="Calibri"/>
          </rPr>
          <t>Ubuntu 24.04 LTS must generate audit records for successful/unsuccessful uses of the ssh-agent command.</t>
        </r>
      </text>
    </comment>
    <comment ref="Z7" authorId="0" shapeId="0" xr:uid="{00000000-0006-0000-0500-000014000000}">
      <text>
        <r>
          <rPr>
            <sz val="11"/>
            <rFont val="Calibri"/>
          </rPr>
          <t>Ubuntu 24.04 LTS must generate audit records for successful/unsuccessful uses of the ssh-keysign command.</t>
        </r>
      </text>
    </comment>
    <comment ref="AA7" authorId="0" shapeId="0" xr:uid="{00000000-0006-0000-0500-000015000000}">
      <text>
        <r>
          <rPr>
            <sz val="11"/>
            <rFont val="Calibri"/>
          </rPr>
          <t>Ubuntu 24.04 LTS must generate audit records for any use of the setxattr, fsetxattr, lsetxattr, removexattr, fremovexattr, and lremovexattr system calls.</t>
        </r>
      </text>
    </comment>
    <comment ref="AB7" authorId="0" shapeId="0" xr:uid="{00000000-0006-0000-0500-000016000000}">
      <text>
        <r>
          <rPr>
            <sz val="11"/>
            <rFont val="Calibri"/>
          </rPr>
          <t>Ubuntu 24.04 LTS must generate audit records for successful/unsuccessful uses of the chown, fchown, fchownat, and lchown system calls.</t>
        </r>
      </text>
    </comment>
    <comment ref="AC7" authorId="0" shapeId="0" xr:uid="{00000000-0006-0000-0500-000017000000}">
      <text>
        <r>
          <rPr>
            <sz val="11"/>
            <rFont val="Calibri"/>
          </rPr>
          <t>Ubuntu 24.04 LTS must generate audit records for successful/unsuccessful uses of the chmod, fchmod, and fchmodat system calls.</t>
        </r>
      </text>
    </comment>
    <comment ref="AD7" authorId="0" shapeId="0" xr:uid="{00000000-0006-0000-0500-000018000000}">
      <text>
        <r>
          <rPr>
            <sz val="11"/>
            <rFont val="Calibri"/>
          </rPr>
          <t>Ubuntu 24.04 LTS must generate audit records for successful/unsuccessful uses of the sudo command.</t>
        </r>
      </text>
    </comment>
    <comment ref="AE7" authorId="0" shapeId="0" xr:uid="{00000000-0006-0000-0500-000019000000}">
      <text>
        <r>
          <rPr>
            <sz val="11"/>
            <rFont val="Calibri"/>
          </rPr>
          <t>Ubuntu 24.04 LTS must generate audit records for successful/unsuccessful uses of the sudoedit command.</t>
        </r>
      </text>
    </comment>
    <comment ref="AF7" authorId="0" shapeId="0" xr:uid="{00000000-0006-0000-0500-00001A000000}">
      <text>
        <r>
          <rPr>
            <sz val="11"/>
            <rFont val="Calibri"/>
          </rPr>
          <t>Ubuntu 24.04 LTS must generate audit records for successful/unsuccessful uses of the chsh command.</t>
        </r>
      </text>
    </comment>
    <comment ref="AG7" authorId="0" shapeId="0" xr:uid="{00000000-0006-0000-0500-00001B000000}">
      <text>
        <r>
          <rPr>
            <sz val="11"/>
            <rFont val="Calibri"/>
          </rPr>
          <t>Ubuntu 24.04 LTS must generate audit records for successful/unsuccessful uses of the newgrp command.</t>
        </r>
      </text>
    </comment>
    <comment ref="AH7" authorId="0" shapeId="0" xr:uid="{00000000-0006-0000-0500-00001C000000}">
      <text>
        <r>
          <rPr>
            <sz val="11"/>
            <rFont val="Calibri"/>
          </rPr>
          <t>Ubuntu 24.04 LTS must generate audit records for successful/unsuccessful uses of the setfacl command.</t>
        </r>
      </text>
    </comment>
    <comment ref="AI7" authorId="0" shapeId="0" xr:uid="{00000000-0006-0000-0500-00001D000000}">
      <text>
        <r>
          <rPr>
            <sz val="11"/>
            <rFont val="Calibri"/>
          </rPr>
          <t>Ubuntu 24.04 LTS must generate audit records for successful/unsuccessful uses of the chacl command.</t>
        </r>
      </text>
    </comment>
    <comment ref="AJ7" authorId="0" shapeId="0" xr:uid="{00000000-0006-0000-0500-00001E000000}">
      <text>
        <r>
          <rPr>
            <sz val="11"/>
            <rFont val="Calibri"/>
          </rPr>
          <t>Ubuntu 24.04 LTS must generate audit records for the use and modification of faillog file.</t>
        </r>
      </text>
    </comment>
    <comment ref="AK7" authorId="0" shapeId="0" xr:uid="{00000000-0006-0000-0500-00001F000000}">
      <text>
        <r>
          <rPr>
            <sz val="11"/>
            <rFont val="Calibri"/>
          </rPr>
          <t>Ubuntu 24.04 LTS must generate audit records for the use and modification of the lastlog file.</t>
        </r>
      </text>
    </comment>
    <comment ref="AL7" authorId="0" shapeId="0" xr:uid="{00000000-0006-0000-0500-000020000000}">
      <text>
        <r>
          <rPr>
            <sz val="11"/>
            <rFont val="Calibri"/>
          </rPr>
          <t>Ubuntu 24.04 LTS must generate audit records for successful/unsuccessful uses of the passwd command.</t>
        </r>
      </text>
    </comment>
    <comment ref="AM7" authorId="0" shapeId="0" xr:uid="{00000000-0006-0000-0500-000021000000}">
      <text>
        <r>
          <rPr>
            <sz val="11"/>
            <rFont val="Calibri"/>
          </rPr>
          <t>Ubuntu 24.04 LTS must generate audit records for successful/unsuccessful uses of the unix_update command.</t>
        </r>
      </text>
    </comment>
    <comment ref="AN7" authorId="0" shapeId="0" xr:uid="{00000000-0006-0000-0500-000022000000}">
      <text>
        <r>
          <rPr>
            <sz val="11"/>
            <rFont val="Calibri"/>
          </rPr>
          <t>Ubuntu 24.04 LTS must generate audit records for successful/unsuccessful uses of the gpasswd command.</t>
        </r>
      </text>
    </comment>
    <comment ref="AO7" authorId="0" shapeId="0" xr:uid="{00000000-0006-0000-0500-000023000000}">
      <text>
        <r>
          <rPr>
            <sz val="11"/>
            <rFont val="Calibri"/>
          </rPr>
          <t>Ubuntu 24.04 LTS must generate audit records for successful/unsuccessful uses of the chage command.</t>
        </r>
      </text>
    </comment>
    <comment ref="AP7" authorId="0" shapeId="0" xr:uid="{00000000-0006-0000-0500-000024000000}">
      <text>
        <r>
          <rPr>
            <sz val="11"/>
            <rFont val="Calibri"/>
          </rPr>
          <t>Ubuntu 24.04 LTS must generate audit records for successful/unsuccessful uses of the usermod command.</t>
        </r>
      </text>
    </comment>
    <comment ref="AQ7" authorId="0" shapeId="0" xr:uid="{00000000-0006-0000-0500-000025000000}">
      <text>
        <r>
          <rPr>
            <sz val="11"/>
            <rFont val="Calibri"/>
          </rPr>
          <t>Ubuntu 24.04 LTS must generate audit records for successful/unsuccessful uses of the crontab command.</t>
        </r>
      </text>
    </comment>
    <comment ref="AR7" authorId="0" shapeId="0" xr:uid="{00000000-0006-0000-0500-000026000000}">
      <text>
        <r>
          <rPr>
            <sz val="11"/>
            <rFont val="Calibri"/>
          </rPr>
          <t>Ubuntu 24.04 LTS must generate audit records for successful/unsuccessful uses of the init_module and finit_module syscalls.</t>
        </r>
      </text>
    </comment>
    <comment ref="AS7" authorId="0" shapeId="0" xr:uid="{00000000-0006-0000-0500-000027000000}">
      <text>
        <r>
          <rPr>
            <sz val="11"/>
            <rFont val="Calibri"/>
          </rPr>
          <t>Ubuntu 24.04 LTS must generate audit records for successful/unsuccessful uses of the delete_module syscall.</t>
        </r>
      </text>
    </comment>
    <comment ref="AT7" authorId="0" shapeId="0" xr:uid="{00000000-0006-0000-0500-000028000000}">
      <text>
        <r>
          <rPr>
            <sz val="11"/>
            <rFont val="Calibri"/>
          </rPr>
          <t>Ubuntu 24.04 LTS must generate audit records when successful/unsuccessful attempts to modify the /etc/sudoers file occur.</t>
        </r>
      </text>
    </comment>
    <comment ref="AU7" authorId="0" shapeId="0" xr:uid="{00000000-0006-0000-0500-000029000000}">
      <text>
        <r>
          <rPr>
            <sz val="11"/>
            <rFont val="Calibri"/>
          </rPr>
          <t>Ubuntu 24.04 LTS must generate audit records when successful/unsuccessful attempts to modify the /etc/sudoers.d directory occur.</t>
        </r>
      </text>
    </comment>
    <comment ref="H10" authorId="0" shapeId="0" xr:uid="{00000000-0006-0000-0500-000030000000}">
      <text>
        <r>
          <rPr>
            <sz val="11"/>
            <rFont val="Calibri"/>
          </rPr>
          <t>Ubuntu 24.04 LTS Advance Package Tool (APT) must be configured to prevent the installation of patches, service packs, device drivers, or Ubuntu 24.04 LTS components without verification they have been digitally signed using a certificate that is recognized and approved by the organization.</t>
        </r>
      </text>
    </comment>
    <comment ref="H14" authorId="0" shapeId="0" xr:uid="{00000000-0006-0000-0500-000031000000}">
      <text>
        <r>
          <rPr>
            <sz val="11"/>
            <rFont val="Calibri"/>
          </rPr>
          <t>Ubuntu 24.04 LTS must not have the telnet package installed.</t>
        </r>
      </text>
    </comment>
    <comment ref="I14" authorId="0" shapeId="0" xr:uid="{00000000-0006-0000-0500-000032000000}">
      <text>
        <r>
          <rPr>
            <sz val="11"/>
            <rFont val="Calibri"/>
          </rPr>
          <t>Ubuntu 24.04 LTS must not have the rsh-server package installed.</t>
        </r>
      </text>
    </comment>
    <comment ref="J14" authorId="0" shapeId="0" xr:uid="{00000000-0006-0000-0500-000033000000}">
      <text>
        <r>
          <rPr>
            <sz val="11"/>
            <rFont val="Calibri"/>
          </rPr>
          <t>Ubuntu 24.04 LTS must prevent a user from overriding the disabling of the graphical user interface automount function.</t>
        </r>
      </text>
    </comment>
    <comment ref="K14" authorId="0" shapeId="0" xr:uid="{00000000-0006-0000-0500-000034000000}">
      <text>
        <r>
          <rPr>
            <sz val="11"/>
            <rFont val="Calibri"/>
          </rPr>
          <t>Ubuntu 24.04 LTS must be configured so that remote X connections are disabled, unless to fulfill documented and validated mission requirements.</t>
        </r>
      </text>
    </comment>
    <comment ref="L14" authorId="0" shapeId="0" xr:uid="{00000000-0006-0000-0500-000035000000}">
      <text>
        <r>
          <rPr>
            <sz val="11"/>
            <rFont val="Calibri"/>
          </rPr>
          <t>Ubuntu 24.04 LTS SSH daemon must prevent remote hosts from connecting to the proxy display.</t>
        </r>
      </text>
    </comment>
    <comment ref="M14" authorId="0" shapeId="0" xr:uid="{00000000-0006-0000-0500-000036000000}">
      <text>
        <r>
          <rPr>
            <sz val="11"/>
            <rFont val="Calibri"/>
          </rPr>
          <t>Ubuntu 24.04 LTS must disable the x86 Ctrl-Alt-Delete key sequence if a graphical user interface is installed.</t>
        </r>
      </text>
    </comment>
    <comment ref="N14" authorId="0" shapeId="0" xr:uid="{00000000-0006-0000-0500-000037000000}">
      <text>
        <r>
          <rPr>
            <sz val="11"/>
            <rFont val="Calibri"/>
          </rPr>
          <t>Ubuntu 24.04 LTS must disable the x86 Ctrl-Alt-Delete key sequence.</t>
        </r>
      </text>
    </comment>
    <comment ref="O14" authorId="0" shapeId="0" xr:uid="{00000000-0006-0000-0500-000038000000}">
      <text>
        <r>
          <rPr>
            <sz val="11"/>
            <rFont val="Calibri"/>
          </rPr>
          <t>Ubuntu 24.04 LTS must not allow unattended or automatic login via SSH.</t>
        </r>
      </text>
    </comment>
    <comment ref="P14" authorId="0" shapeId="0" xr:uid="{00000000-0006-0000-0500-000039000000}">
      <text>
        <r>
          <rPr>
            <sz val="11"/>
            <rFont val="Calibri"/>
          </rPr>
          <t>Ubuntu 24.04 LTS must disable automatic mounting of Universal Serial Bus (USB) mass storage driver.</t>
        </r>
      </text>
    </comment>
    <comment ref="Q14" authorId="0" shapeId="0" xr:uid="{00000000-0006-0000-0500-00003A000000}">
      <text>
        <r>
          <rPr>
            <sz val="11"/>
            <rFont val="Calibri"/>
          </rPr>
          <t>Ubuntu 24.04 LTS must disable all wireless network adapters.</t>
        </r>
      </text>
    </comment>
    <comment ref="R14" authorId="0" shapeId="0" xr:uid="{00000000-0006-0000-0500-00003B000000}">
      <text>
        <r>
          <rPr>
            <sz val="11"/>
            <rFont val="Calibri"/>
          </rPr>
          <t>Ubuntu 24.04 LTS must not have the nfs-kernel-server package installed.</t>
        </r>
      </text>
    </comment>
    <comment ref="H16" authorId="0" shapeId="0" xr:uid="{00000000-0006-0000-0500-00003C000000}">
      <text>
        <r>
          <rPr>
            <sz val="11"/>
            <rFont val="Calibri"/>
          </rPr>
          <t>Ubuntu 24.04 LTS must have SSH installed.</t>
        </r>
      </text>
    </comment>
    <comment ref="I16" authorId="0" shapeId="0" xr:uid="{00000000-0006-0000-0500-00003D000000}">
      <text>
        <r>
          <rPr>
            <sz val="11"/>
            <rFont val="Calibri"/>
          </rPr>
          <t>Ubuntu 24.04 LTS must use SSH to protect the confidentiality and integrity of transmitted information.</t>
        </r>
      </text>
    </comment>
    <comment ref="J16" authorId="0" shapeId="0" xr:uid="{00000000-0006-0000-0500-00003E000000}">
      <text>
        <r>
          <rPr>
            <sz val="11"/>
            <rFont val="Calibri"/>
          </rPr>
          <t>Ubuntu 24.04 LTS must configure the SSH daemon to use FIPS 140-3 approved ciphers to prevent the unauthorized disclosure of information and/or detect changes to information during transmission.</t>
        </r>
      </text>
    </comment>
    <comment ref="K16" authorId="0" shapeId="0" xr:uid="{00000000-0006-0000-0500-00003F000000}">
      <text>
        <r>
          <rPr>
            <sz val="11"/>
            <rFont val="Calibri"/>
          </rPr>
          <t>Ubuntu 24.04 LTS must configure the SSH daemon to use Message Authentication Codes (MACs) employing FIPS 140-3 approved cryptographic hashes to prevent the unauthorized disclosure of information and/or detect changes to information during transmission.</t>
        </r>
      </text>
    </comment>
    <comment ref="L16" authorId="0" shapeId="0" xr:uid="{00000000-0006-0000-0500-000040000000}">
      <text>
        <r>
          <rPr>
            <sz val="11"/>
            <rFont val="Calibri"/>
          </rPr>
          <t>Ubuntu 24.04 LTS must configure the SSH client to use FIPS 140-3 approved ciphers to prevent the unauthorized disclosure of information and/or detect changes to information during transmission.</t>
        </r>
      </text>
    </comment>
    <comment ref="M16" authorId="0" shapeId="0" xr:uid="{00000000-0006-0000-0500-000041000000}">
      <text>
        <r>
          <rPr>
            <sz val="11"/>
            <rFont val="Calibri"/>
          </rPr>
          <t>Ubuntu 24.04 LTS SSH client must be configured to use only Message Authentication Codes (MACs) employing FIPS 140-3 validated cryptographic hash algorithms.</t>
        </r>
      </text>
    </comment>
    <comment ref="N16" authorId="0" shapeId="0" xr:uid="{00000000-0006-0000-0500-000042000000}">
      <text>
        <r>
          <rPr>
            <sz val="11"/>
            <rFont val="Calibri"/>
          </rPr>
          <t>Ubuntu 24.04 LTS must implement smart card logins for multifactor authentication for local and network access to privileged and nonprivileged accounts over SSH.</t>
        </r>
      </text>
    </comment>
    <comment ref="O16" authorId="0" shapeId="0" xr:uid="{00000000-0006-0000-0500-000043000000}">
      <text>
        <r>
          <rPr>
            <sz val="11"/>
            <rFont val="Calibri"/>
          </rPr>
          <t>Ubuntu 24.04 LTS must store only encrypted representations of passwords.</t>
        </r>
      </text>
    </comment>
    <comment ref="P16" authorId="0" shapeId="0" xr:uid="{00000000-0006-0000-0500-000044000000}">
      <text>
        <r>
          <rPr>
            <sz val="11"/>
            <rFont val="Calibri"/>
          </rPr>
          <t>Ubuntu 24.04 LTS must encrypt all stored passwords with a FIPS 140-3 approved cryptographic hashing algorithm.</t>
        </r>
      </text>
    </comment>
    <comment ref="Q16" authorId="0" shapeId="0" xr:uid="{00000000-0006-0000-0500-000045000000}">
      <text>
        <r>
          <rPr>
            <sz val="11"/>
            <rFont val="Calibri"/>
          </rPr>
          <t>Ubuntu 24.04 LTS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R16" authorId="0" shapeId="0" xr:uid="{00000000-0006-0000-0500-000046000000}">
      <text>
        <r>
          <rPr>
            <sz val="11"/>
            <rFont val="Calibri"/>
          </rPr>
          <t xml:space="preserve">Ubuntu 24.04 LTS handling data requiring </t>
        </r>
        <r>
          <rPr>
            <sz val="11"/>
            <color rgb="FF000000"/>
            <rFont val="Calibri"/>
          </rPr>
          <t>"</t>
        </r>
        <r>
          <rPr>
            <b/>
            <sz val="11"/>
            <color rgb="FF000000"/>
            <rFont val="Calibri"/>
          </rPr>
          <t>data at rest</t>
        </r>
        <r>
          <rPr>
            <sz val="11"/>
            <color rgb="FF000000"/>
            <rFont val="Calibri"/>
          </rPr>
          <t>"</t>
        </r>
        <r>
          <rPr>
            <sz val="11"/>
            <color rgb="FF000000"/>
            <rFont val="Calibri"/>
          </rPr>
          <t xml:space="preserve"> protections must employ cryptographic mechanisms to prevent unauthorized disclosure and modification of the information at rest.</t>
        </r>
      </text>
    </comment>
    <comment ref="H19" authorId="0" shapeId="0" xr:uid="{00000000-0006-0000-0500-000047000000}">
      <text>
        <r>
          <rPr>
            <sz val="11"/>
            <rFont val="Calibri"/>
          </rPr>
          <t>Ubuntu 24.04 LTS must implement nonexecutable data to protect its memory from unauthorized code execution.</t>
        </r>
      </text>
    </comment>
    <comment ref="I19" authorId="0" shapeId="0" xr:uid="{00000000-0006-0000-0500-000048000000}">
      <text>
        <r>
          <rPr>
            <sz val="11"/>
            <rFont val="Calibri"/>
          </rPr>
          <t>Ubuntu 24.04 LTS must implement address space layout randomization to protect its memory from unauthorized code execution.</t>
        </r>
      </text>
    </comment>
    <comment ref="H20" authorId="0" shapeId="0" xr:uid="{00000000-0006-0000-0500-000049000000}">
      <text>
        <r>
          <rPr>
            <sz val="11"/>
            <rFont val="Calibri"/>
          </rPr>
          <t>Ubuntu 24.04 LTS must configure the uncomplicated firewall to rate-limit impacted network interfaces.</t>
        </r>
      </text>
    </comment>
    <comment ref="H22" authorId="0" shapeId="0" xr:uid="{00000000-0006-0000-0500-00004A000000}">
      <text>
        <r>
          <rPr>
            <sz val="11"/>
            <rFont val="Calibri"/>
          </rPr>
          <t>Ubuntu 24.04 LTS must prevent a user from overriding the disabling of the graphical user interface automount function.</t>
        </r>
      </text>
    </comment>
    <comment ref="I22" authorId="0" shapeId="0" xr:uid="{00000000-0006-0000-0500-00004B000000}">
      <text>
        <r>
          <rPr>
            <sz val="11"/>
            <rFont val="Calibri"/>
          </rPr>
          <t>Ubuntu 24.04 LTS must disable automatic mounting of Universal Serial Bus (USB) mass storage driver.</t>
        </r>
      </text>
    </comment>
    <comment ref="H24" authorId="0" shapeId="0" xr:uid="{00000000-0006-0000-0500-00004C000000}">
      <text>
        <r>
          <rPr>
            <sz val="11"/>
            <rFont val="Calibri"/>
          </rPr>
          <t xml:space="preserve">Ubuntu 24.04 LTS must have the </t>
        </r>
        <r>
          <rPr>
            <sz val="11"/>
            <color rgb="FF000000"/>
            <rFont val="Calibri"/>
          </rPr>
          <t>"</t>
        </r>
        <r>
          <rPr>
            <b/>
            <sz val="11"/>
            <color rgb="FF000000"/>
            <rFont val="Calibri"/>
          </rPr>
          <t>SSSD</t>
        </r>
        <r>
          <rPr>
            <sz val="11"/>
            <color rgb="FF000000"/>
            <rFont val="Calibri"/>
          </rPr>
          <t>"</t>
        </r>
        <r>
          <rPr>
            <sz val="11"/>
            <color rgb="FF000000"/>
            <rFont val="Calibri"/>
          </rPr>
          <t xml:space="preserve"> package installed.</t>
        </r>
      </text>
    </comment>
    <comment ref="I24" authorId="0" shapeId="0" xr:uid="{00000000-0006-0000-0500-00004D000000}">
      <text>
        <r>
          <rPr>
            <sz val="11"/>
            <rFont val="Calibri"/>
          </rPr>
          <t xml:space="preserve">Ubuntu 24.04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text>
    </comment>
    <comment ref="J24" authorId="0" shapeId="0" xr:uid="{00000000-0006-0000-0500-00004E000000}">
      <text>
        <r>
          <rPr>
            <sz val="11"/>
            <rFont val="Calibri"/>
          </rPr>
          <t>Ubuntu 24.04 LTS must accept Personal Identity Verification (PIV) credentials.</t>
        </r>
      </text>
    </comment>
    <comment ref="K24" authorId="0" shapeId="0" xr:uid="{00000000-0006-0000-0500-00004F000000}">
      <text>
        <r>
          <rPr>
            <sz val="11"/>
            <rFont val="Calibri"/>
          </rPr>
          <t>Ubuntu 24.04 LTS must accept Personal Identity Verification (PIV) credentials managed through the Privileged Access Management (PAM)  framework.</t>
        </r>
      </text>
    </comment>
    <comment ref="L24" authorId="0" shapeId="0" xr:uid="{00000000-0006-0000-0500-000050000000}">
      <text>
        <r>
          <rPr>
            <sz val="11"/>
            <rFont val="Calibri"/>
          </rPr>
          <t>Ubuntu 24.04 LTS must implement smart card logins for multifactor authentication for local and network access to privileged and nonprivileged accounts.</t>
        </r>
      </text>
    </comment>
    <comment ref="M24" authorId="0" shapeId="0" xr:uid="{00000000-0006-0000-0500-000051000000}">
      <text>
        <r>
          <rPr>
            <sz val="11"/>
            <rFont val="Calibri"/>
          </rPr>
          <t>Ubuntu 24.04 LTS must electronically verify Personal Identity Verification (PIV) credentials.</t>
        </r>
      </text>
    </comment>
    <comment ref="N24" authorId="0" shapeId="0" xr:uid="{00000000-0006-0000-0500-000052000000}">
      <text>
        <r>
          <rPr>
            <sz val="11"/>
            <rFont val="Calibri"/>
          </rPr>
          <t>Ubuntu 24.04 LTS must be configured such that Pluggable Authentication Module (PAM) prohibits the use of cached authentications after one day.</t>
        </r>
      </text>
    </comment>
    <comment ref="O24" authorId="0" shapeId="0" xr:uid="{00000000-0006-0000-0500-000053000000}">
      <text>
        <r>
          <rPr>
            <sz val="11"/>
            <rFont val="Calibri"/>
          </rPr>
          <t>Ubuntu 24.04 LTS, for PKI-based authentication, SSSD must validate certificates by constructing a certification path (which includes status information) to an accepted trust anchor.</t>
        </r>
      </text>
    </comment>
    <comment ref="P24" authorId="0" shapeId="0" xr:uid="{00000000-0006-0000-0500-000054000000}">
      <text>
        <r>
          <rPr>
            <sz val="11"/>
            <rFont val="Calibri"/>
          </rPr>
          <t>Ubuntu 24.04 LTS must map the authenticated identity to the user or group account for PKI-based authentication.</t>
        </r>
      </text>
    </comment>
    <comment ref="Q24" authorId="0" shapeId="0" xr:uid="{00000000-0006-0000-0500-000055000000}">
      <text>
        <r>
          <rPr>
            <sz val="11"/>
            <rFont val="Calibri"/>
          </rPr>
          <t>Ubuntu 24.04 LTS must use DOD PKI-established certificate authorities (CAs) for verification of the establishment of protected sessions.</t>
        </r>
      </text>
    </comment>
    <comment ref="R24" authorId="0" shapeId="0" xr:uid="{00000000-0006-0000-0500-000056000000}">
      <text>
        <r>
          <rPr>
            <sz val="11"/>
            <rFont val="Calibri"/>
          </rPr>
          <t>Ubuntu 24.04 LTS must prevent a user from overriding the disabling of the graphical user smart card removal action.</t>
        </r>
      </text>
    </comment>
    <comment ref="H25" authorId="0" shapeId="0" xr:uid="{00000000-0006-0000-0500-000057000000}">
      <text>
        <r>
          <rPr>
            <sz val="11"/>
            <rFont val="Calibri"/>
          </rPr>
          <t>Ubuntu 24.04 LTS must be configured to use TCP syncookies.</t>
        </r>
      </text>
    </comment>
    <comment ref="H26" authorId="0" shapeId="0" xr:uid="{00000000-0006-0000-0500-000058000000}">
      <text>
        <r>
          <rPr>
            <sz val="11"/>
            <rFont val="Calibri"/>
          </rPr>
          <t>Ubuntu 24.04 LTS SSH daemon must prevent remote hosts from connecting to the proxy display.</t>
        </r>
      </text>
    </comment>
    <comment ref="H27" authorId="0" shapeId="0" xr:uid="{00000000-0006-0000-0500-000059000000}">
      <text>
        <r>
          <rPr>
            <sz val="11"/>
            <rFont val="Calibri"/>
          </rPr>
          <t>Ubuntu 24.04 LTS must restrict access to the kernel message buffer.</t>
        </r>
      </text>
    </comment>
    <comment ref="H29" authorId="0" shapeId="0" xr:uid="{00000000-0006-0000-0500-00005A000000}">
      <text>
        <r>
          <rPr>
            <sz val="11"/>
            <rFont val="Calibri"/>
          </rPr>
          <t>Ubuntu 24.04 LTS must prevent the use of dictionary words for passwords.</t>
        </r>
      </text>
    </comment>
    <comment ref="I29" authorId="0" shapeId="0" xr:uid="{00000000-0006-0000-0500-00005B000000}">
      <text>
        <r>
          <rPr>
            <sz val="11"/>
            <rFont val="Calibri"/>
          </rPr>
          <t>Ubuntu 24.04 LTS must not have accounts configured with blank or null passwords.</t>
        </r>
      </text>
    </comment>
    <comment ref="J29" authorId="0" shapeId="0" xr:uid="{00000000-0006-0000-0500-00005C000000}">
      <text>
        <r>
          <rPr>
            <sz val="11"/>
            <rFont val="Calibri"/>
          </rPr>
          <t>Ubuntu 24.04 LTS must not allow accounts configured in Pluggable Authentication Modules (PAM) with blank or null passwords.</t>
        </r>
      </text>
    </comment>
    <comment ref="K29" authorId="0" shapeId="0" xr:uid="{00000000-0006-0000-0500-00005D000000}">
      <text>
        <r>
          <rPr>
            <sz val="11"/>
            <rFont val="Calibri"/>
          </rPr>
          <t>Ubuntu 24.04 LTS must enforce password complexity by requiring that at least one uppercase character be used.</t>
        </r>
      </text>
    </comment>
    <comment ref="L29" authorId="0" shapeId="0" xr:uid="{00000000-0006-0000-0500-00005E000000}">
      <text>
        <r>
          <rPr>
            <sz val="11"/>
            <rFont val="Calibri"/>
          </rPr>
          <t>Ubuntu 24.04 LTS must enforce password complexity by requiring that at least one lowercase character be used.</t>
        </r>
      </text>
    </comment>
    <comment ref="M29" authorId="0" shapeId="0" xr:uid="{00000000-0006-0000-0500-00005F000000}">
      <text>
        <r>
          <rPr>
            <sz val="11"/>
            <rFont val="Calibri"/>
          </rPr>
          <t>Ubuntu 24.04 LTS must enforce password complexity by requiring that at least one numeric character be used.</t>
        </r>
      </text>
    </comment>
    <comment ref="N29" authorId="0" shapeId="0" xr:uid="{00000000-0006-0000-0500-000060000000}">
      <text>
        <r>
          <rPr>
            <sz val="11"/>
            <rFont val="Calibri"/>
          </rPr>
          <t>Ubuntu 24.04 LTS must require the change of at least eight characters when passwords are changed.</t>
        </r>
      </text>
    </comment>
    <comment ref="O29" authorId="0" shapeId="0" xr:uid="{00000000-0006-0000-0500-000061000000}">
      <text>
        <r>
          <rPr>
            <sz val="11"/>
            <rFont val="Calibri"/>
          </rPr>
          <t>Ubuntu 24.04 LTS must enforce 24 hours/1 day as the minimum password lifetime. Passwords for new users must have a 24 hours/1 day minimum password lifetime restriction.</t>
        </r>
      </text>
    </comment>
    <comment ref="P29" authorId="0" shapeId="0" xr:uid="{00000000-0006-0000-0500-000062000000}">
      <text>
        <r>
          <rPr>
            <sz val="11"/>
            <rFont val="Calibri"/>
          </rPr>
          <t>Ubuntu 24.04 LTS must enforce a 60-day maximum password lifetime restriction. Passwords for new users must have a 60-day maximum password lifetime restriction.</t>
        </r>
      </text>
    </comment>
    <comment ref="Q29" authorId="0" shapeId="0" xr:uid="{00000000-0006-0000-0500-000063000000}">
      <text>
        <r>
          <rPr>
            <sz val="11"/>
            <rFont val="Calibri"/>
          </rPr>
          <t>Ubuntu 24.04 LTS must enforce a minimum 15-character password length.</t>
        </r>
      </text>
    </comment>
    <comment ref="R29" authorId="0" shapeId="0" xr:uid="{00000000-0006-0000-0500-000064000000}">
      <text>
        <r>
          <rPr>
            <sz val="11"/>
            <rFont val="Calibri"/>
          </rPr>
          <t>Ubuntu 24.04 LTS must enforce password complexity by requiring that at least one special character be used.</t>
        </r>
      </text>
    </comment>
    <comment ref="H31" authorId="0" shapeId="0" xr:uid="{00000000-0006-0000-0500-000065000000}">
      <text>
        <r>
          <rPr>
            <sz val="11"/>
            <rFont val="Calibri"/>
          </rPr>
          <t>Ubuntu 24.04 LTS must require users to reauthenticate for privilege escalation or when changing roles.</t>
        </r>
      </text>
    </comment>
    <comment ref="I31" authorId="0" shapeId="0" xr:uid="{00000000-0006-0000-0500-000066000000}">
      <text>
        <r>
          <rPr>
            <sz val="11"/>
            <rFont val="Calibri"/>
          </rPr>
          <t>Ubuntu 24.04 LTS must prevent direct login to the root account.</t>
        </r>
      </text>
    </comment>
    <comment ref="J31" authorId="0" shapeId="0" xr:uid="{00000000-0006-0000-0500-000067000000}">
      <text>
        <r>
          <rPr>
            <sz val="11"/>
            <rFont val="Calibri"/>
          </rPr>
          <t>Ubuntu 24.04 LTS must ensure only users who need access to security functions are part of sudo group.</t>
        </r>
      </text>
    </comment>
    <comment ref="K31" authorId="0" shapeId="0" xr:uid="{00000000-0006-0000-0500-000068000000}">
      <text>
        <r>
          <rPr>
            <sz val="11"/>
            <rFont val="Calibri"/>
          </rPr>
          <t>Ubuntu 24.04 LTS must require users to provide a password for privilege escalation.</t>
        </r>
      </text>
    </comment>
    <comment ref="L31" authorId="0" shapeId="0" xr:uid="{00000000-0006-0000-0500-000069000000}">
      <text>
        <r>
          <rPr>
            <sz val="11"/>
            <rFont val="Calibri"/>
          </rPr>
          <t>Ubuntu 24.04 LTS must restrict privilege elevation to authorized personnel.</t>
        </r>
      </text>
    </comment>
    <comment ref="H32" authorId="0" shapeId="0" xr:uid="{00000000-0006-0000-0500-00006A000000}">
      <text>
        <r>
          <rPr>
            <sz val="11"/>
            <rFont val="Calibri"/>
          </rPr>
          <t>Ubuntu 24.04 LTS must be configured to use AppArmor.</t>
        </r>
      </text>
    </comment>
    <comment ref="I32" authorId="0" shapeId="0" xr:uid="{00000000-0006-0000-0500-00006B000000}">
      <text>
        <r>
          <rPr>
            <sz val="11"/>
            <rFont val="Calibri"/>
          </rPr>
          <t>Ubuntu 24.04 LTS must generate audit records for successful/unsuccessful uses of the apparmor_parser command.</t>
        </r>
      </text>
    </comment>
    <comment ref="H34" authorId="0" shapeId="0" xr:uid="{00000000-0006-0000-0500-00006C000000}">
      <text>
        <r>
          <rPr>
            <sz val="11"/>
            <rFont val="Calibri"/>
          </rPr>
          <t>Ubuntu 24.04 LTS library files must have mode 0755 or less permissive.</t>
        </r>
      </text>
    </comment>
    <comment ref="I34" authorId="0" shapeId="0" xr:uid="{00000000-0006-0000-0500-00006D000000}">
      <text>
        <r>
          <rPr>
            <sz val="11"/>
            <rFont val="Calibri"/>
          </rPr>
          <t>Ubuntu 24.04 LTS library files must be owned by root.</t>
        </r>
      </text>
    </comment>
    <comment ref="J34" authorId="0" shapeId="0" xr:uid="{00000000-0006-0000-0500-00006E000000}">
      <text>
        <r>
          <rPr>
            <sz val="11"/>
            <rFont val="Calibri"/>
          </rPr>
          <t>Ubuntu 24.04 LTS library directories must be owned by root.</t>
        </r>
      </text>
    </comment>
    <comment ref="K34" authorId="0" shapeId="0" xr:uid="{00000000-0006-0000-0500-00006F000000}">
      <text>
        <r>
          <rPr>
            <sz val="11"/>
            <rFont val="Calibri"/>
          </rPr>
          <t>Ubuntu 24.04 LTS library files must be group-owned by root or a system account.</t>
        </r>
      </text>
    </comment>
    <comment ref="L34" authorId="0" shapeId="0" xr:uid="{00000000-0006-0000-0500-000070000000}">
      <text>
        <r>
          <rPr>
            <sz val="11"/>
            <rFont val="Calibri"/>
          </rPr>
          <t>Ubuntu 24.04 LTS library directories must be group-owned by root.</t>
        </r>
      </text>
    </comment>
    <comment ref="M34" authorId="0" shapeId="0" xr:uid="{00000000-0006-0000-0500-000071000000}">
      <text>
        <r>
          <rPr>
            <sz val="11"/>
            <rFont val="Calibri"/>
          </rPr>
          <t>Ubuntu 24.04 LTS must have system commands set to a mode of 0755 or less permissive.</t>
        </r>
      </text>
    </comment>
    <comment ref="N34" authorId="0" shapeId="0" xr:uid="{00000000-0006-0000-0500-000072000000}">
      <text>
        <r>
          <rPr>
            <sz val="11"/>
            <rFont val="Calibri"/>
          </rPr>
          <t>Ubuntu 24.04 LTS must have system commands owned by root or a system account.</t>
        </r>
      </text>
    </comment>
    <comment ref="O34" authorId="0" shapeId="0" xr:uid="{00000000-0006-0000-0500-000073000000}">
      <text>
        <r>
          <rPr>
            <sz val="11"/>
            <rFont val="Calibri"/>
          </rPr>
          <t>Ubuntu 24.04 LTS must have system commands group-owned by root or a system account.</t>
        </r>
      </text>
    </comment>
    <comment ref="P34" authorId="0" shapeId="0" xr:uid="{00000000-0006-0000-0500-000074000000}">
      <text>
        <r>
          <rPr>
            <sz val="11"/>
            <rFont val="Calibri"/>
          </rPr>
          <t>Ubuntu 24.04 LTS default filesystem permissions must be defined in such a way that all authenticated users can read and modify only their own files.</t>
        </r>
      </text>
    </comment>
    <comment ref="Q34" authorId="0" shapeId="0" xr:uid="{00000000-0006-0000-0500-000075000000}">
      <text>
        <r>
          <rPr>
            <sz val="11"/>
            <rFont val="Calibri"/>
          </rPr>
          <t>Ubuntu 24.04 LTS must set a sticky bit on all public directories to prevent unauthorized and unintended information transferred via shared system resources.</t>
        </r>
      </text>
    </comment>
    <comment ref="R34" authorId="0" shapeId="0" xr:uid="{00000000-0006-0000-0500-000076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S34" authorId="0" shapeId="0" xr:uid="{00000000-0006-0000-0500-000077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T34" authorId="0" shapeId="0" xr:uid="{00000000-0006-0000-0500-000078000000}">
      <text>
        <r>
          <rPr>
            <sz val="11"/>
            <rFont val="Calibri"/>
          </rPr>
          <t xml:space="preserve">Ubuntu 24.04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U34" authorId="0" shapeId="0" xr:uid="{00000000-0006-0000-0500-000079000000}">
      <text>
        <r>
          <rPr>
            <sz val="11"/>
            <rFont val="Calibri"/>
          </rPr>
          <t xml:space="preserve">Ubuntu 24.04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V34" authorId="0" shapeId="0" xr:uid="{00000000-0006-0000-0500-00007A000000}">
      <text>
        <r>
          <rPr>
            <sz val="11"/>
            <rFont val="Calibri"/>
          </rPr>
          <t xml:space="preserve">Ubuntu 24.04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W34" authorId="0" shapeId="0" xr:uid="{00000000-0006-0000-0500-00007B000000}">
      <text>
        <r>
          <rPr>
            <sz val="11"/>
            <rFont val="Calibri"/>
          </rPr>
          <t xml:space="preserve">Ubuntu 24.04 LTS must configure the files used by the system journal to be owned by </t>
        </r>
        <r>
          <rPr>
            <sz val="11"/>
            <color rgb="FF000000"/>
            <rFont val="Calibri"/>
          </rPr>
          <t>"</t>
        </r>
        <r>
          <rPr>
            <b/>
            <sz val="11"/>
            <color rgb="FF000000"/>
            <rFont val="Calibri"/>
          </rPr>
          <t>root</t>
        </r>
        <r>
          <rPr>
            <sz val="11"/>
            <color rgb="FF000000"/>
            <rFont val="Calibri"/>
          </rPr>
          <t>"</t>
        </r>
      </text>
    </comment>
    <comment ref="X34" authorId="0" shapeId="0" xr:uid="{00000000-0006-0000-0500-00007C000000}">
      <text>
        <r>
          <rPr>
            <sz val="11"/>
            <rFont val="Calibri"/>
          </rPr>
          <t>Ubuntu 24.04 LTS must configure the /var/log directory to be group-owned by syslog.</t>
        </r>
      </text>
    </comment>
    <comment ref="Y34" authorId="0" shapeId="0" xr:uid="{00000000-0006-0000-0500-00007D000000}">
      <text>
        <r>
          <rPr>
            <sz val="11"/>
            <rFont val="Calibri"/>
          </rPr>
          <t>Ubuntu 24.04 LTS must configure the /var/log directory to be owned by root.</t>
        </r>
      </text>
    </comment>
    <comment ref="Z34" authorId="0" shapeId="0" xr:uid="{00000000-0006-0000-0500-00007E000000}">
      <text>
        <r>
          <rPr>
            <sz val="11"/>
            <rFont val="Calibri"/>
          </rPr>
          <t xml:space="preserve">Ubuntu 24.04 LTS must configure the /var/log directory to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AA34" authorId="0" shapeId="0" xr:uid="{00000000-0006-0000-0500-00007F000000}">
      <text>
        <r>
          <rPr>
            <sz val="11"/>
            <rFont val="Calibri"/>
          </rPr>
          <t>Ubuntu 24.04 LTS must configure the /var/log/syslog file to be group-owned by adm.</t>
        </r>
      </text>
    </comment>
    <comment ref="AB34" authorId="0" shapeId="0" xr:uid="{00000000-0006-0000-0500-000080000000}">
      <text>
        <r>
          <rPr>
            <sz val="11"/>
            <rFont val="Calibri"/>
          </rPr>
          <t>Ubuntu 24.04 LTS must configure /var/log/syslog file to be owned by syslog.</t>
        </r>
      </text>
    </comment>
    <comment ref="AC34" authorId="0" shapeId="0" xr:uid="{00000000-0006-0000-0500-000081000000}">
      <text>
        <r>
          <rPr>
            <sz val="11"/>
            <rFont val="Calibri"/>
          </rPr>
          <t xml:space="preserve">Ubuntu 24.04 LTS must configure /var/log/syslog file with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text>
    </comment>
    <comment ref="AD34" authorId="0" shapeId="0" xr:uid="{00000000-0006-0000-0500-000082000000}">
      <text>
        <r>
          <rPr>
            <sz val="11"/>
            <rFont val="Calibri"/>
          </rPr>
          <t xml:space="preserve">Ubuntu 24.04 LTS must configure audit tools with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AE34" authorId="0" shapeId="0" xr:uid="{00000000-0006-0000-0500-000083000000}">
      <text>
        <r>
          <rPr>
            <sz val="11"/>
            <rFont val="Calibri"/>
          </rPr>
          <t>Ubuntu 24.04 LTS must configure audit tools to be owned by root.</t>
        </r>
      </text>
    </comment>
    <comment ref="AF34" authorId="0" shapeId="0" xr:uid="{00000000-0006-0000-0500-000084000000}">
      <text>
        <r>
          <rPr>
            <sz val="11"/>
            <rFont val="Calibri"/>
          </rPr>
          <t>Ubuntu 24.04 LTS must configure the audit tools to be group owned by root.</t>
        </r>
      </text>
    </comment>
    <comment ref="AG34" authorId="0" shapeId="0" xr:uid="{00000000-0006-0000-0500-000085000000}">
      <text>
        <r>
          <rPr>
            <sz val="11"/>
            <rFont val="Calibri"/>
          </rPr>
          <t xml:space="preserve">Ubuntu 24.04 LTS must have directories that contain system commands set to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AH34" authorId="0" shapeId="0" xr:uid="{00000000-0006-0000-0500-000086000000}">
      <text>
        <r>
          <rPr>
            <sz val="11"/>
            <rFont val="Calibri"/>
          </rPr>
          <t>Ubuntu 24.04 LTS must have directories that contain system commands owned by root.</t>
        </r>
      </text>
    </comment>
    <comment ref="AI34" authorId="0" shapeId="0" xr:uid="{00000000-0006-0000-0500-000087000000}">
      <text>
        <r>
          <rPr>
            <sz val="11"/>
            <rFont val="Calibri"/>
          </rPr>
          <t>Ubuntu 24.04 LTS must have directories that contain system commands group-owned by root.</t>
        </r>
      </text>
    </comment>
    <comment ref="H41" authorId="0" shapeId="0" xr:uid="{00000000-0006-0000-0500-000088000000}">
      <text>
        <r>
          <rPr>
            <sz val="11"/>
            <rFont val="Calibri"/>
          </rPr>
          <t xml:space="preserve">Ubuntu 24.04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text>
    </comment>
    <comment ref="I41" authorId="0" shapeId="0" xr:uid="{00000000-0006-0000-0500-000089000000}">
      <text>
        <r>
          <rPr>
            <sz val="11"/>
            <rFont val="Calibri"/>
          </rPr>
          <t>Ubuntu 24.04 LTS must have AppArmor installed.</t>
        </r>
      </text>
    </comment>
    <comment ref="J41" authorId="0" shapeId="0" xr:uid="{00000000-0006-0000-0500-00008A000000}">
      <text>
        <r>
          <rPr>
            <sz val="11"/>
            <rFont val="Calibri"/>
          </rPr>
          <t xml:space="preserve">Ubuntu 24.04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text>
    </comment>
    <comment ref="K41" authorId="0" shapeId="0" xr:uid="{00000000-0006-0000-0500-00008B000000}">
      <text>
        <r>
          <rPr>
            <sz val="11"/>
            <rFont val="Calibri"/>
          </rPr>
          <t>Ubuntu 24.04 LTS must be configured so that Advance Package Tool (APT) removes all software components after updated versions have been installed.</t>
        </r>
      </text>
    </comment>
    <comment ref="L41" authorId="0" shapeId="0" xr:uid="{00000000-0006-0000-0500-00008C000000}">
      <text>
        <r>
          <rPr>
            <sz val="11"/>
            <rFont val="Calibri"/>
          </rPr>
          <t>Ubuntu 24.04 LTS must be a vendor-supported release.</t>
        </r>
      </text>
    </comment>
    <comment ref="H43" authorId="0" shapeId="0" xr:uid="{00000000-0006-0000-0500-00008D000000}">
      <text>
        <r>
          <rPr>
            <sz val="11"/>
            <rFont val="Calibri"/>
          </rPr>
          <t>Ubuntu 24.04 LTS must automatically remove or disable emergency accounts after 72 hours.</t>
        </r>
      </text>
    </comment>
    <comment ref="I43" authorId="0" shapeId="0" xr:uid="{00000000-0006-0000-0500-00008E000000}">
      <text>
        <r>
          <rPr>
            <sz val="11"/>
            <rFont val="Calibri"/>
          </rPr>
          <t>Ubuntu 24.04 LTS must disable account identifiers (individuals, groups, roles, and devices) after 35 days of inactivity.</t>
        </r>
      </text>
    </comment>
    <comment ref="J43" authorId="0" shapeId="0" xr:uid="{00000000-0006-0000-0500-00008F000000}">
      <text>
        <r>
          <rPr>
            <sz val="11"/>
            <rFont val="Calibri"/>
          </rPr>
          <t>Ubuntu 24.04 LTS must uniquely identify interactive users.</t>
        </r>
      </text>
    </comment>
    <comment ref="K43" authorId="0" shapeId="0" xr:uid="{00000000-0006-0000-0500-000090000000}">
      <text>
        <r>
          <rPr>
            <sz val="11"/>
            <rFont val="Calibri"/>
          </rPr>
          <t>Ubuntu 24.04 LTS must map the authenticated identity to the user or group account for PKI-based authentication.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Ubuntu 24.04 LTS must automatically remove or disable emergency accounts after 72 hours.</t>
        </r>
      </text>
    </comment>
    <comment ref="K3" authorId="0" shapeId="0" xr:uid="{00000000-0006-0000-0600-000002000000}">
      <text>
        <r>
          <rPr>
            <sz val="11"/>
            <rFont val="Calibri"/>
          </rPr>
          <t>Ubuntu 24.04 LTS must disable account identifiers (individuals, groups, roles, and devices) after 35 days of inactivity.</t>
        </r>
      </text>
    </comment>
    <comment ref="J4" authorId="0" shapeId="0" xr:uid="{00000000-0006-0000-0600-000003000000}">
      <text>
        <r>
          <rPr>
            <sz val="11"/>
            <rFont val="Calibri"/>
          </rPr>
          <t>Ubuntu 24.04 LTS must be configured to use AppArmor.</t>
        </r>
      </text>
    </comment>
    <comment ref="K4" authorId="0" shapeId="0" xr:uid="{00000000-0006-0000-0600-000004000000}">
      <text>
        <r>
          <rPr>
            <sz val="11"/>
            <rFont val="Calibri"/>
          </rPr>
          <t>Ubuntu 24.04 LTS must generate audit records for successful/unsuccessful uses of the apparmor_parser command.</t>
        </r>
      </text>
    </comment>
    <comment ref="J8" authorId="0" shapeId="0" xr:uid="{00000000-0006-0000-0600-000005000000}">
      <text>
        <r>
          <rPr>
            <sz val="11"/>
            <rFont val="Calibri"/>
          </rPr>
          <t>Ubuntu 24.04 LTS must require users to reauthenticate for privilege escalation or when changing roles.</t>
        </r>
      </text>
    </comment>
    <comment ref="K8" authorId="0" shapeId="0" xr:uid="{00000000-0006-0000-0600-000009000000}">
      <text>
        <r>
          <rPr>
            <sz val="11"/>
            <rFont val="Calibri"/>
          </rPr>
          <t>Ubuntu 24.04 LTS must prevent direct login to the root account.</t>
        </r>
      </text>
    </comment>
    <comment ref="L8" authorId="0" shapeId="0" xr:uid="{00000000-0006-0000-0600-000006000000}">
      <text>
        <r>
          <rPr>
            <sz val="11"/>
            <rFont val="Calibri"/>
          </rPr>
          <t>Ubuntu 24.04 LTS must ensure only users who need access to security functions are part of sudo group.</t>
        </r>
      </text>
    </comment>
    <comment ref="M8" authorId="0" shapeId="0" xr:uid="{00000000-0006-0000-0600-000007000000}">
      <text>
        <r>
          <rPr>
            <sz val="11"/>
            <rFont val="Calibri"/>
          </rPr>
          <t>Ubuntu 24.04 LTS must require users to provide a password for privilege escalation.</t>
        </r>
      </text>
    </comment>
    <comment ref="N8" authorId="0" shapeId="0" xr:uid="{00000000-0006-0000-0600-000008000000}">
      <text>
        <r>
          <rPr>
            <sz val="11"/>
            <rFont val="Calibri"/>
          </rPr>
          <t>Ubuntu 24.04 LTS must restrict privilege elevation to authorized personnel.</t>
        </r>
      </text>
    </comment>
    <comment ref="J9" authorId="0" shapeId="0" xr:uid="{00000000-0006-0000-0600-00000A000000}">
      <text>
        <r>
          <rPr>
            <sz val="11"/>
            <rFont val="Calibri"/>
          </rPr>
          <t>Ubuntu 24.04 LTS must prevent all software from executing at higher privilege levels than users executing the software and the audit system must be configured to audit the execution of privileged functions.</t>
        </r>
      </text>
    </comment>
    <comment ref="K9" authorId="0" shapeId="0" xr:uid="{00000000-0006-0000-0600-00000C000000}">
      <text>
        <r>
          <rPr>
            <sz val="11"/>
            <rFont val="Calibri"/>
          </rPr>
          <t>Ubuntu 24.04 LTS must require users to reauthenticate for privilege escalation or when changing roles.</t>
        </r>
      </text>
    </comment>
    <comment ref="L9" authorId="0" shapeId="0" xr:uid="{00000000-0006-0000-0600-00000D000000}">
      <text>
        <r>
          <rPr>
            <sz val="11"/>
            <rFont val="Calibri"/>
          </rPr>
          <t>Ubuntu 24.04 LTS must generate audit records for privileged activities, nonlocal maintenance, diagnostic sessions, and other system-level access.</t>
        </r>
      </text>
    </comment>
    <comment ref="M9" authorId="0" shapeId="0" xr:uid="{00000000-0006-0000-0600-00000E000000}">
      <text>
        <r>
          <rPr>
            <sz val="11"/>
            <rFont val="Calibri"/>
          </rPr>
          <t>Ubuntu 24.04 LTS must ensure only users who need access to security functions are part of sudo group.</t>
        </r>
      </text>
    </comment>
    <comment ref="N9" authorId="0" shapeId="0" xr:uid="{00000000-0006-0000-0600-00000F000000}">
      <text>
        <r>
          <rPr>
            <sz val="11"/>
            <rFont val="Calibri"/>
          </rPr>
          <t>Ubuntu 24.04 LTS must require users to provide a password for privilege escalation.</t>
        </r>
      </text>
    </comment>
    <comment ref="O9" authorId="0" shapeId="0" xr:uid="{00000000-0006-0000-0600-00000B000000}">
      <text>
        <r>
          <rPr>
            <sz val="11"/>
            <rFont val="Calibri"/>
          </rPr>
          <t>Ubuntu 24.04 LTS must restrict privilege elevation to authorized personnel.</t>
        </r>
      </text>
    </comment>
    <comment ref="J10" authorId="0" shapeId="0" xr:uid="{00000000-0006-0000-0600-000010000000}">
      <text>
        <r>
          <rPr>
            <sz val="11"/>
            <rFont val="Calibri"/>
          </rPr>
          <t>Ubuntu 24.04 LTS must automatically lock an account until the locked account is released by an administrator when three unsuccessful logon attempts have been made.</t>
        </r>
      </text>
    </comment>
    <comment ref="K10" authorId="0" shapeId="0" xr:uid="{00000000-0006-0000-0600-000011000000}">
      <text>
        <r>
          <rPr>
            <sz val="11"/>
            <rFont val="Calibri"/>
          </rPr>
          <t>Ubuntu 24.04 LTS must enforce a delay of at least four seconds between logon prompts following a failed logon attempt.</t>
        </r>
      </text>
    </comment>
    <comment ref="J11" authorId="0" shapeId="0" xr:uid="{00000000-0006-0000-0600-000012000000}">
      <text>
        <r>
          <rPr>
            <sz val="11"/>
            <rFont val="Calibri"/>
          </rPr>
          <t>Ubuntu 24.04 LTS must display the Standard Mandatory DOD Notice and Consent Banner before granting access to via an SSH logon.</t>
        </r>
      </text>
    </comment>
    <comment ref="K11" authorId="0" shapeId="0" xr:uid="{00000000-0006-0000-0600-000013000000}">
      <text>
        <r>
          <rPr>
            <sz val="11"/>
            <rFont val="Calibri"/>
          </rPr>
          <t>Ubuntu 24.04 LTS must enable the graphical user logon banner to display the Standard Mandatory DOD Notice and Consent Banner before granting local access to the system via a graphical user logon.</t>
        </r>
      </text>
    </comment>
    <comment ref="L11" authorId="0" shapeId="0" xr:uid="{00000000-0006-0000-0600-000014000000}">
      <text>
        <r>
          <rPr>
            <sz val="11"/>
            <rFont val="Calibri"/>
          </rPr>
          <t>Ubuntu 24.04 LTS must display the Standard Mandatory DOD Notice and Consent Banner before granting local access to the system via a graphical user logon.</t>
        </r>
      </text>
    </comment>
    <comment ref="M11" authorId="0" shapeId="0" xr:uid="{00000000-0006-0000-0600-000015000000}">
      <text>
        <r>
          <rPr>
            <sz val="11"/>
            <rFont val="Calibri"/>
          </rPr>
          <t>Ubuntu 24.04 LTS must be configured to enforce the acknowledgement of the Standard Mandatory DOD Notice and Consent Banner for all SSH connections.</t>
        </r>
      </text>
    </comment>
    <comment ref="J12" authorId="0" shapeId="0" xr:uid="{00000000-0006-0000-0600-000016000000}">
      <text>
        <r>
          <rPr>
            <sz val="11"/>
            <rFont val="Calibri"/>
          </rPr>
          <t>Ubuntu 24.04 LTS must allow users to directly initiate a session lock for all connection types.</t>
        </r>
      </text>
    </comment>
    <comment ref="K12" authorId="0" shapeId="0" xr:uid="{00000000-0006-0000-0600-000017000000}">
      <text>
        <r>
          <rPr>
            <sz val="11"/>
            <rFont val="Calibri"/>
          </rPr>
          <t>Ubuntu 24.04 LTS must limit the number of concurrent sessions to 10 for all accounts and/or account types.</t>
        </r>
      </text>
    </comment>
    <comment ref="L12" authorId="0" shapeId="0" xr:uid="{00000000-0006-0000-0600-000018000000}">
      <text>
        <r>
          <rPr>
            <sz val="11"/>
            <rFont val="Calibri"/>
          </rPr>
          <t>Ubuntu 24.04 LTS must initiate a graphical session lock after 10 minutes of inactivity.</t>
        </r>
      </text>
    </comment>
    <comment ref="M12" authorId="0" shapeId="0" xr:uid="{00000000-0006-0000-0600-000019000000}">
      <text>
        <r>
          <rPr>
            <sz val="11"/>
            <rFont val="Calibri"/>
          </rPr>
          <t>Ubuntu 24.04 LTS must automatically terminate a user session after inactivity timeouts have expired.</t>
        </r>
      </text>
    </comment>
    <comment ref="N12" authorId="0" shapeId="0" xr:uid="{00000000-0006-0000-0600-00001A000000}">
      <text>
        <r>
          <rPr>
            <sz val="11"/>
            <rFont val="Calibri"/>
          </rPr>
          <t>Ubuntu 24.04 LTS must immediately terminate all network connections associated with SSH traffic at the end of the session or after 10 minutes of inactivity.</t>
        </r>
      </text>
    </comment>
    <comment ref="O12" authorId="0" shapeId="0" xr:uid="{00000000-0006-0000-0600-00001B000000}">
      <text>
        <r>
          <rPr>
            <sz val="11"/>
            <rFont val="Calibri"/>
          </rPr>
          <t>Ubuntu 24.04 LTS must conceal, via the session lock, information previously visible on the display with a publicly viewable image.</t>
        </r>
      </text>
    </comment>
    <comment ref="J13" authorId="0" shapeId="0" xr:uid="{00000000-0006-0000-0600-00001C000000}">
      <text>
        <r>
          <rPr>
            <sz val="11"/>
            <rFont val="Calibri"/>
          </rPr>
          <t>Ubuntu 24.04 LTS must automatically terminate a user session after inactivity timeouts have expired.</t>
        </r>
      </text>
    </comment>
    <comment ref="K13" authorId="0" shapeId="0" xr:uid="{00000000-0006-0000-0600-00001D000000}">
      <text>
        <r>
          <rPr>
            <sz val="11"/>
            <rFont val="Calibri"/>
          </rPr>
          <t>Ubuntu 24.04 LTS must immediately terminate all network connections associated with SSH traffic at the end of the session or after 10 minutes of inactivity.</t>
        </r>
      </text>
    </comment>
    <comment ref="J14" authorId="0" shapeId="0" xr:uid="{00000000-0006-0000-0600-00001E000000}">
      <text>
        <r>
          <rPr>
            <sz val="11"/>
            <rFont val="Calibri"/>
          </rPr>
          <t>Ubuntu 24.04 LTS must disable all wireless network adapters.</t>
        </r>
      </text>
    </comment>
    <comment ref="J23" authorId="0" shapeId="0" xr:uid="{00000000-0006-0000-0600-00001F000000}">
      <text>
        <r>
          <rPr>
            <sz val="11"/>
            <rFont val="Calibri"/>
          </rPr>
          <t>Ubuntu 24.04 LTS must be configured to preserve log records from failure events.</t>
        </r>
      </text>
    </comment>
    <comment ref="K23" authorId="0" shapeId="0" xr:uid="{00000000-0006-0000-0600-000042000000}">
      <text>
        <r>
          <rPr>
            <sz val="11"/>
            <rFont val="Calibri"/>
          </rPr>
          <t>Ubuntu 24.04 LTS SSH server must be configured to use only FIPS 140-3 validated key exchange algorithms.</t>
        </r>
      </text>
    </comment>
    <comment ref="L23" authorId="0" shapeId="0" xr:uid="{00000000-0006-0000-0600-000043000000}">
      <text>
        <r>
          <rPr>
            <sz val="11"/>
            <rFont val="Calibri"/>
          </rPr>
          <t>Ubuntu 24.04 LTS when booted must require authentication upon booting into single-user and maintenance modes.</t>
        </r>
      </text>
    </comment>
    <comment ref="M23" authorId="0" shapeId="0" xr:uid="{00000000-0006-0000-0600-000044000000}">
      <text>
        <r>
          <rPr>
            <sz val="11"/>
            <rFont val="Calibri"/>
          </rPr>
          <t>Ubuntu 24.04 LTS must initiate session audits at system startup.</t>
        </r>
      </text>
    </comment>
    <comment ref="N23" authorId="0" shapeId="0" xr:uid="{00000000-0006-0000-0600-000045000000}">
      <text>
        <r>
          <rPr>
            <sz val="11"/>
            <rFont val="Calibri"/>
          </rPr>
          <t>Ubuntu 24.04 LTS must monitor remote access methods.</t>
        </r>
      </text>
    </comment>
    <comment ref="O23" authorId="0" shapeId="0" xr:uid="{00000000-0006-0000-0600-000046000000}">
      <text>
        <r>
          <rPr>
            <sz val="11"/>
            <rFont val="Calibri"/>
          </rPr>
          <t>Ubuntu 24.04 LTS must generate audit records for all account creations, modifications, disabling, and termination events that affect /etc/passwd.</t>
        </r>
      </text>
    </comment>
    <comment ref="P23" authorId="0" shapeId="0" xr:uid="{00000000-0006-0000-0600-000020000000}">
      <text>
        <r>
          <rPr>
            <sz val="11"/>
            <rFont val="Calibri"/>
          </rPr>
          <t>Ubuntu 24.04 LTS must generate audit records for all account creations, modifications, disabling, and termination events that affect /etc/group.</t>
        </r>
      </text>
    </comment>
    <comment ref="Q23" authorId="0" shapeId="0" xr:uid="{00000000-0006-0000-0600-000021000000}">
      <text>
        <r>
          <rPr>
            <sz val="11"/>
            <rFont val="Calibri"/>
          </rPr>
          <t>Ubuntu 24.04 LTS must generate audit records for all account creations, modifications, disabling, and termination events that affect /etc/shadow.</t>
        </r>
      </text>
    </comment>
    <comment ref="R23" authorId="0" shapeId="0" xr:uid="{00000000-0006-0000-0600-000022000000}">
      <text>
        <r>
          <rPr>
            <sz val="11"/>
            <rFont val="Calibri"/>
          </rPr>
          <t>Ubuntu 24.04 LTS must generate audit records for all account creations, modifications, disabling, and termination events that affect /etc/gshadow.</t>
        </r>
      </text>
    </comment>
    <comment ref="S23" authorId="0" shapeId="0" xr:uid="{00000000-0006-0000-0600-000023000000}">
      <text>
        <r>
          <rPr>
            <sz val="11"/>
            <rFont val="Calibri"/>
          </rPr>
          <t>Ubuntu 24.04 LTS must generate audit records for all account creations, modifications, disabling, and termination events that affect /etc/opasswd.</t>
        </r>
      </text>
    </comment>
    <comment ref="T23" authorId="0" shapeId="0" xr:uid="{00000000-0006-0000-0600-000024000000}">
      <text>
        <r>
          <rPr>
            <sz val="11"/>
            <rFont val="Calibri"/>
          </rPr>
          <t>Ubuntu 24.04 LTS must prevent all software from executing at higher privilege levels than users executing the software and the audit system must be configured to audit the execution of privileged functions.</t>
        </r>
      </text>
    </comment>
    <comment ref="U23" authorId="0" shapeId="0" xr:uid="{00000000-0006-0000-0600-000025000000}">
      <text>
        <r>
          <rPr>
            <sz val="11"/>
            <rFont val="Calibri"/>
          </rPr>
          <t>Ubuntu 24.04 LTS must be configured so that when passwords are changed or new passwords are established, pwquality must be used.</t>
        </r>
      </text>
    </comment>
    <comment ref="V23" authorId="0" shapeId="0" xr:uid="{00000000-0006-0000-0600-000026000000}">
      <text>
        <r>
          <rPr>
            <sz val="11"/>
            <rFont val="Calibri"/>
          </rPr>
          <t>Ubuntu 24.04 LTS must generate audit records for all events that affect the systemd journal files.</t>
        </r>
      </text>
    </comment>
    <comment ref="W23" authorId="0" shapeId="0" xr:uid="{00000000-0006-0000-0600-000027000000}">
      <text>
        <r>
          <rPr>
            <sz val="11"/>
            <rFont val="Calibri"/>
          </rPr>
          <t>Ubuntu 24.04 LTS must be configured to prohibit or restrict the use of functions, ports, protocols, and/or services, as defined in the Ports, Protocols, and Services Management Category Assurance List (PPSM CAL) and vulnerability assessments.</t>
        </r>
      </text>
    </comment>
    <comment ref="X23" authorId="0" shapeId="0" xr:uid="{00000000-0006-0000-0600-000028000000}">
      <text>
        <r>
          <rPr>
            <sz val="11"/>
            <rFont val="Calibri"/>
          </rPr>
          <t>Ubuntu 24.04 LTS, for PKI-based authentication, Privileged Access Management (PAM) must validate certificates by constructing a certification path (which includes status information) to an accepted trust anchor.</t>
        </r>
      </text>
    </comment>
    <comment ref="Y23" authorId="0" shapeId="0" xr:uid="{00000000-0006-0000-0600-000029000000}">
      <text>
        <r>
          <rPr>
            <sz val="11"/>
            <rFont val="Calibri"/>
          </rPr>
          <t>Ubuntu 24.04 LTS for PKI-based authentication, must implement a local cache of revocation data in case of the inability to access revocation information via the network.</t>
        </r>
      </text>
    </comment>
    <comment ref="Z23" authorId="0" shapeId="0" xr:uid="{00000000-0006-0000-0600-00002A000000}">
      <text>
        <r>
          <rPr>
            <sz val="11"/>
            <rFont val="Calibri"/>
          </rPr>
          <t>Ubuntu 24.04 LTS must generate audit records for privileged activities, nonlocal maintenance, diagnostic sessions, and other system-level access.</t>
        </r>
      </text>
    </comment>
    <comment ref="AA23" authorId="0" shapeId="0" xr:uid="{00000000-0006-0000-0600-00002B000000}">
      <text>
        <r>
          <rPr>
            <sz val="11"/>
            <rFont val="Calibri"/>
          </rPr>
          <t>Ubuntu 24.04 LTS must use strong authenticators in establishing nonlocal maintenance and diagnostic sessions.</t>
        </r>
      </text>
    </comment>
    <comment ref="AB23" authorId="0" shapeId="0" xr:uid="{00000000-0006-0000-0600-00002C000000}">
      <text>
        <r>
          <rPr>
            <sz val="11"/>
            <rFont val="Calibri"/>
          </rPr>
          <t>Ubuntu 24.04 LTS must immediately terminate all network connections associated with SSH traffic after a period of inactivity.</t>
        </r>
      </text>
    </comment>
    <comment ref="AC23" authorId="0" shapeId="0" xr:uid="{00000000-0006-0000-0600-00002D000000}">
      <text>
        <r>
          <rPr>
            <sz val="11"/>
            <rFont val="Calibri"/>
          </rPr>
          <t>Ubuntu 24.04 LTS must compare internal information system clocks at least every 24 hours with an authoritative time server.</t>
        </r>
      </text>
    </comment>
    <comment ref="AD23" authorId="0" shapeId="0" xr:uid="{00000000-0006-0000-0600-00002E000000}">
      <text>
        <r>
          <rPr>
            <sz val="11"/>
            <rFont val="Calibri"/>
          </rPr>
          <t>Ubuntu 24.04 LTS must synchronize internal information system clocks to the authoritative time source when the time difference is greater than one second.</t>
        </r>
      </text>
    </comment>
    <comment ref="AE23" authorId="0" shapeId="0" xr:uid="{00000000-0006-0000-0600-00002F000000}">
      <text>
        <r>
          <rPr>
            <sz val="11"/>
            <rFont val="Calibri"/>
          </rPr>
          <t>Ubuntu 24.04 LTS must generate system journal entries without revealing information that could be exploited by adversaries.</t>
        </r>
      </text>
    </comment>
    <comment ref="AF23" authorId="0" shapeId="0" xr:uid="{00000000-0006-0000-0600-000030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not accessible by unauthorized users.</t>
        </r>
      </text>
    </comment>
    <comment ref="AG23" authorId="0" shapeId="0" xr:uid="{00000000-0006-0000-0600-000031000000}">
      <text>
        <r>
          <rPr>
            <sz val="11"/>
            <rFont val="Calibri"/>
          </rPr>
          <t>Ubuntu 24.04 LTS must be configured so that audit configuration files are not write-accessible by unauthorized users.</t>
        </r>
      </text>
    </comment>
    <comment ref="AH23" authorId="0" shapeId="0" xr:uid="{00000000-0006-0000-0600-000032000000}">
      <text>
        <r>
          <rPr>
            <sz val="11"/>
            <rFont val="Calibri"/>
          </rPr>
          <t>Ubuntu 24.04 LTS must permit only authorized accounts to own the audit configuration files.</t>
        </r>
      </text>
    </comment>
    <comment ref="AI23" authorId="0" shapeId="0" xr:uid="{00000000-0006-0000-0600-000033000000}">
      <text>
        <r>
          <rPr>
            <sz val="11"/>
            <rFont val="Calibri"/>
          </rPr>
          <t>Ubuntu 24.04 LTS must permit only authorized groups to own the audit configuration files.</t>
        </r>
      </text>
    </comment>
    <comment ref="AJ23" authorId="0" shapeId="0" xr:uid="{00000000-0006-0000-0600-000034000000}">
      <text>
        <r>
          <rPr>
            <sz val="11"/>
            <rFont val="Calibri"/>
          </rPr>
          <t>Ubuntu 24.04 LTS must generate audit records for successful/unsuccessful uses of the su command.</t>
        </r>
      </text>
    </comment>
    <comment ref="AK23" authorId="0" shapeId="0" xr:uid="{00000000-0006-0000-0600-000035000000}">
      <text>
        <r>
          <rPr>
            <sz val="11"/>
            <rFont val="Calibri"/>
          </rPr>
          <t>Ubuntu 24.04 LTS must generate audit records for successful/unsuccessful uses of the chfn command.</t>
        </r>
      </text>
    </comment>
    <comment ref="AL23" authorId="0" shapeId="0" xr:uid="{00000000-0006-0000-0600-000036000000}">
      <text>
        <r>
          <rPr>
            <sz val="11"/>
            <rFont val="Calibri"/>
          </rPr>
          <t>Ubuntu 24.04 LTS must generate audit records for successful/unsuccessful uses of the mount command.</t>
        </r>
      </text>
    </comment>
    <comment ref="AM23" authorId="0" shapeId="0" xr:uid="{00000000-0006-0000-0600-000037000000}">
      <text>
        <r>
          <rPr>
            <sz val="11"/>
            <rFont val="Calibri"/>
          </rPr>
          <t>Ubuntu 24.04 LTS must generate audit records for successful/unsuccessful uses of the umount command.</t>
        </r>
      </text>
    </comment>
    <comment ref="AN23" authorId="0" shapeId="0" xr:uid="{00000000-0006-0000-0600-000038000000}">
      <text>
        <r>
          <rPr>
            <sz val="11"/>
            <rFont val="Calibri"/>
          </rPr>
          <t>Ubuntu 24.04 LTS must generate audit records for successful/unsuccessful uses of the ssh-agent command.</t>
        </r>
      </text>
    </comment>
    <comment ref="AO23" authorId="0" shapeId="0" xr:uid="{00000000-0006-0000-0600-000039000000}">
      <text>
        <r>
          <rPr>
            <sz val="11"/>
            <rFont val="Calibri"/>
          </rPr>
          <t>Ubuntu 24.04 LTS must generate audit records for successful/unsuccessful uses of the ssh-keysign command.</t>
        </r>
      </text>
    </comment>
    <comment ref="AP23" authorId="0" shapeId="0" xr:uid="{00000000-0006-0000-0600-00003A000000}">
      <text>
        <r>
          <rPr>
            <sz val="11"/>
            <rFont val="Calibri"/>
          </rPr>
          <t>Ubuntu 24.04 LTS must generate audit records for any use of the setxattr, fsetxattr, lsetxattr, removexattr, fremovexattr, and lremovexattr system calls.</t>
        </r>
      </text>
    </comment>
    <comment ref="AQ23" authorId="0" shapeId="0" xr:uid="{00000000-0006-0000-0600-00003B000000}">
      <text>
        <r>
          <rPr>
            <sz val="11"/>
            <rFont val="Calibri"/>
          </rPr>
          <t>Ubuntu 24.04 LTS must generate audit records for successful/unsuccessful uses of the chown, fchown, fchownat, and lchown system calls.</t>
        </r>
      </text>
    </comment>
    <comment ref="AR23" authorId="0" shapeId="0" xr:uid="{00000000-0006-0000-0600-00003C000000}">
      <text>
        <r>
          <rPr>
            <sz val="11"/>
            <rFont val="Calibri"/>
          </rPr>
          <t>Ubuntu 24.04 LTS must generate audit records for successful/unsuccessful uses of the chmod, fchmod, and fchmodat system calls.</t>
        </r>
      </text>
    </comment>
    <comment ref="AS23" authorId="0" shapeId="0" xr:uid="{00000000-0006-0000-0600-00003D000000}">
      <text>
        <r>
          <rPr>
            <sz val="11"/>
            <rFont val="Calibri"/>
          </rPr>
          <t>Ubuntu 24.04 LTS must generate audit records for successful/unsuccessful uses of the creat, open, openat, open_by_handle_at, truncate, and ftruncate system calls.</t>
        </r>
      </text>
    </comment>
    <comment ref="AT23" authorId="0" shapeId="0" xr:uid="{00000000-0006-0000-0600-00003E000000}">
      <text>
        <r>
          <rPr>
            <sz val="11"/>
            <rFont val="Calibri"/>
          </rPr>
          <t>Ubuntu 24.04 LTS must generate audit records for successful/unsuccessful uses of the sudo command.</t>
        </r>
      </text>
    </comment>
    <comment ref="AU23" authorId="0" shapeId="0" xr:uid="{00000000-0006-0000-0600-00003F000000}">
      <text>
        <r>
          <rPr>
            <sz val="11"/>
            <rFont val="Calibri"/>
          </rPr>
          <t>Ubuntu 24.04 LTS must generate audit records for successful/unsuccessful uses of the sudoedit command.</t>
        </r>
      </text>
    </comment>
    <comment ref="AV23" authorId="0" shapeId="0" xr:uid="{00000000-0006-0000-0600-000040000000}">
      <text>
        <r>
          <rPr>
            <sz val="11"/>
            <rFont val="Calibri"/>
          </rPr>
          <t>Ubuntu 24.04 LTS must generate audit records for successful/unsuccessful uses of the chsh command.</t>
        </r>
      </text>
    </comment>
    <comment ref="AW23" authorId="0" shapeId="0" xr:uid="{00000000-0006-0000-0600-000041000000}">
      <text>
        <r>
          <rPr>
            <sz val="11"/>
            <rFont val="Calibri"/>
          </rPr>
          <t>Ubuntu 24.04 LTS must generate audit records for successful/unsuccessful uses of the newgrp command.</t>
        </r>
      </text>
    </comment>
    <comment ref="J24" authorId="0" shapeId="0" xr:uid="{00000000-0006-0000-0600-000047000000}">
      <text>
        <r>
          <rPr>
            <sz val="11"/>
            <rFont val="Calibri"/>
          </rPr>
          <t>Ubuntu 24.04 LTS must monitor remote access methods.</t>
        </r>
      </text>
    </comment>
    <comment ref="K24" authorId="0" shapeId="0" xr:uid="{00000000-0006-0000-0600-000048000000}">
      <text>
        <r>
          <rPr>
            <sz val="11"/>
            <rFont val="Calibri"/>
          </rPr>
          <t>Ubuntu 24.04 LTS must generate audit records for all account creations, modifications, disabling, and termination events that affect /etc/passwd.</t>
        </r>
      </text>
    </comment>
    <comment ref="L24" authorId="0" shapeId="0" xr:uid="{00000000-0006-0000-0600-000049000000}">
      <text>
        <r>
          <rPr>
            <sz val="11"/>
            <rFont val="Calibri"/>
          </rPr>
          <t>Ubuntu 24.04 LTS must generate audit records for all account creations, modifications, disabling, and termination events that affect /etc/group.</t>
        </r>
      </text>
    </comment>
    <comment ref="M24" authorId="0" shapeId="0" xr:uid="{00000000-0006-0000-0600-00004A000000}">
      <text>
        <r>
          <rPr>
            <sz val="11"/>
            <rFont val="Calibri"/>
          </rPr>
          <t>Ubuntu 24.04 LTS must generate audit records for all account creations, modifications, disabling, and termination events that affect /etc/shadow.</t>
        </r>
      </text>
    </comment>
    <comment ref="N24" authorId="0" shapeId="0" xr:uid="{00000000-0006-0000-0600-00004B000000}">
      <text>
        <r>
          <rPr>
            <sz val="11"/>
            <rFont val="Calibri"/>
          </rPr>
          <t>Ubuntu 24.04 LTS must generate audit records for all account creations, modifications, disabling, and termination events that affect /etc/gshadow.</t>
        </r>
      </text>
    </comment>
    <comment ref="O24" authorId="0" shapeId="0" xr:uid="{00000000-0006-0000-0600-00004C000000}">
      <text>
        <r>
          <rPr>
            <sz val="11"/>
            <rFont val="Calibri"/>
          </rPr>
          <t>Ubuntu 24.04 LTS must generate audit records for all account creations, modifications, disabling, and termination events that affect /etc/opasswd.</t>
        </r>
      </text>
    </comment>
    <comment ref="P24" authorId="0" shapeId="0" xr:uid="{00000000-0006-0000-0600-00004D000000}">
      <text>
        <r>
          <rPr>
            <sz val="11"/>
            <rFont val="Calibri"/>
          </rPr>
          <t>Ubuntu 24.04 LTS must prevent all software from executing at higher privilege levels than users executing the software and the audit system must be configured to audit the execution of privileged functions.</t>
        </r>
      </text>
    </comment>
    <comment ref="Q24" authorId="0" shapeId="0" xr:uid="{00000000-0006-0000-0600-00004E000000}">
      <text>
        <r>
          <rPr>
            <sz val="11"/>
            <rFont val="Calibri"/>
          </rPr>
          <t>Ubuntu 24.04 LTS must generate audit records for privileged activities, nonlocal maintenance, diagnostic sessions, and other system-level access.</t>
        </r>
      </text>
    </comment>
    <comment ref="R24" authorId="0" shapeId="0" xr:uid="{00000000-0006-0000-0600-00004F000000}">
      <text>
        <r>
          <rPr>
            <sz val="11"/>
            <rFont val="Calibri"/>
          </rPr>
          <t>Ubuntu 24.04 LTS must permit only authorized accounts to own the audit configuration files.</t>
        </r>
      </text>
    </comment>
    <comment ref="S24" authorId="0" shapeId="0" xr:uid="{00000000-0006-0000-0600-000050000000}">
      <text>
        <r>
          <rPr>
            <sz val="11"/>
            <rFont val="Calibri"/>
          </rPr>
          <t>Ubuntu 24.04 LTS must generate audit records for successful/unsuccessful uses of the su command.</t>
        </r>
      </text>
    </comment>
    <comment ref="T24" authorId="0" shapeId="0" xr:uid="{00000000-0006-0000-0600-000051000000}">
      <text>
        <r>
          <rPr>
            <sz val="11"/>
            <rFont val="Calibri"/>
          </rPr>
          <t>Ubuntu 24.04 LTS must generate audit records for successful/unsuccessful uses of the chfn command.</t>
        </r>
      </text>
    </comment>
    <comment ref="U24" authorId="0" shapeId="0" xr:uid="{00000000-0006-0000-0600-000052000000}">
      <text>
        <r>
          <rPr>
            <sz val="11"/>
            <rFont val="Calibri"/>
          </rPr>
          <t>Ubuntu 24.04 LTS must generate audit records for successful/unsuccessful uses of the mount command.</t>
        </r>
      </text>
    </comment>
    <comment ref="V24" authorId="0" shapeId="0" xr:uid="{00000000-0006-0000-0600-000053000000}">
      <text>
        <r>
          <rPr>
            <sz val="11"/>
            <rFont val="Calibri"/>
          </rPr>
          <t>Ubuntu 24.04 LTS must generate audit records for successful/unsuccessful uses of the umount command.</t>
        </r>
      </text>
    </comment>
    <comment ref="W24" authorId="0" shapeId="0" xr:uid="{00000000-0006-0000-0600-000054000000}">
      <text>
        <r>
          <rPr>
            <sz val="11"/>
            <rFont val="Calibri"/>
          </rPr>
          <t>Ubuntu 24.04 LTS must generate audit records for successful/unsuccessful uses of the ssh-agent command.</t>
        </r>
      </text>
    </comment>
    <comment ref="X24" authorId="0" shapeId="0" xr:uid="{00000000-0006-0000-0600-000055000000}">
      <text>
        <r>
          <rPr>
            <sz val="11"/>
            <rFont val="Calibri"/>
          </rPr>
          <t>Ubuntu 24.04 LTS must generate audit records for successful/unsuccessful uses of the ssh-keysign command.</t>
        </r>
      </text>
    </comment>
    <comment ref="Y24" authorId="0" shapeId="0" xr:uid="{00000000-0006-0000-0600-000056000000}">
      <text>
        <r>
          <rPr>
            <sz val="11"/>
            <rFont val="Calibri"/>
          </rPr>
          <t>Ubuntu 24.04 LTS must generate audit records for any use of the setxattr, fsetxattr, lsetxattr, removexattr, fremovexattr, and lremovexattr system calls.</t>
        </r>
      </text>
    </comment>
    <comment ref="Z24" authorId="0" shapeId="0" xr:uid="{00000000-0006-0000-0600-000057000000}">
      <text>
        <r>
          <rPr>
            <sz val="11"/>
            <rFont val="Calibri"/>
          </rPr>
          <t>Ubuntu 24.04 LTS must generate audit records for successful/unsuccessful uses of the chown, fchown, fchownat, and lchown system calls.</t>
        </r>
      </text>
    </comment>
    <comment ref="AA24" authorId="0" shapeId="0" xr:uid="{00000000-0006-0000-0600-000058000000}">
      <text>
        <r>
          <rPr>
            <sz val="11"/>
            <rFont val="Calibri"/>
          </rPr>
          <t>Ubuntu 24.04 LTS must generate audit records for successful/unsuccessful uses of the chmod, fchmod, and fchmodat system calls.</t>
        </r>
      </text>
    </comment>
    <comment ref="AB24" authorId="0" shapeId="0" xr:uid="{00000000-0006-0000-0600-000059000000}">
      <text>
        <r>
          <rPr>
            <sz val="11"/>
            <rFont val="Calibri"/>
          </rPr>
          <t>Ubuntu 24.04 LTS must generate audit records for successful/unsuccessful uses of the sudo command.</t>
        </r>
      </text>
    </comment>
    <comment ref="AC24" authorId="0" shapeId="0" xr:uid="{00000000-0006-0000-0600-00005A000000}">
      <text>
        <r>
          <rPr>
            <sz val="11"/>
            <rFont val="Calibri"/>
          </rPr>
          <t>Ubuntu 24.04 LTS must generate audit records for successful/unsuccessful uses of the sudoedit command.</t>
        </r>
      </text>
    </comment>
    <comment ref="AD24" authorId="0" shapeId="0" xr:uid="{00000000-0006-0000-0600-00005B000000}">
      <text>
        <r>
          <rPr>
            <sz val="11"/>
            <rFont val="Calibri"/>
          </rPr>
          <t>Ubuntu 24.04 LTS must generate audit records for successful/unsuccessful uses of the chsh command.</t>
        </r>
      </text>
    </comment>
    <comment ref="AE24" authorId="0" shapeId="0" xr:uid="{00000000-0006-0000-0600-00005C000000}">
      <text>
        <r>
          <rPr>
            <sz val="11"/>
            <rFont val="Calibri"/>
          </rPr>
          <t>Ubuntu 24.04 LTS must generate audit records for successful/unsuccessful uses of the newgrp command.</t>
        </r>
      </text>
    </comment>
    <comment ref="AF24" authorId="0" shapeId="0" xr:uid="{00000000-0006-0000-0600-00005D000000}">
      <text>
        <r>
          <rPr>
            <sz val="11"/>
            <rFont val="Calibri"/>
          </rPr>
          <t>Ubuntu 24.04 LTS must generate audit records for successful/unsuccessful uses of the setfacl command.</t>
        </r>
      </text>
    </comment>
    <comment ref="AG24" authorId="0" shapeId="0" xr:uid="{00000000-0006-0000-0600-00005E000000}">
      <text>
        <r>
          <rPr>
            <sz val="11"/>
            <rFont val="Calibri"/>
          </rPr>
          <t>Ubuntu 24.04 LTS must generate audit records for successful/unsuccessful uses of the chacl command.</t>
        </r>
      </text>
    </comment>
    <comment ref="AH24" authorId="0" shapeId="0" xr:uid="{00000000-0006-0000-0600-00005F000000}">
      <text>
        <r>
          <rPr>
            <sz val="11"/>
            <rFont val="Calibri"/>
          </rPr>
          <t>Ubuntu 24.04 LTS must generate audit records for the use and modification of faillog file.</t>
        </r>
      </text>
    </comment>
    <comment ref="AI24" authorId="0" shapeId="0" xr:uid="{00000000-0006-0000-0600-000060000000}">
      <text>
        <r>
          <rPr>
            <sz val="11"/>
            <rFont val="Calibri"/>
          </rPr>
          <t>Ubuntu 24.04 LTS must generate audit records for the use and modification of the lastlog file.</t>
        </r>
      </text>
    </comment>
    <comment ref="AJ24" authorId="0" shapeId="0" xr:uid="{00000000-0006-0000-0600-000061000000}">
      <text>
        <r>
          <rPr>
            <sz val="11"/>
            <rFont val="Calibri"/>
          </rPr>
          <t>Ubuntu 24.04 LTS must generate audit records for successful/unsuccessful uses of the passwd command.</t>
        </r>
      </text>
    </comment>
    <comment ref="AK24" authorId="0" shapeId="0" xr:uid="{00000000-0006-0000-0600-000062000000}">
      <text>
        <r>
          <rPr>
            <sz val="11"/>
            <rFont val="Calibri"/>
          </rPr>
          <t>Ubuntu 24.04 LTS must generate audit records for successful/unsuccessful uses of the unix_update command.</t>
        </r>
      </text>
    </comment>
    <comment ref="AL24" authorId="0" shapeId="0" xr:uid="{00000000-0006-0000-0600-000063000000}">
      <text>
        <r>
          <rPr>
            <sz val="11"/>
            <rFont val="Calibri"/>
          </rPr>
          <t>Ubuntu 24.04 LTS must generate audit records for successful/unsuccessful uses of the gpasswd command.</t>
        </r>
      </text>
    </comment>
    <comment ref="AM24" authorId="0" shapeId="0" xr:uid="{00000000-0006-0000-0600-000064000000}">
      <text>
        <r>
          <rPr>
            <sz val="11"/>
            <rFont val="Calibri"/>
          </rPr>
          <t>Ubuntu 24.04 LTS must generate audit records for successful/unsuccessful uses of the chage command.</t>
        </r>
      </text>
    </comment>
    <comment ref="AN24" authorId="0" shapeId="0" xr:uid="{00000000-0006-0000-0600-000065000000}">
      <text>
        <r>
          <rPr>
            <sz val="11"/>
            <rFont val="Calibri"/>
          </rPr>
          <t>Ubuntu 24.04 LTS must generate audit records for successful/unsuccessful uses of the usermod command.</t>
        </r>
      </text>
    </comment>
    <comment ref="AO24" authorId="0" shapeId="0" xr:uid="{00000000-0006-0000-0600-000066000000}">
      <text>
        <r>
          <rPr>
            <sz val="11"/>
            <rFont val="Calibri"/>
          </rPr>
          <t>Ubuntu 24.04 LTS must generate audit records for successful/unsuccessful uses of the crontab command.</t>
        </r>
      </text>
    </comment>
    <comment ref="AP24" authorId="0" shapeId="0" xr:uid="{00000000-0006-0000-0600-000067000000}">
      <text>
        <r>
          <rPr>
            <sz val="11"/>
            <rFont val="Calibri"/>
          </rPr>
          <t>Ubuntu 24.04 LTS must generate audit records for successful/unsuccessful uses of the init_module and finit_module syscalls.</t>
        </r>
      </text>
    </comment>
    <comment ref="AQ24" authorId="0" shapeId="0" xr:uid="{00000000-0006-0000-0600-000068000000}">
      <text>
        <r>
          <rPr>
            <sz val="11"/>
            <rFont val="Calibri"/>
          </rPr>
          <t>Ubuntu 24.04 LTS must generate audit records for successful/unsuccessful uses of the delete_module syscall.</t>
        </r>
      </text>
    </comment>
    <comment ref="AR24" authorId="0" shapeId="0" xr:uid="{00000000-0006-0000-0600-000069000000}">
      <text>
        <r>
          <rPr>
            <sz val="11"/>
            <rFont val="Calibri"/>
          </rPr>
          <t>Ubuntu 24.04 LTS must generate audit records when successful/unsuccessful attempts to modify the /etc/sudoers file occur.</t>
        </r>
      </text>
    </comment>
    <comment ref="AS24" authorId="0" shapeId="0" xr:uid="{00000000-0006-0000-0600-00006A000000}">
      <text>
        <r>
          <rPr>
            <sz val="11"/>
            <rFont val="Calibri"/>
          </rPr>
          <t>Ubuntu 24.04 LTS must generate audit records when successful/unsuccessful attempts to modify the /etc/sudoers.d directory occur.</t>
        </r>
      </text>
    </comment>
    <comment ref="AT24" authorId="0" shapeId="0" xr:uid="{00000000-0006-0000-0600-00006B000000}">
      <text>
        <r>
          <rPr>
            <sz val="11"/>
            <rFont val="Calibri"/>
          </rPr>
          <t>Ubuntu 24.04 LTS must generate audit records for the /var/log/wtmp file.</t>
        </r>
      </text>
    </comment>
    <comment ref="AU24" authorId="0" shapeId="0" xr:uid="{00000000-0006-0000-0600-00006C000000}">
      <text>
        <r>
          <rPr>
            <sz val="11"/>
            <rFont val="Calibri"/>
          </rPr>
          <t>Ubuntu 24.04 LTS must generate audit records for the /var/run/utmp file.</t>
        </r>
      </text>
    </comment>
    <comment ref="AV24" authorId="0" shapeId="0" xr:uid="{00000000-0006-0000-0600-00006D000000}">
      <text>
        <r>
          <rPr>
            <sz val="11"/>
            <rFont val="Calibri"/>
          </rPr>
          <t>Ubuntu 24.04 LTS must generate audit records for the /var/log/btmp file.</t>
        </r>
      </text>
    </comment>
    <comment ref="AW24" authorId="0" shapeId="0" xr:uid="{00000000-0006-0000-0600-00006E000000}">
      <text>
        <r>
          <rPr>
            <sz val="11"/>
            <rFont val="Calibri"/>
          </rPr>
          <t>Ubuntu 24.04 LTS must audit any script or executable called by cron as root or by any privileged user.</t>
        </r>
      </text>
    </comment>
    <comment ref="J25" authorId="0" shapeId="0" xr:uid="{00000000-0006-0000-0600-00006F000000}">
      <text>
        <r>
          <rPr>
            <sz val="11"/>
            <rFont val="Calibri"/>
          </rPr>
          <t>Ubuntu 24.04 LTS must initiate session audits at system startup.</t>
        </r>
      </text>
    </comment>
    <comment ref="J29" authorId="0" shapeId="0" xr:uid="{00000000-0006-0000-0600-000070000000}">
      <text>
        <r>
          <rPr>
            <sz val="11"/>
            <rFont val="Calibri"/>
          </rPr>
          <t xml:space="preserve">Ubuntu 24.04 LTS must not have the </t>
        </r>
        <r>
          <rPr>
            <sz val="11"/>
            <color rgb="FF000000"/>
            <rFont val="Calibri"/>
          </rPr>
          <t>"</t>
        </r>
        <r>
          <rPr>
            <b/>
            <sz val="11"/>
            <color rgb="FF000000"/>
            <rFont val="Calibri"/>
          </rPr>
          <t>systemd-timesyncd</t>
        </r>
        <r>
          <rPr>
            <sz val="11"/>
            <color rgb="FF000000"/>
            <rFont val="Calibri"/>
          </rPr>
          <t>"</t>
        </r>
        <r>
          <rPr>
            <sz val="11"/>
            <color rgb="FF000000"/>
            <rFont val="Calibri"/>
          </rPr>
          <t xml:space="preserve"> package installed.</t>
        </r>
      </text>
    </comment>
    <comment ref="K29" authorId="0" shapeId="0" xr:uid="{00000000-0006-0000-0600-000071000000}">
      <text>
        <r>
          <rPr>
            <sz val="11"/>
            <rFont val="Calibri"/>
          </rPr>
          <t xml:space="preserve">Ubuntu 24.04 LTS must not have the </t>
        </r>
        <r>
          <rPr>
            <sz val="11"/>
            <color rgb="FF000000"/>
            <rFont val="Calibri"/>
          </rPr>
          <t>"</t>
        </r>
        <r>
          <rPr>
            <b/>
            <sz val="11"/>
            <color rgb="FF000000"/>
            <rFont val="Calibri"/>
          </rPr>
          <t>ntp</t>
        </r>
        <r>
          <rPr>
            <sz val="11"/>
            <color rgb="FF000000"/>
            <rFont val="Calibri"/>
          </rPr>
          <t>"</t>
        </r>
        <r>
          <rPr>
            <sz val="11"/>
            <color rgb="FF000000"/>
            <rFont val="Calibri"/>
          </rPr>
          <t xml:space="preserve"> package installed.</t>
        </r>
      </text>
    </comment>
    <comment ref="L29" authorId="0" shapeId="0" xr:uid="{00000000-0006-0000-0600-000072000000}">
      <text>
        <r>
          <rPr>
            <sz val="11"/>
            <rFont val="Calibri"/>
          </rPr>
          <t>Ubuntu 24.04 LTS must produce audit records and reports containing information to establish when, where, what type, the source, and the outcome for all DOD-defined auditable events and actions in near real time.</t>
        </r>
      </text>
    </comment>
    <comment ref="M29" authorId="0" shapeId="0" xr:uid="{00000000-0006-0000-0600-000073000000}">
      <text>
        <r>
          <rPr>
            <sz val="11"/>
            <rFont val="Calibri"/>
          </rPr>
          <t xml:space="preserve">Ubuntu 24.04 LTS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text>
    </comment>
    <comment ref="N29" authorId="0" shapeId="0" xr:uid="{00000000-0006-0000-0600-000074000000}">
      <text>
        <r>
          <rPr>
            <sz val="11"/>
            <rFont val="Calibri"/>
          </rPr>
          <t>Ubuntu 24.04 LTS must generate audit records for successful/unsuccessful uses of the pam_timestamp_check command.</t>
        </r>
      </text>
    </comment>
    <comment ref="O29" authorId="0" shapeId="0" xr:uid="{00000000-0006-0000-0600-000075000000}">
      <text>
        <r>
          <rPr>
            <sz val="11"/>
            <rFont val="Calibri"/>
          </rPr>
          <t>Ubuntu 24.04 LTS must record time stamps for audit records that can be mapped to Coordinated Universal Time (UTC) or Greenwich Mean Time (GMT).</t>
        </r>
      </text>
    </comment>
    <comment ref="J30" authorId="0" shapeId="0" xr:uid="{00000000-0006-0000-0600-000076000000}">
      <text>
        <r>
          <rPr>
            <sz val="11"/>
            <rFont val="Calibri"/>
          </rPr>
          <t>Ubuntu 24.04 LTS audit event multiplexor must be configured to offload audit logs onto a different system or storage media from the system being audited.</t>
        </r>
      </text>
    </comment>
    <comment ref="K30" authorId="0" shapeId="0" xr:uid="{00000000-0006-0000-0600-000077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L30" authorId="0" shapeId="0" xr:uid="{00000000-0006-0000-0600-000078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M30" authorId="0" shapeId="0" xr:uid="{00000000-0006-0000-0600-000079000000}">
      <text>
        <r>
          <rPr>
            <sz val="11"/>
            <rFont val="Calibri"/>
          </rPr>
          <t xml:space="preserve">Ubuntu 24.04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N30" authorId="0" shapeId="0" xr:uid="{00000000-0006-0000-0600-00007A000000}">
      <text>
        <r>
          <rPr>
            <sz val="11"/>
            <rFont val="Calibri"/>
          </rPr>
          <t xml:space="preserve">Ubuntu 24.04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O30" authorId="0" shapeId="0" xr:uid="{00000000-0006-0000-0600-00007B000000}">
      <text>
        <r>
          <rPr>
            <sz val="11"/>
            <rFont val="Calibri"/>
          </rPr>
          <t xml:space="preserve">Ubuntu 24.04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P30" authorId="0" shapeId="0" xr:uid="{00000000-0006-0000-0600-00007C000000}">
      <text>
        <r>
          <rPr>
            <sz val="11"/>
            <rFont val="Calibri"/>
          </rPr>
          <t xml:space="preserve">Ubuntu 24.04 LTS must configure the files used by the system journal to be owned by </t>
        </r>
        <r>
          <rPr>
            <sz val="11"/>
            <color rgb="FF000000"/>
            <rFont val="Calibri"/>
          </rPr>
          <t>"</t>
        </r>
        <r>
          <rPr>
            <b/>
            <sz val="11"/>
            <color rgb="FF000000"/>
            <rFont val="Calibri"/>
          </rPr>
          <t>root</t>
        </r>
        <r>
          <rPr>
            <sz val="11"/>
            <color rgb="FF000000"/>
            <rFont val="Calibri"/>
          </rPr>
          <t>"</t>
        </r>
      </text>
    </comment>
    <comment ref="Q30" authorId="0" shapeId="0" xr:uid="{00000000-0006-0000-0600-00007D000000}">
      <text>
        <r>
          <rPr>
            <sz val="11"/>
            <rFont val="Calibri"/>
          </rPr>
          <t>Ubuntu 24.04 LTS must configure the /var/log directory to be group-owned by syslog.</t>
        </r>
      </text>
    </comment>
    <comment ref="R30" authorId="0" shapeId="0" xr:uid="{00000000-0006-0000-0600-00007E000000}">
      <text>
        <r>
          <rPr>
            <sz val="11"/>
            <rFont val="Calibri"/>
          </rPr>
          <t>Ubuntu 24.04 LTS must configure the /var/log directory to be owned by root.</t>
        </r>
      </text>
    </comment>
    <comment ref="S30" authorId="0" shapeId="0" xr:uid="{00000000-0006-0000-0600-00007F000000}">
      <text>
        <r>
          <rPr>
            <sz val="11"/>
            <rFont val="Calibri"/>
          </rPr>
          <t xml:space="preserve">Ubuntu 24.04 LTS must configure the /var/log directory to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T30" authorId="0" shapeId="0" xr:uid="{00000000-0006-0000-0600-000080000000}">
      <text>
        <r>
          <rPr>
            <sz val="11"/>
            <rFont val="Calibri"/>
          </rPr>
          <t>Ubuntu 24.04 LTS must configure the /var/log/syslog file to be group-owned by adm.</t>
        </r>
      </text>
    </comment>
    <comment ref="U30" authorId="0" shapeId="0" xr:uid="{00000000-0006-0000-0600-000081000000}">
      <text>
        <r>
          <rPr>
            <sz val="11"/>
            <rFont val="Calibri"/>
          </rPr>
          <t>Ubuntu 24.04 LTS must configure /var/log/syslog file to be owned by syslog.</t>
        </r>
      </text>
    </comment>
    <comment ref="V30" authorId="0" shapeId="0" xr:uid="{00000000-0006-0000-0600-000082000000}">
      <text>
        <r>
          <rPr>
            <sz val="11"/>
            <rFont val="Calibri"/>
          </rPr>
          <t xml:space="preserve">Ubuntu 24.04 LTS must configure /var/log/syslog file with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text>
    </comment>
    <comment ref="W30" authorId="0" shapeId="0" xr:uid="{00000000-0006-0000-0600-000083000000}">
      <text>
        <r>
          <rPr>
            <sz val="11"/>
            <rFont val="Calibri"/>
          </rPr>
          <t>Ubuntu 24.04 LTS must have a crontab script running weekly to offload audit events of standalone systems.</t>
        </r>
      </text>
    </comment>
    <comment ref="X30" authorId="0" shapeId="0" xr:uid="{00000000-0006-0000-0600-000084000000}">
      <text>
        <r>
          <rPr>
            <sz val="11"/>
            <rFont val="Calibri"/>
          </rPr>
          <t xml:space="preserve">Ubuntu 24.04 LTS must configure audit tools with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Y30" authorId="0" shapeId="0" xr:uid="{00000000-0006-0000-0600-000085000000}">
      <text>
        <r>
          <rPr>
            <sz val="11"/>
            <rFont val="Calibri"/>
          </rPr>
          <t>Ubuntu 24.04 LTS must configure audit tools to be owned by root.</t>
        </r>
      </text>
    </comment>
    <comment ref="Z30" authorId="0" shapeId="0" xr:uid="{00000000-0006-0000-0600-000086000000}">
      <text>
        <r>
          <rPr>
            <sz val="11"/>
            <rFont val="Calibri"/>
          </rPr>
          <t>Ubuntu 24.04 LTS must configure the audit tools to be group owned by root.</t>
        </r>
      </text>
    </comment>
    <comment ref="AA30" authorId="0" shapeId="0" xr:uid="{00000000-0006-0000-0600-000087000000}">
      <text>
        <r>
          <rPr>
            <sz val="11"/>
            <rFont val="Calibri"/>
          </rPr>
          <t>Ubuntu 24.04 LTS must use cryptographic mechanisms to protect the integrity of audit tools.</t>
        </r>
      </text>
    </comment>
    <comment ref="J32" authorId="0" shapeId="0" xr:uid="{00000000-0006-0000-0600-000088000000}">
      <text>
        <r>
          <rPr>
            <sz val="11"/>
            <rFont val="Calibri"/>
          </rPr>
          <t>Ubuntu 24.04 LTS Advance Package Tool (APT) must be configured to prevent the installation of patches, service packs, device drivers, or Ubuntu 24.04 LTS components without verification they have been digitally signed using a certificate that is recognized and approved by the organization.</t>
        </r>
      </text>
    </comment>
    <comment ref="J33" authorId="0" shapeId="0" xr:uid="{00000000-0006-0000-0600-000089000000}">
      <text>
        <r>
          <rPr>
            <sz val="11"/>
            <rFont val="Calibri"/>
          </rPr>
          <t>Ubuntu 24.04 LTS library files must have mode 0755 or less permissive.</t>
        </r>
      </text>
    </comment>
    <comment ref="K33" authorId="0" shapeId="0" xr:uid="{00000000-0006-0000-0600-00008A000000}">
      <text>
        <r>
          <rPr>
            <sz val="11"/>
            <rFont val="Calibri"/>
          </rPr>
          <t>Ubuntu 24.04 LTS library files must be owned by root.</t>
        </r>
      </text>
    </comment>
    <comment ref="L33" authorId="0" shapeId="0" xr:uid="{00000000-0006-0000-0600-00008B000000}">
      <text>
        <r>
          <rPr>
            <sz val="11"/>
            <rFont val="Calibri"/>
          </rPr>
          <t>Ubuntu 24.04 LTS library directories must be owned by root.</t>
        </r>
      </text>
    </comment>
    <comment ref="M33" authorId="0" shapeId="0" xr:uid="{00000000-0006-0000-0600-00008C000000}">
      <text>
        <r>
          <rPr>
            <sz val="11"/>
            <rFont val="Calibri"/>
          </rPr>
          <t>Ubuntu 24.04 LTS library files must be group-owned by root or a system account.</t>
        </r>
      </text>
    </comment>
    <comment ref="N33" authorId="0" shapeId="0" xr:uid="{00000000-0006-0000-0600-00008D000000}">
      <text>
        <r>
          <rPr>
            <sz val="11"/>
            <rFont val="Calibri"/>
          </rPr>
          <t>Ubuntu 24.04 LTS library directories must be group-owned by root.</t>
        </r>
      </text>
    </comment>
    <comment ref="O33" authorId="0" shapeId="0" xr:uid="{00000000-0006-0000-0600-00008E000000}">
      <text>
        <r>
          <rPr>
            <sz val="11"/>
            <rFont val="Calibri"/>
          </rPr>
          <t>Ubuntu 24.04 LTS must have system commands set to a mode of 0755 or less permissive.</t>
        </r>
      </text>
    </comment>
    <comment ref="P33" authorId="0" shapeId="0" xr:uid="{00000000-0006-0000-0600-00008F000000}">
      <text>
        <r>
          <rPr>
            <sz val="11"/>
            <rFont val="Calibri"/>
          </rPr>
          <t>Ubuntu 24.04 LTS must have system commands owned by root or a system account.</t>
        </r>
      </text>
    </comment>
    <comment ref="Q33" authorId="0" shapeId="0" xr:uid="{00000000-0006-0000-0600-000090000000}">
      <text>
        <r>
          <rPr>
            <sz val="11"/>
            <rFont val="Calibri"/>
          </rPr>
          <t>Ubuntu 24.04 LTS must have system commands group-owned by root or a system account.</t>
        </r>
      </text>
    </comment>
    <comment ref="R33" authorId="0" shapeId="0" xr:uid="{00000000-0006-0000-0600-000091000000}">
      <text>
        <r>
          <rPr>
            <sz val="11"/>
            <rFont val="Calibri"/>
          </rPr>
          <t>Ubuntu 24.04 LTS default filesystem permissions must be defined in such a way that all authenticated users can read and modify only their own files.</t>
        </r>
      </text>
    </comment>
    <comment ref="S33" authorId="0" shapeId="0" xr:uid="{00000000-0006-0000-0600-000092000000}">
      <text>
        <r>
          <rPr>
            <sz val="11"/>
            <rFont val="Calibri"/>
          </rPr>
          <t>Ubuntu 24.04 LTS must set a sticky bit on all public directories to prevent unauthorized and unintended information transferred via shared system resources.</t>
        </r>
      </text>
    </comment>
    <comment ref="T33" authorId="0" shapeId="0" xr:uid="{00000000-0006-0000-0600-000093000000}">
      <text>
        <r>
          <rPr>
            <sz val="11"/>
            <rFont val="Calibri"/>
          </rPr>
          <t xml:space="preserve">Ubuntu 24.04 LTS must have directories that contain system commands set to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U33" authorId="0" shapeId="0" xr:uid="{00000000-0006-0000-0600-000094000000}">
      <text>
        <r>
          <rPr>
            <sz val="11"/>
            <rFont val="Calibri"/>
          </rPr>
          <t>Ubuntu 24.04 LTS must have directories that contain system commands owned by root.</t>
        </r>
      </text>
    </comment>
    <comment ref="V33" authorId="0" shapeId="0" xr:uid="{00000000-0006-0000-0600-000095000000}">
      <text>
        <r>
          <rPr>
            <sz val="11"/>
            <rFont val="Calibri"/>
          </rPr>
          <t>Ubuntu 24.04 LTS must have directories that contain system commands group-owned by root.</t>
        </r>
      </text>
    </comment>
    <comment ref="J34" authorId="0" shapeId="0" xr:uid="{00000000-0006-0000-0600-000096000000}">
      <text>
        <r>
          <rPr>
            <sz val="11"/>
            <rFont val="Calibri"/>
          </rPr>
          <t>Ubuntu 24.04 LTS must generate audit records for successful/unsuccessful uses of the init_module and finit_module syscalls.</t>
        </r>
      </text>
    </comment>
    <comment ref="K34" authorId="0" shapeId="0" xr:uid="{00000000-0006-0000-0600-000097000000}">
      <text>
        <r>
          <rPr>
            <sz val="11"/>
            <rFont val="Calibri"/>
          </rPr>
          <t>Ubuntu 24.04 LTS must generate audit records for successful/unsuccessful uses of the delete_module syscall.</t>
        </r>
      </text>
    </comment>
    <comment ref="J37" authorId="0" shapeId="0" xr:uid="{00000000-0006-0000-0600-000098000000}">
      <text>
        <r>
          <rPr>
            <sz val="11"/>
            <rFont val="Calibri"/>
          </rPr>
          <t>Ubuntu 24.04 LTS must not have the telnet package installed.</t>
        </r>
      </text>
    </comment>
    <comment ref="K37" authorId="0" shapeId="0" xr:uid="{00000000-0006-0000-0600-000099000000}">
      <text>
        <r>
          <rPr>
            <sz val="11"/>
            <rFont val="Calibri"/>
          </rPr>
          <t>Ubuntu 24.04 LTS must not have the rsh-server package installed.</t>
        </r>
      </text>
    </comment>
    <comment ref="L37" authorId="0" shapeId="0" xr:uid="{00000000-0006-0000-0600-00009A000000}">
      <text>
        <r>
          <rPr>
            <sz val="11"/>
            <rFont val="Calibri"/>
          </rPr>
          <t>Ubuntu 24.04 LTS must be configured to use AppArmor.</t>
        </r>
      </text>
    </comment>
    <comment ref="M37" authorId="0" shapeId="0" xr:uid="{00000000-0006-0000-0600-00009B000000}">
      <text>
        <r>
          <rPr>
            <sz val="11"/>
            <rFont val="Calibri"/>
          </rPr>
          <t>Ubuntu 24.04 LTS must prevent a user from overriding the disabling of the graphical user interface automount function.</t>
        </r>
      </text>
    </comment>
    <comment ref="N37" authorId="0" shapeId="0" xr:uid="{00000000-0006-0000-0600-00009C000000}">
      <text>
        <r>
          <rPr>
            <sz val="11"/>
            <rFont val="Calibri"/>
          </rPr>
          <t>Ubuntu 24.04 LTS must be configured so that remote X connections are disabled, unless to fulfill documented and validated mission requirements.</t>
        </r>
      </text>
    </comment>
    <comment ref="O37" authorId="0" shapeId="0" xr:uid="{00000000-0006-0000-0600-00009D000000}">
      <text>
        <r>
          <rPr>
            <sz val="11"/>
            <rFont val="Calibri"/>
          </rPr>
          <t>Ubuntu 24.04 LTS SSH daemon must prevent remote hosts from connecting to the proxy display.</t>
        </r>
      </text>
    </comment>
    <comment ref="P37" authorId="0" shapeId="0" xr:uid="{00000000-0006-0000-0600-00009E000000}">
      <text>
        <r>
          <rPr>
            <sz val="11"/>
            <rFont val="Calibri"/>
          </rPr>
          <t>Ubuntu 24.04 LTS must disable the x86 Ctrl-Alt-Delete key sequence if a graphical user interface is installed.</t>
        </r>
      </text>
    </comment>
    <comment ref="Q37" authorId="0" shapeId="0" xr:uid="{00000000-0006-0000-0600-00009F000000}">
      <text>
        <r>
          <rPr>
            <sz val="11"/>
            <rFont val="Calibri"/>
          </rPr>
          <t>Ubuntu 24.04 LTS must disable the x86 Ctrl-Alt-Delete key sequence.</t>
        </r>
      </text>
    </comment>
    <comment ref="R37" authorId="0" shapeId="0" xr:uid="{00000000-0006-0000-0600-0000A0000000}">
      <text>
        <r>
          <rPr>
            <sz val="11"/>
            <rFont val="Calibri"/>
          </rPr>
          <t>Ubuntu 24.04 LTS must not allow unattended or automatic login via SSH.</t>
        </r>
      </text>
    </comment>
    <comment ref="S37" authorId="0" shapeId="0" xr:uid="{00000000-0006-0000-0600-0000A1000000}">
      <text>
        <r>
          <rPr>
            <sz val="11"/>
            <rFont val="Calibri"/>
          </rPr>
          <t>Ubuntu 24.04 LTS must disable automatic mounting of Universal Serial Bus (USB) mass storage driver.</t>
        </r>
      </text>
    </comment>
    <comment ref="T37" authorId="0" shapeId="0" xr:uid="{00000000-0006-0000-0600-0000A2000000}">
      <text>
        <r>
          <rPr>
            <sz val="11"/>
            <rFont val="Calibri"/>
          </rPr>
          <t>Ubuntu 24.04 LTS must disable kernel core dumps.</t>
        </r>
      </text>
    </comment>
    <comment ref="U37" authorId="0" shapeId="0" xr:uid="{00000000-0006-0000-0600-0000A3000000}">
      <text>
        <r>
          <rPr>
            <sz val="11"/>
            <rFont val="Calibri"/>
          </rPr>
          <t>Ubuntu 24.04 LTS must restrict access to the kernel message buffer.</t>
        </r>
      </text>
    </comment>
    <comment ref="V37" authorId="0" shapeId="0" xr:uid="{00000000-0006-0000-0600-0000A4000000}">
      <text>
        <r>
          <rPr>
            <sz val="11"/>
            <rFont val="Calibri"/>
          </rPr>
          <t>Ubuntu 24.04 LTS must be configured to use TCP syncookies.</t>
        </r>
      </text>
    </comment>
    <comment ref="W37" authorId="0" shapeId="0" xr:uid="{00000000-0006-0000-0600-0000A5000000}">
      <text>
        <r>
          <rPr>
            <sz val="11"/>
            <rFont val="Calibri"/>
          </rPr>
          <t>Ubuntu 24.04 LTS must disable all wireless network adapters.</t>
        </r>
      </text>
    </comment>
    <comment ref="X37" authorId="0" shapeId="0" xr:uid="{00000000-0006-0000-0600-0000A6000000}">
      <text>
        <r>
          <rPr>
            <sz val="11"/>
            <rFont val="Calibri"/>
          </rPr>
          <t>Ubuntu 24.04 LTS must generate error messages that provide information necessary for corrective actions without revealing information that could be exploited by adversaries.</t>
        </r>
      </text>
    </comment>
    <comment ref="Y37" authorId="0" shapeId="0" xr:uid="{00000000-0006-0000-0600-0000A7000000}">
      <text>
        <r>
          <rPr>
            <sz val="11"/>
            <rFont val="Calibri"/>
          </rPr>
          <t>Ubuntu 24.04 LTS must implement nonexecutable data to protect its memory from unauthorized code execution.</t>
        </r>
      </text>
    </comment>
    <comment ref="Z37" authorId="0" shapeId="0" xr:uid="{00000000-0006-0000-0600-0000A8000000}">
      <text>
        <r>
          <rPr>
            <sz val="11"/>
            <rFont val="Calibri"/>
          </rPr>
          <t>Ubuntu 24.04 LTS must implement address space layout randomization to protect its memory from unauthorized code execution.</t>
        </r>
      </text>
    </comment>
    <comment ref="AA37" authorId="0" shapeId="0" xr:uid="{00000000-0006-0000-0600-0000A9000000}">
      <text>
        <r>
          <rPr>
            <sz val="11"/>
            <rFont val="Calibri"/>
          </rPr>
          <t>Ubuntu 24.04 LTS must generate audit records for successful/unsuccessful uses of the apparmor_parser command.</t>
        </r>
      </text>
    </comment>
    <comment ref="AB37" authorId="0" shapeId="0" xr:uid="{00000000-0006-0000-0600-0000AA000000}">
      <text>
        <r>
          <rPr>
            <sz val="11"/>
            <rFont val="Calibri"/>
          </rPr>
          <t>Ubuntu 24.04 LTS must not have the nfs-kernel-server package installed.</t>
        </r>
      </text>
    </comment>
    <comment ref="J43" authorId="0" shapeId="0" xr:uid="{00000000-0006-0000-0600-0000AB000000}">
      <text>
        <r>
          <rPr>
            <sz val="11"/>
            <rFont val="Calibri"/>
          </rPr>
          <t>Ubuntu 24.04 LTS must uniquely identify interactive users.</t>
        </r>
      </text>
    </comment>
    <comment ref="K43" authorId="0" shapeId="0" xr:uid="{00000000-0006-0000-0600-0000AC000000}">
      <text>
        <r>
          <rPr>
            <sz val="11"/>
            <rFont val="Calibri"/>
          </rPr>
          <t>Ubuntu 24.04 LTS must map the authenticated identity to the user or group account for PKI-based authentication.</t>
        </r>
      </text>
    </comment>
    <comment ref="J45" authorId="0" shapeId="0" xr:uid="{00000000-0006-0000-0600-0000AD000000}">
      <text>
        <r>
          <rPr>
            <sz val="11"/>
            <rFont val="Calibri"/>
          </rPr>
          <t xml:space="preserve">Ubuntu 24.04 LTS must have the </t>
        </r>
        <r>
          <rPr>
            <sz val="11"/>
            <color rgb="FF000000"/>
            <rFont val="Calibri"/>
          </rPr>
          <t>"</t>
        </r>
        <r>
          <rPr>
            <b/>
            <sz val="11"/>
            <color rgb="FF000000"/>
            <rFont val="Calibri"/>
          </rPr>
          <t>SSSD</t>
        </r>
        <r>
          <rPr>
            <sz val="11"/>
            <color rgb="FF000000"/>
            <rFont val="Calibri"/>
          </rPr>
          <t>"</t>
        </r>
        <r>
          <rPr>
            <sz val="11"/>
            <color rgb="FF000000"/>
            <rFont val="Calibri"/>
          </rPr>
          <t xml:space="preserve"> package installed.</t>
        </r>
      </text>
    </comment>
    <comment ref="K45" authorId="0" shapeId="0" xr:uid="{00000000-0006-0000-0600-0000AE000000}">
      <text>
        <r>
          <rPr>
            <sz val="11"/>
            <rFont val="Calibri"/>
          </rPr>
          <t xml:space="preserve">Ubuntu 24.04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text>
    </comment>
    <comment ref="L45" authorId="0" shapeId="0" xr:uid="{00000000-0006-0000-0600-0000AF000000}">
      <text>
        <r>
          <rPr>
            <sz val="11"/>
            <rFont val="Calibri"/>
          </rPr>
          <t>Ubuntu 24.04 LTS must accept Personal Identity Verification (PIV) credentials.</t>
        </r>
      </text>
    </comment>
    <comment ref="M45" authorId="0" shapeId="0" xr:uid="{00000000-0006-0000-0600-0000B0000000}">
      <text>
        <r>
          <rPr>
            <sz val="11"/>
            <rFont val="Calibri"/>
          </rPr>
          <t>Ubuntu 24.04 LTS must accept Personal Identity Verification (PIV) credentials managed through the Privileged Access Management (PAM)  framework.</t>
        </r>
      </text>
    </comment>
    <comment ref="N45" authorId="0" shapeId="0" xr:uid="{00000000-0006-0000-0600-0000B1000000}">
      <text>
        <r>
          <rPr>
            <sz val="11"/>
            <rFont val="Calibri"/>
          </rPr>
          <t>Ubuntu 24.04 LTS must implement smart card logins for multifactor authentication for local and network access to privileged and nonprivileged accounts.</t>
        </r>
      </text>
    </comment>
    <comment ref="O45" authorId="0" shapeId="0" xr:uid="{00000000-0006-0000-0600-0000B2000000}">
      <text>
        <r>
          <rPr>
            <sz val="11"/>
            <rFont val="Calibri"/>
          </rPr>
          <t>Ubuntu 24.04 LTS must electronically verify Personal Identity Verification (PIV) credentials.</t>
        </r>
      </text>
    </comment>
    <comment ref="P45" authorId="0" shapeId="0" xr:uid="{00000000-0006-0000-0600-0000B3000000}">
      <text>
        <r>
          <rPr>
            <sz val="11"/>
            <rFont val="Calibri"/>
          </rPr>
          <t>Ubuntu 24.04 LTS must be configured such that Pluggable Authentication Module (PAM) prohibits the use of cached authentications after one day.</t>
        </r>
      </text>
    </comment>
    <comment ref="Q45" authorId="0" shapeId="0" xr:uid="{00000000-0006-0000-0600-0000B4000000}">
      <text>
        <r>
          <rPr>
            <sz val="11"/>
            <rFont val="Calibri"/>
          </rPr>
          <t>Ubuntu 24.04 LTS, for PKI-based authentication, SSSD must validate certificates by constructing a certification path (which includes status information) to an accepted trust anchor.</t>
        </r>
      </text>
    </comment>
    <comment ref="R45" authorId="0" shapeId="0" xr:uid="{00000000-0006-0000-0600-0000B5000000}">
      <text>
        <r>
          <rPr>
            <sz val="11"/>
            <rFont val="Calibri"/>
          </rPr>
          <t>Ubuntu 24.04 LTS must map the authenticated identity to the user or group account for PKI-based authentication.</t>
        </r>
      </text>
    </comment>
    <comment ref="S45" authorId="0" shapeId="0" xr:uid="{00000000-0006-0000-0600-0000B6000000}">
      <text>
        <r>
          <rPr>
            <sz val="11"/>
            <rFont val="Calibri"/>
          </rPr>
          <t>Ubuntu 24.04 LTS must use DOD PKI-established certificate authorities (CAs) for verification of the establishment of protected sessions.</t>
        </r>
      </text>
    </comment>
    <comment ref="T45" authorId="0" shapeId="0" xr:uid="{00000000-0006-0000-0600-0000B7000000}">
      <text>
        <r>
          <rPr>
            <sz val="11"/>
            <rFont val="Calibri"/>
          </rPr>
          <t>Ubuntu 24.04 LTS must prevent a user from overriding the disabling of the graphical user smart card removal action.</t>
        </r>
      </text>
    </comment>
    <comment ref="J48" authorId="0" shapeId="0" xr:uid="{00000000-0006-0000-0600-0000B8000000}">
      <text>
        <r>
          <rPr>
            <sz val="11"/>
            <rFont val="Calibri"/>
          </rPr>
          <t>Ubuntu 24.04 LTS must prevent the use of dictionary words for passwords.</t>
        </r>
      </text>
    </comment>
    <comment ref="K48" authorId="0" shapeId="0" xr:uid="{00000000-0006-0000-0600-0000B9000000}">
      <text>
        <r>
          <rPr>
            <sz val="11"/>
            <rFont val="Calibri"/>
          </rPr>
          <t>Ubuntu 24.04 LTS must not have accounts configured with blank or null passwords.</t>
        </r>
      </text>
    </comment>
    <comment ref="L48" authorId="0" shapeId="0" xr:uid="{00000000-0006-0000-0600-0000BA000000}">
      <text>
        <r>
          <rPr>
            <sz val="11"/>
            <rFont val="Calibri"/>
          </rPr>
          <t>Ubuntu 24.04 LTS must not allow accounts configured in Pluggable Authentication Modules (PAM) with blank or null passwords.</t>
        </r>
      </text>
    </comment>
    <comment ref="M48" authorId="0" shapeId="0" xr:uid="{00000000-0006-0000-0600-0000BB000000}">
      <text>
        <r>
          <rPr>
            <sz val="11"/>
            <rFont val="Calibri"/>
          </rPr>
          <t>Ubuntu 24.04 LTS must enforce password complexity by requiring that at least one uppercase character be used.</t>
        </r>
      </text>
    </comment>
    <comment ref="N48" authorId="0" shapeId="0" xr:uid="{00000000-0006-0000-0600-0000BC000000}">
      <text>
        <r>
          <rPr>
            <sz val="11"/>
            <rFont val="Calibri"/>
          </rPr>
          <t>Ubuntu 24.04 LTS must enforce password complexity by requiring that at least one lowercase character be used.</t>
        </r>
      </text>
    </comment>
    <comment ref="O48" authorId="0" shapeId="0" xr:uid="{00000000-0006-0000-0600-0000BD000000}">
      <text>
        <r>
          <rPr>
            <sz val="11"/>
            <rFont val="Calibri"/>
          </rPr>
          <t>Ubuntu 24.04 LTS must enforce password complexity by requiring that at least one numeric character be used.</t>
        </r>
      </text>
    </comment>
    <comment ref="P48" authorId="0" shapeId="0" xr:uid="{00000000-0006-0000-0600-0000BE000000}">
      <text>
        <r>
          <rPr>
            <sz val="11"/>
            <rFont val="Calibri"/>
          </rPr>
          <t>Ubuntu 24.04 LTS must require the change of at least eight characters when passwords are changed.</t>
        </r>
      </text>
    </comment>
    <comment ref="Q48" authorId="0" shapeId="0" xr:uid="{00000000-0006-0000-0600-0000BF000000}">
      <text>
        <r>
          <rPr>
            <sz val="11"/>
            <rFont val="Calibri"/>
          </rPr>
          <t>Ubuntu 24.04 LTS must enforce 24 hours/1 day as the minimum password lifetime. Passwords for new users must have a 24 hours/1 day minimum password lifetime restriction.</t>
        </r>
      </text>
    </comment>
    <comment ref="R48" authorId="0" shapeId="0" xr:uid="{00000000-0006-0000-0600-0000C0000000}">
      <text>
        <r>
          <rPr>
            <sz val="11"/>
            <rFont val="Calibri"/>
          </rPr>
          <t>Ubuntu 24.04 LTS must enforce a 60-day maximum password lifetime restriction. Passwords for new users must have a 60-day maximum password lifetime restriction.</t>
        </r>
      </text>
    </comment>
    <comment ref="S48" authorId="0" shapeId="0" xr:uid="{00000000-0006-0000-0600-0000C1000000}">
      <text>
        <r>
          <rPr>
            <sz val="11"/>
            <rFont val="Calibri"/>
          </rPr>
          <t>Ubuntu 24.04 LTS must enforce a minimum 15-character password length.</t>
        </r>
      </text>
    </comment>
    <comment ref="T48" authorId="0" shapeId="0" xr:uid="{00000000-0006-0000-0600-0000C2000000}">
      <text>
        <r>
          <rPr>
            <sz val="11"/>
            <rFont val="Calibri"/>
          </rPr>
          <t>Ubuntu 24.04 LTS must enforce password complexity by requiring that at least one special character be used.</t>
        </r>
      </text>
    </comment>
    <comment ref="J67" authorId="0" shapeId="0" xr:uid="{00000000-0006-0000-0600-0000C3000000}">
      <text>
        <r>
          <rPr>
            <sz val="11"/>
            <rFont val="Calibri"/>
          </rPr>
          <t>Ubuntu 24.04 LTS must prevent a user from overriding the disabling of the graphical user interface automount function.</t>
        </r>
      </text>
    </comment>
    <comment ref="K67" authorId="0" shapeId="0" xr:uid="{00000000-0006-0000-0600-0000C4000000}">
      <text>
        <r>
          <rPr>
            <sz val="11"/>
            <rFont val="Calibri"/>
          </rPr>
          <t>Ubuntu 24.04 LTS must disable automatic mounting of Universal Serial Bus (USB) mass storage driver.</t>
        </r>
      </text>
    </comment>
    <comment ref="J88" authorId="0" shapeId="0" xr:uid="{00000000-0006-0000-0600-0000C5000000}">
      <text>
        <r>
          <rPr>
            <sz val="11"/>
            <rFont val="Calibri"/>
          </rPr>
          <t>Ubuntu 24.04 LTS SSH daemon must prevent remote hosts from connecting to the proxy display.</t>
        </r>
      </text>
    </comment>
    <comment ref="K88" authorId="0" shapeId="0" xr:uid="{00000000-0006-0000-0600-0000C6000000}">
      <text>
        <r>
          <rPr>
            <sz val="11"/>
            <rFont val="Calibri"/>
          </rPr>
          <t>Ubuntu 24.04 LTS must be configured to use TCP syncookies.</t>
        </r>
      </text>
    </comment>
    <comment ref="J90" authorId="0" shapeId="0" xr:uid="{00000000-0006-0000-0600-0000C7000000}">
      <text>
        <r>
          <rPr>
            <sz val="11"/>
            <rFont val="Calibri"/>
          </rPr>
          <t>Ubuntu 24.04 LTS must have an application firewall installed in order to control remote access methods.</t>
        </r>
      </text>
    </comment>
    <comment ref="K90" authorId="0" shapeId="0" xr:uid="{00000000-0006-0000-0600-0000C8000000}">
      <text>
        <r>
          <rPr>
            <sz val="11"/>
            <rFont val="Calibri"/>
          </rPr>
          <t>Ubuntu 24.04 LTS must enable and run the Uncomplicated Firewall (ufw).</t>
        </r>
      </text>
    </comment>
    <comment ref="L90" authorId="0" shapeId="0" xr:uid="{00000000-0006-0000-0600-0000C9000000}">
      <text>
        <r>
          <rPr>
            <sz val="11"/>
            <rFont val="Calibri"/>
          </rPr>
          <t>Ubuntu 24.04 LTS must configure the uncomplicated firewall to rate-limit impacted network interfaces.</t>
        </r>
      </text>
    </comment>
    <comment ref="J91" authorId="0" shapeId="0" xr:uid="{00000000-0006-0000-0600-0000CA000000}">
      <text>
        <r>
          <rPr>
            <sz val="11"/>
            <rFont val="Calibri"/>
          </rPr>
          <t>Ubuntu 24.04 LTS must not have the telnet package installed.</t>
        </r>
      </text>
    </comment>
    <comment ref="K91" authorId="0" shapeId="0" xr:uid="{00000000-0006-0000-0600-0000CB000000}">
      <text>
        <r>
          <rPr>
            <sz val="11"/>
            <rFont val="Calibri"/>
          </rPr>
          <t>Ubuntu 24.04 LTS must not have the rsh-server package installed.</t>
        </r>
      </text>
    </comment>
    <comment ref="L91" authorId="0" shapeId="0" xr:uid="{00000000-0006-0000-0600-0000CC000000}">
      <text>
        <r>
          <rPr>
            <sz val="11"/>
            <rFont val="Calibri"/>
          </rPr>
          <t>Ubuntu 24.04 LTS must have SSH installed.</t>
        </r>
      </text>
    </comment>
    <comment ref="M91" authorId="0" shapeId="0" xr:uid="{00000000-0006-0000-0600-0000CD000000}">
      <text>
        <r>
          <rPr>
            <sz val="11"/>
            <rFont val="Calibri"/>
          </rPr>
          <t>Ubuntu 24.04 LTS must use SSH to protect the confidentiality and integrity of transmitted information.</t>
        </r>
      </text>
    </comment>
    <comment ref="N91" authorId="0" shapeId="0" xr:uid="{00000000-0006-0000-0600-0000CE000000}">
      <text>
        <r>
          <rPr>
            <sz val="11"/>
            <rFont val="Calibri"/>
          </rPr>
          <t>Ubuntu 24.04 LTS must configure the SSH daemon to use FIPS 140-3 approved ciphers to prevent the unauthorized disclosure of information and/or detect changes to information during transmission.</t>
        </r>
      </text>
    </comment>
    <comment ref="O91" authorId="0" shapeId="0" xr:uid="{00000000-0006-0000-0600-0000CF000000}">
      <text>
        <r>
          <rPr>
            <sz val="11"/>
            <rFont val="Calibri"/>
          </rPr>
          <t>Ubuntu 24.04 LTS must configure the SSH daemon to use Message Authentication Codes (MACs) employing FIPS 140-3 approved cryptographic hashes to prevent the unauthorized disclosure of information and/or detect changes to information during transmission.</t>
        </r>
      </text>
    </comment>
    <comment ref="P91" authorId="0" shapeId="0" xr:uid="{00000000-0006-0000-0600-0000D0000000}">
      <text>
        <r>
          <rPr>
            <sz val="11"/>
            <rFont val="Calibri"/>
          </rPr>
          <t>Ubuntu 24.04 LTS must configure the SSH client to use FIPS 140-3 approved ciphers to prevent the unauthorized disclosure of information and/or detect changes to information during transmission.</t>
        </r>
      </text>
    </comment>
    <comment ref="Q91" authorId="0" shapeId="0" xr:uid="{00000000-0006-0000-0600-0000D1000000}">
      <text>
        <r>
          <rPr>
            <sz val="11"/>
            <rFont val="Calibri"/>
          </rPr>
          <t>Ubuntu 24.04 LTS SSH client must be configured to use only Message Authentication Codes (MACs) employing FIPS 140-3 validated cryptographic hash algorithms.</t>
        </r>
      </text>
    </comment>
    <comment ref="R91" authorId="0" shapeId="0" xr:uid="{00000000-0006-0000-0600-0000D2000000}">
      <text>
        <r>
          <rPr>
            <sz val="11"/>
            <rFont val="Calibri"/>
          </rPr>
          <t>Ubuntu 24.04 LTS must implement smart card logins for multifactor authentication for local and network access to privileged and nonprivileged accounts over SSH.</t>
        </r>
      </text>
    </comment>
    <comment ref="S91" authorId="0" shapeId="0" xr:uid="{00000000-0006-0000-0600-0000D3000000}">
      <text>
        <r>
          <rPr>
            <sz val="11"/>
            <rFont val="Calibri"/>
          </rPr>
          <t>Ubuntu 24.04 LTS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J93" authorId="0" shapeId="0" xr:uid="{00000000-0006-0000-0600-0000D4000000}">
      <text>
        <r>
          <rPr>
            <sz val="11"/>
            <rFont val="Calibri"/>
          </rPr>
          <t>Ubuntu 24.04 LTS must use DOD PKI-established certificate authorities (CAs) for verification of the establishment of protected sessions.</t>
        </r>
      </text>
    </comment>
    <comment ref="J94" authorId="0" shapeId="0" xr:uid="{00000000-0006-0000-0600-0000D5000000}">
      <text>
        <r>
          <rPr>
            <sz val="11"/>
            <rFont val="Calibri"/>
          </rPr>
          <t>Ubuntu 24.04 LTS must have SSH installed.</t>
        </r>
      </text>
    </comment>
    <comment ref="K94" authorId="0" shapeId="0" xr:uid="{00000000-0006-0000-0600-0000D6000000}">
      <text>
        <r>
          <rPr>
            <sz val="11"/>
            <rFont val="Calibri"/>
          </rPr>
          <t>Ubuntu 24.04 LTS must use SSH to protect the confidentiality and integrity of transmitted information.</t>
        </r>
      </text>
    </comment>
    <comment ref="L94" authorId="0" shapeId="0" xr:uid="{00000000-0006-0000-0600-0000D7000000}">
      <text>
        <r>
          <rPr>
            <sz val="11"/>
            <rFont val="Calibri"/>
          </rPr>
          <t>Ubuntu 24.04 LTS must configure the SSH daemon to use FIPS 140-3 approved ciphers to prevent the unauthorized disclosure of information and/or detect changes to information during transmission.</t>
        </r>
      </text>
    </comment>
    <comment ref="M94" authorId="0" shapeId="0" xr:uid="{00000000-0006-0000-0600-0000D8000000}">
      <text>
        <r>
          <rPr>
            <sz val="11"/>
            <rFont val="Calibri"/>
          </rPr>
          <t>Ubuntu 24.04 LTS must configure the SSH daemon to use Message Authentication Codes (MACs) employing FIPS 140-3 approved cryptographic hashes to prevent the unauthorized disclosure of information and/or detect changes to information during transmission.</t>
        </r>
      </text>
    </comment>
    <comment ref="N94" authorId="0" shapeId="0" xr:uid="{00000000-0006-0000-0600-0000D9000000}">
      <text>
        <r>
          <rPr>
            <sz val="11"/>
            <rFont val="Calibri"/>
          </rPr>
          <t>Ubuntu 24.04 LTS must configure the SSH client to use FIPS 140-3 approved ciphers to prevent the unauthorized disclosure of information and/or detect changes to information during transmission.</t>
        </r>
      </text>
    </comment>
    <comment ref="O94" authorId="0" shapeId="0" xr:uid="{00000000-0006-0000-0600-0000DA000000}">
      <text>
        <r>
          <rPr>
            <sz val="11"/>
            <rFont val="Calibri"/>
          </rPr>
          <t>Ubuntu 24.04 LTS SSH client must be configured to use only Message Authentication Codes (MACs) employing FIPS 140-3 validated cryptographic hash algorithms.</t>
        </r>
      </text>
    </comment>
    <comment ref="P94" authorId="0" shapeId="0" xr:uid="{00000000-0006-0000-0600-0000DB000000}">
      <text>
        <r>
          <rPr>
            <sz val="11"/>
            <rFont val="Calibri"/>
          </rPr>
          <t>Ubuntu 24.04 LTS must implement smart card logins for multifactor authentication for local and network access to privileged and nonprivileged accounts over SSH.</t>
        </r>
      </text>
    </comment>
    <comment ref="Q94" authorId="0" shapeId="0" xr:uid="{00000000-0006-0000-0600-0000DC000000}">
      <text>
        <r>
          <rPr>
            <sz val="11"/>
            <rFont val="Calibri"/>
          </rPr>
          <t>Ubuntu 24.04 LTS must store only encrypted representations of passwords.</t>
        </r>
      </text>
    </comment>
    <comment ref="R94" authorId="0" shapeId="0" xr:uid="{00000000-0006-0000-0600-0000DD000000}">
      <text>
        <r>
          <rPr>
            <sz val="11"/>
            <rFont val="Calibri"/>
          </rPr>
          <t>Ubuntu 24.04 LTS must encrypt all stored passwords with a FIPS 140-3 approved cryptographic hashing algorithm.</t>
        </r>
      </text>
    </comment>
    <comment ref="S94" authorId="0" shapeId="0" xr:uid="{00000000-0006-0000-0600-0000DE000000}">
      <text>
        <r>
          <rPr>
            <sz val="11"/>
            <rFont val="Calibri"/>
          </rPr>
          <t>Ubuntu 24.04 LTS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J99" authorId="0" shapeId="0" xr:uid="{00000000-0006-0000-0600-0000DF000000}">
      <text>
        <r>
          <rPr>
            <sz val="11"/>
            <rFont val="Calibri"/>
          </rPr>
          <t xml:space="preserve">Ubuntu 24.04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text>
    </comment>
    <comment ref="K99" authorId="0" shapeId="0" xr:uid="{00000000-0006-0000-0600-0000E0000000}">
      <text>
        <r>
          <rPr>
            <sz val="11"/>
            <rFont val="Calibri"/>
          </rPr>
          <t>Ubuntu 24.04 LTS must have AppArmor installed.</t>
        </r>
      </text>
    </comment>
    <comment ref="L99" authorId="0" shapeId="0" xr:uid="{00000000-0006-0000-0600-0000E1000000}">
      <text>
        <r>
          <rPr>
            <sz val="11"/>
            <rFont val="Calibri"/>
          </rPr>
          <t xml:space="preserve">Ubuntu 24.04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text>
    </comment>
    <comment ref="M99" authorId="0" shapeId="0" xr:uid="{00000000-0006-0000-0600-0000E2000000}">
      <text>
        <r>
          <rPr>
            <sz val="11"/>
            <rFont val="Calibri"/>
          </rPr>
          <t>Ubuntu 24.04 LTS must be configured so that Advance Package Tool (APT) removes all software components after updated versions have been installed.</t>
        </r>
      </text>
    </comment>
    <comment ref="N99" authorId="0" shapeId="0" xr:uid="{00000000-0006-0000-0600-0000E3000000}">
      <text>
        <r>
          <rPr>
            <sz val="11"/>
            <rFont val="Calibri"/>
          </rPr>
          <t>Ubuntu 24.04 LTS must be a vendor-supported release.</t>
        </r>
      </text>
    </comment>
    <comment ref="J102" authorId="0" shapeId="0" xr:uid="{00000000-0006-0000-0600-0000E4000000}">
      <text>
        <r>
          <rPr>
            <sz val="11"/>
            <rFont val="Calibri"/>
          </rPr>
          <t>Ubuntu 24.04 LTS must use a file integrity tool to verify correct operation of all security functions.</t>
        </r>
      </text>
    </comment>
    <comment ref="K102" authorId="0" shapeId="0" xr:uid="{00000000-0006-0000-0600-0000E5000000}">
      <text>
        <r>
          <rPr>
            <sz val="11"/>
            <rFont val="Calibri"/>
          </rPr>
          <t>Ubuntu 24.04 LTS must configure AIDE to perform file integrity checking on the file system if installed.</t>
        </r>
      </text>
    </comment>
    <comment ref="L102" authorId="0" shapeId="0" xr:uid="{00000000-0006-0000-0600-0000E6000000}">
      <text>
        <r>
          <rPr>
            <sz val="11"/>
            <rFont val="Calibri"/>
          </rPr>
          <t>Ubuntu 24.04 LTS must be configured so that the script which runs each 30 days or less to check file integrity is the default one.</t>
        </r>
      </text>
    </comment>
    <comment ref="M102" authorId="0" shapeId="0" xr:uid="{00000000-0006-0000-0600-0000E7000000}">
      <text>
        <r>
          <rPr>
            <sz val="11"/>
            <rFont val="Calibri"/>
          </rPr>
          <t>Ubuntu 24.04 LTS must notify designated personnel if baseline configurations are changed in an unauthorized manner. The file integrity tool must notify the system administrator (SA) when changes to the baseline configuration or anomalies in the operation of any security functions are discovered.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Ubuntu 24.04 LTS must automatically remove or disable emergency accounts after 72 hours.</t>
        </r>
      </text>
    </comment>
    <comment ref="I89" authorId="0" shapeId="0" xr:uid="{00000000-0006-0000-0700-000004000000}">
      <text>
        <r>
          <rPr>
            <sz val="11"/>
            <rFont val="Calibri"/>
          </rPr>
          <t>Ubuntu 24.04 LTS must disable account identifiers (individuals, groups, roles, and devices) after 35 days of inactivity.</t>
        </r>
      </text>
    </comment>
    <comment ref="J89" authorId="0" shapeId="0" xr:uid="{00000000-0006-0000-0700-000002000000}">
      <text>
        <r>
          <rPr>
            <sz val="11"/>
            <rFont val="Calibri"/>
          </rPr>
          <t>Ubuntu 24.04 LTS must uniquely identify interactive users.</t>
        </r>
      </text>
    </comment>
    <comment ref="K89" authorId="0" shapeId="0" xr:uid="{00000000-0006-0000-0700-000003000000}">
      <text>
        <r>
          <rPr>
            <sz val="11"/>
            <rFont val="Calibri"/>
          </rPr>
          <t>Ubuntu 24.04 LTS must map the authenticated identity to the user or group account for PKI-based authentication.</t>
        </r>
      </text>
    </comment>
    <comment ref="H91" authorId="0" shapeId="0" xr:uid="{00000000-0006-0000-0700-000005000000}">
      <text>
        <r>
          <rPr>
            <sz val="11"/>
            <rFont val="Calibri"/>
          </rPr>
          <t xml:space="preserve">Ubuntu 24.04 LTS must have the </t>
        </r>
        <r>
          <rPr>
            <sz val="11"/>
            <color rgb="FF000000"/>
            <rFont val="Calibri"/>
          </rPr>
          <t>"</t>
        </r>
        <r>
          <rPr>
            <b/>
            <sz val="11"/>
            <color rgb="FF000000"/>
            <rFont val="Calibri"/>
          </rPr>
          <t>SSSD</t>
        </r>
        <r>
          <rPr>
            <sz val="11"/>
            <color rgb="FF000000"/>
            <rFont val="Calibri"/>
          </rPr>
          <t>"</t>
        </r>
        <r>
          <rPr>
            <sz val="11"/>
            <color rgb="FF000000"/>
            <rFont val="Calibri"/>
          </rPr>
          <t xml:space="preserve"> package installed.</t>
        </r>
      </text>
    </comment>
    <comment ref="I91" authorId="0" shapeId="0" xr:uid="{00000000-0006-0000-0700-00000D000000}">
      <text>
        <r>
          <rPr>
            <sz val="11"/>
            <rFont val="Calibri"/>
          </rPr>
          <t xml:space="preserve">Ubuntu 24.04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text>
    </comment>
    <comment ref="J91" authorId="0" shapeId="0" xr:uid="{00000000-0006-0000-0700-00000E000000}">
      <text>
        <r>
          <rPr>
            <sz val="11"/>
            <rFont val="Calibri"/>
          </rPr>
          <t>Ubuntu 24.04 LTS must accept Personal Identity Verification (PIV) credentials.</t>
        </r>
      </text>
    </comment>
    <comment ref="K91" authorId="0" shapeId="0" xr:uid="{00000000-0006-0000-0700-00000F000000}">
      <text>
        <r>
          <rPr>
            <sz val="11"/>
            <rFont val="Calibri"/>
          </rPr>
          <t>Ubuntu 24.04 LTS must accept Personal Identity Verification (PIV) credentials managed through the Privileged Access Management (PAM)  framework.</t>
        </r>
      </text>
    </comment>
    <comment ref="L91" authorId="0" shapeId="0" xr:uid="{00000000-0006-0000-0700-000006000000}">
      <text>
        <r>
          <rPr>
            <sz val="11"/>
            <rFont val="Calibri"/>
          </rPr>
          <t>Ubuntu 24.04 LTS must implement smart card logins for multifactor authentication for local and network access to privileged and nonprivileged accounts.</t>
        </r>
      </text>
    </comment>
    <comment ref="M91" authorId="0" shapeId="0" xr:uid="{00000000-0006-0000-0700-000007000000}">
      <text>
        <r>
          <rPr>
            <sz val="11"/>
            <rFont val="Calibri"/>
          </rPr>
          <t>Ubuntu 24.04 LTS must electronically verify Personal Identity Verification (PIV) credentials.</t>
        </r>
      </text>
    </comment>
    <comment ref="N91" authorId="0" shapeId="0" xr:uid="{00000000-0006-0000-0700-000008000000}">
      <text>
        <r>
          <rPr>
            <sz val="11"/>
            <rFont val="Calibri"/>
          </rPr>
          <t>Ubuntu 24.04 LTS must be configured such that Pluggable Authentication Module (PAM) prohibits the use of cached authentications after one day.</t>
        </r>
      </text>
    </comment>
    <comment ref="O91" authorId="0" shapeId="0" xr:uid="{00000000-0006-0000-0700-000009000000}">
      <text>
        <r>
          <rPr>
            <sz val="11"/>
            <rFont val="Calibri"/>
          </rPr>
          <t>Ubuntu 24.04 LTS, for PKI-based authentication, SSSD must validate certificates by constructing a certification path (which includes status information) to an accepted trust anchor.</t>
        </r>
      </text>
    </comment>
    <comment ref="P91" authorId="0" shapeId="0" xr:uid="{00000000-0006-0000-0700-00000A000000}">
      <text>
        <r>
          <rPr>
            <sz val="11"/>
            <rFont val="Calibri"/>
          </rPr>
          <t>Ubuntu 24.04 LTS must map the authenticated identity to the user or group account for PKI-based authentication.</t>
        </r>
      </text>
    </comment>
    <comment ref="Q91" authorId="0" shapeId="0" xr:uid="{00000000-0006-0000-0700-00000B000000}">
      <text>
        <r>
          <rPr>
            <sz val="11"/>
            <rFont val="Calibri"/>
          </rPr>
          <t>Ubuntu 24.04 LTS must use DOD PKI-established certificate authorities (CAs) for verification of the establishment of protected sessions.</t>
        </r>
      </text>
    </comment>
    <comment ref="R91" authorId="0" shapeId="0" xr:uid="{00000000-0006-0000-0700-00000C000000}">
      <text>
        <r>
          <rPr>
            <sz val="11"/>
            <rFont val="Calibri"/>
          </rPr>
          <t>Ubuntu 24.04 LTS must prevent a user from overriding the disabling of the graphical user smart card removal action.</t>
        </r>
      </text>
    </comment>
    <comment ref="H93" authorId="0" shapeId="0" xr:uid="{00000000-0006-0000-0700-000010000000}">
      <text>
        <r>
          <rPr>
            <sz val="11"/>
            <rFont val="Calibri"/>
          </rPr>
          <t>Ubuntu 24.04 LTS must allow users to directly initiate a session lock for all connection types.</t>
        </r>
      </text>
    </comment>
    <comment ref="I93" authorId="0" shapeId="0" xr:uid="{00000000-0006-0000-0700-00001E000000}">
      <text>
        <r>
          <rPr>
            <sz val="11"/>
            <rFont val="Calibri"/>
          </rPr>
          <t>Ubuntu 24.04 LTS must limit the number of concurrent sessions to 10 for all accounts and/or account types.</t>
        </r>
      </text>
    </comment>
    <comment ref="J93" authorId="0" shapeId="0" xr:uid="{00000000-0006-0000-0700-00001F000000}">
      <text>
        <r>
          <rPr>
            <sz val="11"/>
            <rFont val="Calibri"/>
          </rPr>
          <t>Ubuntu 24.04 LTS must initiate a graphical session lock after 10 minutes of inactivity.</t>
        </r>
      </text>
    </comment>
    <comment ref="K93" authorId="0" shapeId="0" xr:uid="{00000000-0006-0000-0700-000020000000}">
      <text>
        <r>
          <rPr>
            <sz val="11"/>
            <rFont val="Calibri"/>
          </rPr>
          <t>Ubuntu 24.04 LTS must automatically terminate a user session after inactivity timeouts have expired.</t>
        </r>
      </text>
    </comment>
    <comment ref="L93" authorId="0" shapeId="0" xr:uid="{00000000-0006-0000-0700-000021000000}">
      <text>
        <r>
          <rPr>
            <sz val="11"/>
            <rFont val="Calibri"/>
          </rPr>
          <t>Ubuntu 24.04 LTS must automatically lock an account until the locked account is released by an administrator when three unsuccessful logon attempts have been made.</t>
        </r>
      </text>
    </comment>
    <comment ref="M93" authorId="0" shapeId="0" xr:uid="{00000000-0006-0000-0700-000022000000}">
      <text>
        <r>
          <rPr>
            <sz val="11"/>
            <rFont val="Calibri"/>
          </rPr>
          <t>Ubuntu 24.04 LTS must prevent the use of dictionary words for passwords.</t>
        </r>
      </text>
    </comment>
    <comment ref="N93" authorId="0" shapeId="0" xr:uid="{00000000-0006-0000-0700-000023000000}">
      <text>
        <r>
          <rPr>
            <sz val="11"/>
            <rFont val="Calibri"/>
          </rPr>
          <t>Ubuntu 24.04 LTS must enforce a delay of at least four seconds between logon prompts following a failed logon attempt.</t>
        </r>
      </text>
    </comment>
    <comment ref="O93" authorId="0" shapeId="0" xr:uid="{00000000-0006-0000-0700-000024000000}">
      <text>
        <r>
          <rPr>
            <sz val="11"/>
            <rFont val="Calibri"/>
          </rPr>
          <t>Ubuntu 24.04 LTS must require users to reauthenticate for privilege escalation or when changing roles.</t>
        </r>
      </text>
    </comment>
    <comment ref="P93" authorId="0" shapeId="0" xr:uid="{00000000-0006-0000-0700-000025000000}">
      <text>
        <r>
          <rPr>
            <sz val="11"/>
            <rFont val="Calibri"/>
          </rPr>
          <t>Ubuntu 24.04 LTS must not have accounts configured with blank or null passwords.</t>
        </r>
      </text>
    </comment>
    <comment ref="Q93" authorId="0" shapeId="0" xr:uid="{00000000-0006-0000-0700-000026000000}">
      <text>
        <r>
          <rPr>
            <sz val="11"/>
            <rFont val="Calibri"/>
          </rPr>
          <t>Ubuntu 24.04 LTS must not allow accounts configured in Pluggable Authentication Modules (PAM) with blank or null passwords.</t>
        </r>
      </text>
    </comment>
    <comment ref="R93" authorId="0" shapeId="0" xr:uid="{00000000-0006-0000-0700-000027000000}">
      <text>
        <r>
          <rPr>
            <sz val="11"/>
            <rFont val="Calibri"/>
          </rPr>
          <t>Ubuntu 24.04 LTS must prevent direct login to the root account.</t>
        </r>
      </text>
    </comment>
    <comment ref="S93" authorId="0" shapeId="0" xr:uid="{00000000-0006-0000-0700-000011000000}">
      <text>
        <r>
          <rPr>
            <sz val="11"/>
            <rFont val="Calibri"/>
          </rPr>
          <t>Ubuntu 24.04 LTS must enforce password complexity by requiring that at least one uppercase character be used.</t>
        </r>
      </text>
    </comment>
    <comment ref="T93" authorId="0" shapeId="0" xr:uid="{00000000-0006-0000-0700-000012000000}">
      <text>
        <r>
          <rPr>
            <sz val="11"/>
            <rFont val="Calibri"/>
          </rPr>
          <t>Ubuntu 24.04 LTS must enforce password complexity by requiring that at least one lowercase character be used.</t>
        </r>
      </text>
    </comment>
    <comment ref="U93" authorId="0" shapeId="0" xr:uid="{00000000-0006-0000-0700-000013000000}">
      <text>
        <r>
          <rPr>
            <sz val="11"/>
            <rFont val="Calibri"/>
          </rPr>
          <t>Ubuntu 24.04 LTS must enforce password complexity by requiring that at least one numeric character be used.</t>
        </r>
      </text>
    </comment>
    <comment ref="V93" authorId="0" shapeId="0" xr:uid="{00000000-0006-0000-0700-000014000000}">
      <text>
        <r>
          <rPr>
            <sz val="11"/>
            <rFont val="Calibri"/>
          </rPr>
          <t>Ubuntu 24.04 LTS must require the change of at least eight characters when passwords are changed.</t>
        </r>
      </text>
    </comment>
    <comment ref="W93" authorId="0" shapeId="0" xr:uid="{00000000-0006-0000-0700-000015000000}">
      <text>
        <r>
          <rPr>
            <sz val="11"/>
            <rFont val="Calibri"/>
          </rPr>
          <t>Ubuntu 24.04 LTS must enforce 24 hours/1 day as the minimum password lifetime. Passwords for new users must have a 24 hours/1 day minimum password lifetime restriction.</t>
        </r>
      </text>
    </comment>
    <comment ref="X93" authorId="0" shapeId="0" xr:uid="{00000000-0006-0000-0700-000016000000}">
      <text>
        <r>
          <rPr>
            <sz val="11"/>
            <rFont val="Calibri"/>
          </rPr>
          <t>Ubuntu 24.04 LTS must enforce a 60-day maximum password lifetime restriction. Passwords for new users must have a 60-day maximum password lifetime restriction.</t>
        </r>
      </text>
    </comment>
    <comment ref="Y93" authorId="0" shapeId="0" xr:uid="{00000000-0006-0000-0700-000017000000}">
      <text>
        <r>
          <rPr>
            <sz val="11"/>
            <rFont val="Calibri"/>
          </rPr>
          <t>Ubuntu 24.04 LTS must enforce a minimum 15-character password length.</t>
        </r>
      </text>
    </comment>
    <comment ref="Z93" authorId="0" shapeId="0" xr:uid="{00000000-0006-0000-0700-000018000000}">
      <text>
        <r>
          <rPr>
            <sz val="11"/>
            <rFont val="Calibri"/>
          </rPr>
          <t>Ubuntu 24.04 LTS must enforce password complexity by requiring that at least one special character be used.</t>
        </r>
      </text>
    </comment>
    <comment ref="AA93" authorId="0" shapeId="0" xr:uid="{00000000-0006-0000-0700-000019000000}">
      <text>
        <r>
          <rPr>
            <sz val="11"/>
            <rFont val="Calibri"/>
          </rPr>
          <t>Ubuntu 24.04 LTS must immediately terminate all network connections associated with SSH traffic at the end of the session or after 10 minutes of inactivity.</t>
        </r>
      </text>
    </comment>
    <comment ref="AB93" authorId="0" shapeId="0" xr:uid="{00000000-0006-0000-0700-00001A000000}">
      <text>
        <r>
          <rPr>
            <sz val="11"/>
            <rFont val="Calibri"/>
          </rPr>
          <t>Ubuntu 24.04 LTS must ensure only users who need access to security functions are part of sudo group.</t>
        </r>
      </text>
    </comment>
    <comment ref="AC93" authorId="0" shapeId="0" xr:uid="{00000000-0006-0000-0700-00001B000000}">
      <text>
        <r>
          <rPr>
            <sz val="11"/>
            <rFont val="Calibri"/>
          </rPr>
          <t>Ubuntu 24.04 LTS must require users to provide a password for privilege escalation.</t>
        </r>
      </text>
    </comment>
    <comment ref="AD93" authorId="0" shapeId="0" xr:uid="{00000000-0006-0000-0700-00001C000000}">
      <text>
        <r>
          <rPr>
            <sz val="11"/>
            <rFont val="Calibri"/>
          </rPr>
          <t>Ubuntu 24.04 LTS must restrict privilege elevation to authorized personnel.</t>
        </r>
      </text>
    </comment>
    <comment ref="AE93" authorId="0" shapeId="0" xr:uid="{00000000-0006-0000-0700-00001D000000}">
      <text>
        <r>
          <rPr>
            <sz val="11"/>
            <rFont val="Calibri"/>
          </rPr>
          <t>Ubuntu 24.04 LTS must conceal, via the session lock, information previously visible on the display with a publicly viewable image.</t>
        </r>
      </text>
    </comment>
    <comment ref="H110" authorId="0" shapeId="0" xr:uid="{00000000-0006-0000-0700-000028000000}">
      <text>
        <r>
          <rPr>
            <sz val="11"/>
            <rFont val="Calibri"/>
          </rPr>
          <t>Ubuntu 24.04 LTS must store only encrypted representations of passwords.</t>
        </r>
      </text>
    </comment>
    <comment ref="I110" authorId="0" shapeId="0" xr:uid="{00000000-0006-0000-0700-000029000000}">
      <text>
        <r>
          <rPr>
            <sz val="11"/>
            <rFont val="Calibri"/>
          </rPr>
          <t>Ubuntu 24.04 LTS must encrypt all stored passwords with a FIPS 140-3 approved cryptographic hashing algorithm.</t>
        </r>
      </text>
    </comment>
    <comment ref="J110" authorId="0" shapeId="0" xr:uid="{00000000-0006-0000-0700-00002A000000}">
      <text>
        <r>
          <rPr>
            <sz val="11"/>
            <rFont val="Calibri"/>
          </rPr>
          <t xml:space="preserve">Ubuntu 24.04 LTS handling data requiring </t>
        </r>
        <r>
          <rPr>
            <sz val="11"/>
            <color rgb="FF000000"/>
            <rFont val="Calibri"/>
          </rPr>
          <t>"</t>
        </r>
        <r>
          <rPr>
            <b/>
            <sz val="11"/>
            <color rgb="FF000000"/>
            <rFont val="Calibri"/>
          </rPr>
          <t>data at rest</t>
        </r>
        <r>
          <rPr>
            <sz val="11"/>
            <color rgb="FF000000"/>
            <rFont val="Calibri"/>
          </rPr>
          <t>"</t>
        </r>
        <r>
          <rPr>
            <sz val="11"/>
            <color rgb="FF000000"/>
            <rFont val="Calibri"/>
          </rPr>
          <t xml:space="preserve"> protections must employ cryptographic mechanisms to prevent unauthorized disclosure and modification of the information at rest.</t>
        </r>
      </text>
    </comment>
    <comment ref="H111" authorId="0" shapeId="0" xr:uid="{00000000-0006-0000-0700-00002B000000}">
      <text>
        <r>
          <rPr>
            <sz val="11"/>
            <rFont val="Calibri"/>
          </rPr>
          <t>Ubuntu 24.04 LTS must have SSH installed.</t>
        </r>
      </text>
    </comment>
    <comment ref="I111" authorId="0" shapeId="0" xr:uid="{00000000-0006-0000-0700-00002C000000}">
      <text>
        <r>
          <rPr>
            <sz val="11"/>
            <rFont val="Calibri"/>
          </rPr>
          <t>Ubuntu 24.04 LTS must use SSH to protect the confidentiality and integrity of transmitted information.</t>
        </r>
      </text>
    </comment>
    <comment ref="J111" authorId="0" shapeId="0" xr:uid="{00000000-0006-0000-0700-00002D000000}">
      <text>
        <r>
          <rPr>
            <sz val="11"/>
            <rFont val="Calibri"/>
          </rPr>
          <t>Ubuntu 24.04 LTS must configure the SSH daemon to use FIPS 140-3 approved ciphers to prevent the unauthorized disclosure of information and/or detect changes to information during transmission.</t>
        </r>
      </text>
    </comment>
    <comment ref="K111" authorId="0" shapeId="0" xr:uid="{00000000-0006-0000-0700-00002E000000}">
      <text>
        <r>
          <rPr>
            <sz val="11"/>
            <rFont val="Calibri"/>
          </rPr>
          <t>Ubuntu 24.04 LTS must configure the SSH daemon to use Message Authentication Codes (MACs) employing FIPS 140-3 approved cryptographic hashes to prevent the unauthorized disclosure of information and/or detect changes to information during transmission.</t>
        </r>
      </text>
    </comment>
    <comment ref="L111" authorId="0" shapeId="0" xr:uid="{00000000-0006-0000-0700-00002F000000}">
      <text>
        <r>
          <rPr>
            <sz val="11"/>
            <rFont val="Calibri"/>
          </rPr>
          <t>Ubuntu 24.04 LTS must configure the SSH client to use FIPS 140-3 approved ciphers to prevent the unauthorized disclosure of information and/or detect changes to information during transmission.</t>
        </r>
      </text>
    </comment>
    <comment ref="M111" authorId="0" shapeId="0" xr:uid="{00000000-0006-0000-0700-000030000000}">
      <text>
        <r>
          <rPr>
            <sz val="11"/>
            <rFont val="Calibri"/>
          </rPr>
          <t>Ubuntu 24.04 LTS SSH client must be configured to use only Message Authentication Codes (MACs) employing FIPS 140-3 validated cryptographic hash algorithms.</t>
        </r>
      </text>
    </comment>
    <comment ref="N111" authorId="0" shapeId="0" xr:uid="{00000000-0006-0000-0700-000031000000}">
      <text>
        <r>
          <rPr>
            <sz val="11"/>
            <rFont val="Calibri"/>
          </rPr>
          <t>Ubuntu 24.04 LTS must implement smart card logins for multifactor authentication for local and network access to privileged and nonprivileged accounts over SSH.</t>
        </r>
      </text>
    </comment>
    <comment ref="O111" authorId="0" shapeId="0" xr:uid="{00000000-0006-0000-0700-000032000000}">
      <text>
        <r>
          <rPr>
            <sz val="11"/>
            <rFont val="Calibri"/>
          </rPr>
          <t>Ubuntu 24.04 LTS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H115" authorId="0" shapeId="0" xr:uid="{00000000-0006-0000-0700-000033000000}">
      <text>
        <r>
          <rPr>
            <sz val="11"/>
            <rFont val="Calibri"/>
          </rPr>
          <t>Ubuntu 24.04 LTS must use a file integrity tool to verify correct operation of all security functions.</t>
        </r>
      </text>
    </comment>
    <comment ref="I115" authorId="0" shapeId="0" xr:uid="{00000000-0006-0000-0700-000034000000}">
      <text>
        <r>
          <rPr>
            <sz val="11"/>
            <rFont val="Calibri"/>
          </rPr>
          <t>Ubuntu 24.04 LTS must configure AIDE to perform file integrity checking on the file system if installed.</t>
        </r>
      </text>
    </comment>
    <comment ref="J115" authorId="0" shapeId="0" xr:uid="{00000000-0006-0000-0700-000035000000}">
      <text>
        <r>
          <rPr>
            <sz val="11"/>
            <rFont val="Calibri"/>
          </rPr>
          <t>Ubuntu 24.04 LTS must be configured so that the script which runs each 30 days or less to check file integrity is the default one.</t>
        </r>
      </text>
    </comment>
    <comment ref="K115" authorId="0" shapeId="0" xr:uid="{00000000-0006-0000-0700-000036000000}">
      <text>
        <r>
          <rPr>
            <sz val="11"/>
            <rFont val="Calibri"/>
          </rPr>
          <t>Ubuntu 24.04 LTS must notify designated personnel if baseline configurations are changed in an unauthorized manner. The file integrity tool must notify the system administrator (SA) when changes to the baseline configuration or anomalies in the operation of any security functions are discovered.</t>
        </r>
      </text>
    </comment>
    <comment ref="L115" authorId="0" shapeId="0" xr:uid="{00000000-0006-0000-0700-000037000000}">
      <text>
        <r>
          <rPr>
            <sz val="11"/>
            <rFont val="Calibri"/>
          </rPr>
          <t>Ubuntu 24.04 LTS Advance Package Tool (APT) must be configured to prevent the installation of patches, service packs, device drivers, or Ubuntu 24.04 LTS components without verification they have been digitally signed using a certificate that is recognized and approved by the organization.</t>
        </r>
      </text>
    </comment>
    <comment ref="H142" authorId="0" shapeId="0" xr:uid="{00000000-0006-0000-0700-000038000000}">
      <text>
        <r>
          <rPr>
            <sz val="11"/>
            <rFont val="Calibri"/>
          </rPr>
          <t xml:space="preserve">Ubuntu 24.04 LTS must not have the </t>
        </r>
        <r>
          <rPr>
            <sz val="11"/>
            <color rgb="FF000000"/>
            <rFont val="Calibri"/>
          </rPr>
          <t>"</t>
        </r>
        <r>
          <rPr>
            <b/>
            <sz val="11"/>
            <color rgb="FF000000"/>
            <rFont val="Calibri"/>
          </rPr>
          <t>systemd-timesyncd</t>
        </r>
        <r>
          <rPr>
            <sz val="11"/>
            <color rgb="FF000000"/>
            <rFont val="Calibri"/>
          </rPr>
          <t>"</t>
        </r>
        <r>
          <rPr>
            <sz val="11"/>
            <color rgb="FF000000"/>
            <rFont val="Calibri"/>
          </rPr>
          <t xml:space="preserve"> package installed.</t>
        </r>
      </text>
    </comment>
    <comment ref="I142" authorId="0" shapeId="0" xr:uid="{00000000-0006-0000-0700-000049000000}">
      <text>
        <r>
          <rPr>
            <sz val="11"/>
            <rFont val="Calibri"/>
          </rPr>
          <t xml:space="preserve">Ubuntu 24.04 LTS must not have the </t>
        </r>
        <r>
          <rPr>
            <sz val="11"/>
            <color rgb="FF000000"/>
            <rFont val="Calibri"/>
          </rPr>
          <t>"</t>
        </r>
        <r>
          <rPr>
            <b/>
            <sz val="11"/>
            <color rgb="FF000000"/>
            <rFont val="Calibri"/>
          </rPr>
          <t>ntp</t>
        </r>
        <r>
          <rPr>
            <sz val="11"/>
            <color rgb="FF000000"/>
            <rFont val="Calibri"/>
          </rPr>
          <t>"</t>
        </r>
        <r>
          <rPr>
            <sz val="11"/>
            <color rgb="FF000000"/>
            <rFont val="Calibri"/>
          </rPr>
          <t xml:space="preserve"> package installed.</t>
        </r>
      </text>
    </comment>
    <comment ref="J142" authorId="0" shapeId="0" xr:uid="{00000000-0006-0000-0700-00004A000000}">
      <text>
        <r>
          <rPr>
            <sz val="11"/>
            <rFont val="Calibri"/>
          </rPr>
          <t>Ubuntu 24.04 LTS must not have the telnet package installed.</t>
        </r>
      </text>
    </comment>
    <comment ref="K142" authorId="0" shapeId="0" xr:uid="{00000000-0006-0000-0700-00004B000000}">
      <text>
        <r>
          <rPr>
            <sz val="11"/>
            <rFont val="Calibri"/>
          </rPr>
          <t>Ubuntu 24.04 LTS must not have the rsh-server package installed.</t>
        </r>
      </text>
    </comment>
    <comment ref="L142" authorId="0" shapeId="0" xr:uid="{00000000-0006-0000-0700-00004C000000}">
      <text>
        <r>
          <rPr>
            <sz val="11"/>
            <rFont val="Calibri"/>
          </rPr>
          <t>Ubuntu 24.04 LTS must have an application firewall installed in order to control remote access methods.</t>
        </r>
      </text>
    </comment>
    <comment ref="M142" authorId="0" shapeId="0" xr:uid="{00000000-0006-0000-0700-00004D000000}">
      <text>
        <r>
          <rPr>
            <sz val="11"/>
            <rFont val="Calibri"/>
          </rPr>
          <t>Ubuntu 24.04 LTS must enable and run the Uncomplicated Firewall (ufw).</t>
        </r>
      </text>
    </comment>
    <comment ref="N142" authorId="0" shapeId="0" xr:uid="{00000000-0006-0000-0700-00004E000000}">
      <text>
        <r>
          <rPr>
            <sz val="11"/>
            <rFont val="Calibri"/>
          </rPr>
          <t>Ubuntu 24.04 LTS must be configured to use AppArmor.</t>
        </r>
      </text>
    </comment>
    <comment ref="O142" authorId="0" shapeId="0" xr:uid="{00000000-0006-0000-0700-00004F000000}">
      <text>
        <r>
          <rPr>
            <sz val="11"/>
            <rFont val="Calibri"/>
          </rPr>
          <t xml:space="preserve">Ubuntu 24.04 LTS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text>
    </comment>
    <comment ref="P142" authorId="0" shapeId="0" xr:uid="{00000000-0006-0000-0700-000050000000}">
      <text>
        <r>
          <rPr>
            <sz val="11"/>
            <rFont val="Calibri"/>
          </rPr>
          <t>Ubuntu 24.04 LTS must prevent a user from overriding the disabling of the graphical user interface automount function.</t>
        </r>
      </text>
    </comment>
    <comment ref="Q142" authorId="0" shapeId="0" xr:uid="{00000000-0006-0000-0700-000051000000}">
      <text>
        <r>
          <rPr>
            <sz val="11"/>
            <rFont val="Calibri"/>
          </rPr>
          <t>Ubuntu 24.04 LTS must display the Standard Mandatory DOD Notice and Consent Banner before granting access to via an SSH logon.</t>
        </r>
      </text>
    </comment>
    <comment ref="R142" authorId="0" shapeId="0" xr:uid="{00000000-0006-0000-0700-000052000000}">
      <text>
        <r>
          <rPr>
            <sz val="11"/>
            <rFont val="Calibri"/>
          </rPr>
          <t>Ubuntu 24.04 LTS must enable the graphical user logon banner to display the Standard Mandatory DOD Notice and Consent Banner before granting local access to the system via a graphical user logon.</t>
        </r>
      </text>
    </comment>
    <comment ref="S142" authorId="0" shapeId="0" xr:uid="{00000000-0006-0000-0700-000053000000}">
      <text>
        <r>
          <rPr>
            <sz val="11"/>
            <rFont val="Calibri"/>
          </rPr>
          <t>Ubuntu 24.04 LTS must display the Standard Mandatory DOD Notice and Consent Banner before granting local access to the system via a graphical user logon.</t>
        </r>
      </text>
    </comment>
    <comment ref="T142" authorId="0" shapeId="0" xr:uid="{00000000-0006-0000-0700-000054000000}">
      <text>
        <r>
          <rPr>
            <sz val="11"/>
            <rFont val="Calibri"/>
          </rPr>
          <t>Ubuntu 24.04 LTS must be configured to enforce the acknowledgement of the Standard Mandatory DOD Notice and Consent Banner for all SSH connections.</t>
        </r>
      </text>
    </comment>
    <comment ref="U142" authorId="0" shapeId="0" xr:uid="{00000000-0006-0000-0700-000055000000}">
      <text>
        <r>
          <rPr>
            <sz val="11"/>
            <rFont val="Calibri"/>
          </rPr>
          <t>Ubuntu 24.04 LTS Advance Package Tool (APT) must be configured to prevent the installation of patches, service packs, device drivers, or Ubuntu 24.04 LTS components without verification they have been digitally signed using a certificate that is recognized and approved by the organization.</t>
        </r>
      </text>
    </comment>
    <comment ref="V142" authorId="0" shapeId="0" xr:uid="{00000000-0006-0000-0700-000056000000}">
      <text>
        <r>
          <rPr>
            <sz val="11"/>
            <rFont val="Calibri"/>
          </rPr>
          <t>Ubuntu 24.04 LTS library files must have mode 0755 or less permissive.</t>
        </r>
      </text>
    </comment>
    <comment ref="W142" authorId="0" shapeId="0" xr:uid="{00000000-0006-0000-0700-000057000000}">
      <text>
        <r>
          <rPr>
            <sz val="11"/>
            <rFont val="Calibri"/>
          </rPr>
          <t>Ubuntu 24.04 LTS library files must be owned by root.</t>
        </r>
      </text>
    </comment>
    <comment ref="X142" authorId="0" shapeId="0" xr:uid="{00000000-0006-0000-0700-000058000000}">
      <text>
        <r>
          <rPr>
            <sz val="11"/>
            <rFont val="Calibri"/>
          </rPr>
          <t>Ubuntu 24.04 LTS library directories must be owned by root.</t>
        </r>
      </text>
    </comment>
    <comment ref="Y142" authorId="0" shapeId="0" xr:uid="{00000000-0006-0000-0700-000059000000}">
      <text>
        <r>
          <rPr>
            <sz val="11"/>
            <rFont val="Calibri"/>
          </rPr>
          <t>Ubuntu 24.04 LTS library files must be group-owned by root or a system account.</t>
        </r>
      </text>
    </comment>
    <comment ref="Z142" authorId="0" shapeId="0" xr:uid="{00000000-0006-0000-0700-00005A000000}">
      <text>
        <r>
          <rPr>
            <sz val="11"/>
            <rFont val="Calibri"/>
          </rPr>
          <t>Ubuntu 24.04 LTS library directories must be group-owned by root.</t>
        </r>
      </text>
    </comment>
    <comment ref="AA142" authorId="0" shapeId="0" xr:uid="{00000000-0006-0000-0700-00005B000000}">
      <text>
        <r>
          <rPr>
            <sz val="11"/>
            <rFont val="Calibri"/>
          </rPr>
          <t>Ubuntu 24.04 LTS must have system commands set to a mode of 0755 or less permissive.</t>
        </r>
      </text>
    </comment>
    <comment ref="AB142" authorId="0" shapeId="0" xr:uid="{00000000-0006-0000-0700-00005C000000}">
      <text>
        <r>
          <rPr>
            <sz val="11"/>
            <rFont val="Calibri"/>
          </rPr>
          <t>Ubuntu 24.04 LTS must have system commands owned by root or a system account.</t>
        </r>
      </text>
    </comment>
    <comment ref="AC142" authorId="0" shapeId="0" xr:uid="{00000000-0006-0000-0700-00005D000000}">
      <text>
        <r>
          <rPr>
            <sz val="11"/>
            <rFont val="Calibri"/>
          </rPr>
          <t>Ubuntu 24.04 LTS must have system commands group-owned by root or a system account.</t>
        </r>
      </text>
    </comment>
    <comment ref="AD142" authorId="0" shapeId="0" xr:uid="{00000000-0006-0000-0700-00005E000000}">
      <text>
        <r>
          <rPr>
            <sz val="11"/>
            <rFont val="Calibri"/>
          </rPr>
          <t>Ubuntu 24.04 LTS must be configured so that remote X connections are disabled, unless to fulfill documented and validated mission requirements.</t>
        </r>
      </text>
    </comment>
    <comment ref="AE142" authorId="0" shapeId="0" xr:uid="{00000000-0006-0000-0700-00005F000000}">
      <text>
        <r>
          <rPr>
            <sz val="11"/>
            <rFont val="Calibri"/>
          </rPr>
          <t>Ubuntu 24.04 LTS SSH daemon must prevent remote hosts from connecting to the proxy display.</t>
        </r>
      </text>
    </comment>
    <comment ref="AF142" authorId="0" shapeId="0" xr:uid="{00000000-0006-0000-0700-000039000000}">
      <text>
        <r>
          <rPr>
            <sz val="11"/>
            <rFont val="Calibri"/>
          </rPr>
          <t>Ubuntu 24.04 LTS must disable the x86 Ctrl-Alt-Delete key sequence if a graphical user interface is installed.</t>
        </r>
      </text>
    </comment>
    <comment ref="AG142" authorId="0" shapeId="0" xr:uid="{00000000-0006-0000-0700-00003A000000}">
      <text>
        <r>
          <rPr>
            <sz val="11"/>
            <rFont val="Calibri"/>
          </rPr>
          <t>Ubuntu 24.04 LTS must disable the x86 Ctrl-Alt-Delete key sequence.</t>
        </r>
      </text>
    </comment>
    <comment ref="AH142" authorId="0" shapeId="0" xr:uid="{00000000-0006-0000-0700-00003B000000}">
      <text>
        <r>
          <rPr>
            <sz val="11"/>
            <rFont val="Calibri"/>
          </rPr>
          <t>Ubuntu 24.04 LTS default filesystem permissions must be defined in such a way that all authenticated users can read and modify only their own files.</t>
        </r>
      </text>
    </comment>
    <comment ref="AI142" authorId="0" shapeId="0" xr:uid="{00000000-0006-0000-0700-00003C000000}">
      <text>
        <r>
          <rPr>
            <sz val="11"/>
            <rFont val="Calibri"/>
          </rPr>
          <t>Ubuntu 24.04 LTS must not allow unattended or automatic login via SSH.</t>
        </r>
      </text>
    </comment>
    <comment ref="AJ142" authorId="0" shapeId="0" xr:uid="{00000000-0006-0000-0700-00003D000000}">
      <text>
        <r>
          <rPr>
            <sz val="11"/>
            <rFont val="Calibri"/>
          </rPr>
          <t>Ubuntu 24.04 LTS must disable automatic mounting of Universal Serial Bus (USB) mass storage driver.</t>
        </r>
      </text>
    </comment>
    <comment ref="AK142" authorId="0" shapeId="0" xr:uid="{00000000-0006-0000-0700-00003E000000}">
      <text>
        <r>
          <rPr>
            <sz val="11"/>
            <rFont val="Calibri"/>
          </rPr>
          <t>Ubuntu 24.04 LTS must disable kernel core dumps.</t>
        </r>
      </text>
    </comment>
    <comment ref="AL142" authorId="0" shapeId="0" xr:uid="{00000000-0006-0000-0700-00003F000000}">
      <text>
        <r>
          <rPr>
            <sz val="11"/>
            <rFont val="Calibri"/>
          </rPr>
          <t>Ubuntu 24.04 LTS must restrict access to the kernel message buffer.</t>
        </r>
      </text>
    </comment>
    <comment ref="AM142" authorId="0" shapeId="0" xr:uid="{00000000-0006-0000-0700-000040000000}">
      <text>
        <r>
          <rPr>
            <sz val="11"/>
            <rFont val="Calibri"/>
          </rPr>
          <t>Ubuntu 24.04 LTS must set a sticky bit on all public directories to prevent unauthorized and unintended information transferred via shared system resources.</t>
        </r>
      </text>
    </comment>
    <comment ref="AN142" authorId="0" shapeId="0" xr:uid="{00000000-0006-0000-0700-000041000000}">
      <text>
        <r>
          <rPr>
            <sz val="11"/>
            <rFont val="Calibri"/>
          </rPr>
          <t>Ubuntu 24.04 LTS must be configured to use TCP syncookies.</t>
        </r>
      </text>
    </comment>
    <comment ref="AO142" authorId="0" shapeId="0" xr:uid="{00000000-0006-0000-0700-000042000000}">
      <text>
        <r>
          <rPr>
            <sz val="11"/>
            <rFont val="Calibri"/>
          </rPr>
          <t>Ubuntu 24.04 LTS must configure the uncomplicated firewall to rate-limit impacted network interfaces.</t>
        </r>
      </text>
    </comment>
    <comment ref="AP142" authorId="0" shapeId="0" xr:uid="{00000000-0006-0000-0700-000043000000}">
      <text>
        <r>
          <rPr>
            <sz val="11"/>
            <rFont val="Calibri"/>
          </rPr>
          <t>Ubuntu 24.04 LTS must disable all wireless network adapters.</t>
        </r>
      </text>
    </comment>
    <comment ref="AQ142" authorId="0" shapeId="0" xr:uid="{00000000-0006-0000-0700-000044000000}">
      <text>
        <r>
          <rPr>
            <sz val="11"/>
            <rFont val="Calibri"/>
          </rPr>
          <t>Ubuntu 24.04 LTS must generate error messages that provide information necessary for corrective actions without revealing information that could be exploited by adversaries.</t>
        </r>
      </text>
    </comment>
    <comment ref="AR142" authorId="0" shapeId="0" xr:uid="{00000000-0006-0000-0700-000045000000}">
      <text>
        <r>
          <rPr>
            <sz val="11"/>
            <rFont val="Calibri"/>
          </rPr>
          <t>Ubuntu 24.04 LTS must implement nonexecutable data to protect its memory from unauthorized code execution.</t>
        </r>
      </text>
    </comment>
    <comment ref="AS142" authorId="0" shapeId="0" xr:uid="{00000000-0006-0000-0700-000046000000}">
      <text>
        <r>
          <rPr>
            <sz val="11"/>
            <rFont val="Calibri"/>
          </rPr>
          <t>Ubuntu 24.04 LTS must implement address space layout randomization to protect its memory from unauthorized code execution.</t>
        </r>
      </text>
    </comment>
    <comment ref="AT142" authorId="0" shapeId="0" xr:uid="{00000000-0006-0000-0700-000047000000}">
      <text>
        <r>
          <rPr>
            <sz val="11"/>
            <rFont val="Calibri"/>
          </rPr>
          <t>Ubuntu 24.04 LTS must generate audit records for successful/unsuccessful uses of the apparmor_parser command.</t>
        </r>
      </text>
    </comment>
    <comment ref="AU142" authorId="0" shapeId="0" xr:uid="{00000000-0006-0000-0700-000048000000}">
      <text>
        <r>
          <rPr>
            <sz val="11"/>
            <rFont val="Calibri"/>
          </rPr>
          <t xml:space="preserve">Ubuntu 24.04 LTS must have directories that contain system commands set to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H143" authorId="0" shapeId="0" xr:uid="{00000000-0006-0000-0700-000060000000}">
      <text>
        <r>
          <rPr>
            <sz val="11"/>
            <rFont val="Calibri"/>
          </rPr>
          <t xml:space="preserve">Ubuntu 24.04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text>
    </comment>
    <comment ref="I143" authorId="0" shapeId="0" xr:uid="{00000000-0006-0000-0700-000061000000}">
      <text>
        <r>
          <rPr>
            <sz val="11"/>
            <rFont val="Calibri"/>
          </rPr>
          <t>Ubuntu 24.04 LTS must have AppArmor installed.</t>
        </r>
      </text>
    </comment>
    <comment ref="J143" authorId="0" shapeId="0" xr:uid="{00000000-0006-0000-0700-000062000000}">
      <text>
        <r>
          <rPr>
            <sz val="11"/>
            <rFont val="Calibri"/>
          </rPr>
          <t xml:space="preserve">Ubuntu 24.04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text>
    </comment>
    <comment ref="K143" authorId="0" shapeId="0" xr:uid="{00000000-0006-0000-0700-000063000000}">
      <text>
        <r>
          <rPr>
            <sz val="11"/>
            <rFont val="Calibri"/>
          </rPr>
          <t>Ubuntu 24.04 LTS must be configured so that Advance Package Tool (APT) removes all software components after updated versions have been installed.</t>
        </r>
      </text>
    </comment>
    <comment ref="L143" authorId="0" shapeId="0" xr:uid="{00000000-0006-0000-0700-000064000000}">
      <text>
        <r>
          <rPr>
            <sz val="11"/>
            <rFont val="Calibri"/>
          </rPr>
          <t>Ubuntu 24.04 LTS must be a vendor-supported release.</t>
        </r>
      </text>
    </comment>
    <comment ref="H145" authorId="0" shapeId="0" xr:uid="{00000000-0006-0000-0700-000065000000}">
      <text>
        <r>
          <rPr>
            <sz val="11"/>
            <rFont val="Calibri"/>
          </rPr>
          <t>Ubuntu 24.04 LTS must be configured to preserve log records from failure events.</t>
        </r>
      </text>
    </comment>
    <comment ref="I145" authorId="0" shapeId="0" xr:uid="{00000000-0006-0000-0700-000066000000}">
      <text>
        <r>
          <rPr>
            <sz val="11"/>
            <rFont val="Calibri"/>
          </rPr>
          <t>Ubuntu 24.04 LTS must produce audit records and reports containing information to establish when, where, what type, the source, and the outcome for all DOD-defined auditable events and actions in near real time.</t>
        </r>
      </text>
    </comment>
    <comment ref="J145" authorId="0" shapeId="0" xr:uid="{00000000-0006-0000-0700-000067000000}">
      <text>
        <r>
          <rPr>
            <sz val="11"/>
            <rFont val="Calibri"/>
          </rPr>
          <t>Ubuntu 24.04 LTS audit event multiplexor must be configured to offload audit logs onto a different system or storage media from the system being audited.</t>
        </r>
      </text>
    </comment>
    <comment ref="K145" authorId="0" shapeId="0" xr:uid="{00000000-0006-0000-0700-000068000000}">
      <text>
        <r>
          <rPr>
            <sz val="11"/>
            <rFont val="Calibri"/>
          </rPr>
          <t>Ubuntu 24.04 LTS SSH server must be configured to use only FIPS 140-3 validated key exchange algorithms.</t>
        </r>
      </text>
    </comment>
    <comment ref="L145" authorId="0" shapeId="0" xr:uid="{00000000-0006-0000-0700-000069000000}">
      <text>
        <r>
          <rPr>
            <sz val="11"/>
            <rFont val="Calibri"/>
          </rPr>
          <t>Ubuntu 24.04 LTS when booted must require authentication upon booting into single-user and maintenance modes.</t>
        </r>
      </text>
    </comment>
    <comment ref="M145" authorId="0" shapeId="0" xr:uid="{00000000-0006-0000-0700-00006A000000}">
      <text>
        <r>
          <rPr>
            <sz val="11"/>
            <rFont val="Calibri"/>
          </rPr>
          <t>Ubuntu 24.04 LTS must initiate session audits at system startup.</t>
        </r>
      </text>
    </comment>
    <comment ref="N145" authorId="0" shapeId="0" xr:uid="{00000000-0006-0000-0700-00006B000000}">
      <text>
        <r>
          <rPr>
            <sz val="11"/>
            <rFont val="Calibri"/>
          </rPr>
          <t>Ubuntu 24.04 LTS must monitor remote access methods.</t>
        </r>
      </text>
    </comment>
    <comment ref="O145" authorId="0" shapeId="0" xr:uid="{00000000-0006-0000-0700-00006C000000}">
      <text>
        <r>
          <rPr>
            <sz val="11"/>
            <rFont val="Calibri"/>
          </rPr>
          <t>Ubuntu 24.04 LTS must generate audit records for all account creations, modifications, disabling, and termination events that affect /etc/passwd.</t>
        </r>
      </text>
    </comment>
    <comment ref="P145" authorId="0" shapeId="0" xr:uid="{00000000-0006-0000-0700-00006D000000}">
      <text>
        <r>
          <rPr>
            <sz val="11"/>
            <rFont val="Calibri"/>
          </rPr>
          <t>Ubuntu 24.04 LTS must generate audit records for all account creations, modifications, disabling, and termination events that affect /etc/group.</t>
        </r>
      </text>
    </comment>
    <comment ref="Q145" authorId="0" shapeId="0" xr:uid="{00000000-0006-0000-0700-00006E000000}">
      <text>
        <r>
          <rPr>
            <sz val="11"/>
            <rFont val="Calibri"/>
          </rPr>
          <t>Ubuntu 24.04 LTS must generate audit records for all account creations, modifications, disabling, and termination events that affect /etc/shadow.</t>
        </r>
      </text>
    </comment>
    <comment ref="R145" authorId="0" shapeId="0" xr:uid="{00000000-0006-0000-0700-00006F000000}">
      <text>
        <r>
          <rPr>
            <sz val="11"/>
            <rFont val="Calibri"/>
          </rPr>
          <t>Ubuntu 24.04 LTS must generate audit records for all account creations, modifications, disabling, and termination events that affect /etc/gshadow.</t>
        </r>
      </text>
    </comment>
    <comment ref="S145" authorId="0" shapeId="0" xr:uid="{00000000-0006-0000-0700-000070000000}">
      <text>
        <r>
          <rPr>
            <sz val="11"/>
            <rFont val="Calibri"/>
          </rPr>
          <t>Ubuntu 24.04 LTS must generate audit records for all account creations, modifications, disabling, and termination events that affect /etc/opasswd.</t>
        </r>
      </text>
    </comment>
    <comment ref="T145" authorId="0" shapeId="0" xr:uid="{00000000-0006-0000-0700-000071000000}">
      <text>
        <r>
          <rPr>
            <sz val="11"/>
            <rFont val="Calibri"/>
          </rPr>
          <t>Ubuntu 24.04 LTS must prevent all software from executing at higher privilege levels than users executing the software and the audit system must be configured to audit the execution of privileged functions.</t>
        </r>
      </text>
    </comment>
    <comment ref="U145" authorId="0" shapeId="0" xr:uid="{00000000-0006-0000-0700-000072000000}">
      <text>
        <r>
          <rPr>
            <sz val="11"/>
            <rFont val="Calibri"/>
          </rPr>
          <t>Ubuntu 24.04 LTS must be configured so that when passwords are changed or new passwords are established, pwquality must be used.</t>
        </r>
      </text>
    </comment>
    <comment ref="V145" authorId="0" shapeId="0" xr:uid="{00000000-0006-0000-0700-000073000000}">
      <text>
        <r>
          <rPr>
            <sz val="11"/>
            <rFont val="Calibri"/>
          </rPr>
          <t>Ubuntu 24.04 LTS must generate audit records for all events that affect the systemd journal files.</t>
        </r>
      </text>
    </comment>
    <comment ref="W145" authorId="0" shapeId="0" xr:uid="{00000000-0006-0000-0700-000074000000}">
      <text>
        <r>
          <rPr>
            <sz val="11"/>
            <rFont val="Calibri"/>
          </rPr>
          <t>Ubuntu 24.04 LTS must be configured to prohibit or restrict the use of functions, ports, protocols, and/or services, as defined in the Ports, Protocols, and Services Management Category Assurance List (PPSM CAL) and vulnerability assessments.</t>
        </r>
      </text>
    </comment>
    <comment ref="X145" authorId="0" shapeId="0" xr:uid="{00000000-0006-0000-0700-000075000000}">
      <text>
        <r>
          <rPr>
            <sz val="11"/>
            <rFont val="Calibri"/>
          </rPr>
          <t>Ubuntu 24.04 LTS, for PKI-based authentication, Privileged Access Management (PAM) must validate certificates by constructing a certification path (which includes status information) to an accepted trust anchor.</t>
        </r>
      </text>
    </comment>
    <comment ref="Y145" authorId="0" shapeId="0" xr:uid="{00000000-0006-0000-0700-000076000000}">
      <text>
        <r>
          <rPr>
            <sz val="11"/>
            <rFont val="Calibri"/>
          </rPr>
          <t>Ubuntu 24.04 LTS for PKI-based authentication, must implement a local cache of revocation data in case of the inability to access revocation information via the network.</t>
        </r>
      </text>
    </comment>
    <comment ref="Z145" authorId="0" shapeId="0" xr:uid="{00000000-0006-0000-0700-000077000000}">
      <text>
        <r>
          <rPr>
            <sz val="11"/>
            <rFont val="Calibri"/>
          </rPr>
          <t>Ubuntu 24.04 LTS must generate audit records for privileged activities, nonlocal maintenance, diagnostic sessions, and other system-level access.</t>
        </r>
      </text>
    </comment>
    <comment ref="AA145" authorId="0" shapeId="0" xr:uid="{00000000-0006-0000-0700-000078000000}">
      <text>
        <r>
          <rPr>
            <sz val="11"/>
            <rFont val="Calibri"/>
          </rPr>
          <t>Ubuntu 24.04 LTS must use strong authenticators in establishing nonlocal maintenance and diagnostic sessions.</t>
        </r>
      </text>
    </comment>
    <comment ref="AB145" authorId="0" shapeId="0" xr:uid="{00000000-0006-0000-0700-000079000000}">
      <text>
        <r>
          <rPr>
            <sz val="11"/>
            <rFont val="Calibri"/>
          </rPr>
          <t>Ubuntu 24.04 LTS must immediately terminate all network connections associated with SSH traffic after a period of inactivity.</t>
        </r>
      </text>
    </comment>
    <comment ref="AC145" authorId="0" shapeId="0" xr:uid="{00000000-0006-0000-0700-00007A000000}">
      <text>
        <r>
          <rPr>
            <sz val="11"/>
            <rFont val="Calibri"/>
          </rPr>
          <t>Ubuntu 24.04 LTS must compare internal information system clocks at least every 24 hours with an authoritative time server.</t>
        </r>
      </text>
    </comment>
    <comment ref="AD145" authorId="0" shapeId="0" xr:uid="{00000000-0006-0000-0700-00007B000000}">
      <text>
        <r>
          <rPr>
            <sz val="11"/>
            <rFont val="Calibri"/>
          </rPr>
          <t>Ubuntu 24.04 LTS must synchronize internal information system clocks to the authoritative time source when the time difference is greater than one second.</t>
        </r>
      </text>
    </comment>
    <comment ref="AE145" authorId="0" shapeId="0" xr:uid="{00000000-0006-0000-0700-00007C000000}">
      <text>
        <r>
          <rPr>
            <sz val="11"/>
            <rFont val="Calibri"/>
          </rPr>
          <t>Ubuntu 24.04 LTS must generate system journal entries without revealing information that could be exploited by adversaries.</t>
        </r>
      </text>
    </comment>
    <comment ref="AF145" authorId="0" shapeId="0" xr:uid="{00000000-0006-0000-0700-00007D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not accessible by unauthorized users.</t>
        </r>
      </text>
    </comment>
    <comment ref="AG145" authorId="0" shapeId="0" xr:uid="{00000000-0006-0000-0700-00007E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H145" authorId="0" shapeId="0" xr:uid="{00000000-0006-0000-0700-00007F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I145" authorId="0" shapeId="0" xr:uid="{00000000-0006-0000-0700-000080000000}">
      <text>
        <r>
          <rPr>
            <sz val="11"/>
            <rFont val="Calibri"/>
          </rPr>
          <t xml:space="preserve">Ubuntu 24.04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AJ145" authorId="0" shapeId="0" xr:uid="{00000000-0006-0000-0700-000081000000}">
      <text>
        <r>
          <rPr>
            <sz val="11"/>
            <rFont val="Calibri"/>
          </rPr>
          <t xml:space="preserve">Ubuntu 24.04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AK145" authorId="0" shapeId="0" xr:uid="{00000000-0006-0000-0700-000082000000}">
      <text>
        <r>
          <rPr>
            <sz val="11"/>
            <rFont val="Calibri"/>
          </rPr>
          <t xml:space="preserve">Ubuntu 24.04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AL145" authorId="0" shapeId="0" xr:uid="{00000000-0006-0000-0700-000083000000}">
      <text>
        <r>
          <rPr>
            <sz val="11"/>
            <rFont val="Calibri"/>
          </rPr>
          <t xml:space="preserve">Ubuntu 24.04 LTS must configure the files used by the system journal to be owned by </t>
        </r>
        <r>
          <rPr>
            <sz val="11"/>
            <color rgb="FF000000"/>
            <rFont val="Calibri"/>
          </rPr>
          <t>"</t>
        </r>
        <r>
          <rPr>
            <b/>
            <sz val="11"/>
            <color rgb="FF000000"/>
            <rFont val="Calibri"/>
          </rPr>
          <t>root</t>
        </r>
        <r>
          <rPr>
            <sz val="11"/>
            <color rgb="FF000000"/>
            <rFont val="Calibri"/>
          </rPr>
          <t>"</t>
        </r>
      </text>
    </comment>
    <comment ref="AM145" authorId="0" shapeId="0" xr:uid="{00000000-0006-0000-0700-000084000000}">
      <text>
        <r>
          <rPr>
            <sz val="11"/>
            <rFont val="Calibri"/>
          </rPr>
          <t>Ubuntu 24.04 LTS must configure the /var/log directory to be group-owned by syslog.</t>
        </r>
      </text>
    </comment>
    <comment ref="AN145" authorId="0" shapeId="0" xr:uid="{00000000-0006-0000-0700-000085000000}">
      <text>
        <r>
          <rPr>
            <sz val="11"/>
            <rFont val="Calibri"/>
          </rPr>
          <t>Ubuntu 24.04 LTS must configure the /var/log directory to be owned by root.</t>
        </r>
      </text>
    </comment>
    <comment ref="AO145" authorId="0" shapeId="0" xr:uid="{00000000-0006-0000-0700-000086000000}">
      <text>
        <r>
          <rPr>
            <sz val="11"/>
            <rFont val="Calibri"/>
          </rPr>
          <t xml:space="preserve">Ubuntu 24.04 LTS must configure the /var/log directory to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AP145" authorId="0" shapeId="0" xr:uid="{00000000-0006-0000-0700-000087000000}">
      <text>
        <r>
          <rPr>
            <sz val="11"/>
            <rFont val="Calibri"/>
          </rPr>
          <t>Ubuntu 24.04 LTS must configure the /var/log/syslog file to be group-owned by adm.</t>
        </r>
      </text>
    </comment>
    <comment ref="AQ145" authorId="0" shapeId="0" xr:uid="{00000000-0006-0000-0700-000088000000}">
      <text>
        <r>
          <rPr>
            <sz val="11"/>
            <rFont val="Calibri"/>
          </rPr>
          <t>Ubuntu 24.04 LTS must configure /var/log/syslog file to be owned by syslog.</t>
        </r>
      </text>
    </comment>
    <comment ref="AR145" authorId="0" shapeId="0" xr:uid="{00000000-0006-0000-0700-000089000000}">
      <text>
        <r>
          <rPr>
            <sz val="11"/>
            <rFont val="Calibri"/>
          </rPr>
          <t xml:space="preserve">Ubuntu 24.04 LTS must configure /var/log/syslog file with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text>
    </comment>
    <comment ref="AS145" authorId="0" shapeId="0" xr:uid="{00000000-0006-0000-0700-00008A000000}">
      <text>
        <r>
          <rPr>
            <sz val="11"/>
            <rFont val="Calibri"/>
          </rPr>
          <t>Ubuntu 24.04 LTS must be configured so that audit configuration files are not write-accessible by unauthorized users.</t>
        </r>
      </text>
    </comment>
    <comment ref="AT145" authorId="0" shapeId="0" xr:uid="{00000000-0006-0000-0700-00008B000000}">
      <text>
        <r>
          <rPr>
            <sz val="11"/>
            <rFont val="Calibri"/>
          </rPr>
          <t>Ubuntu 24.04 LTS must permit only authorized accounts to own the audit configuration files.</t>
        </r>
      </text>
    </comment>
    <comment ref="AU145" authorId="0" shapeId="0" xr:uid="{00000000-0006-0000-0700-00008C000000}">
      <text>
        <r>
          <rPr>
            <sz val="11"/>
            <rFont val="Calibri"/>
          </rPr>
          <t>Ubuntu 24.04 LTS must permit only authorized groups to own the audit configuration files.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Ubuntu 24.04 LTS must have an application firewall installed in order to control remote access methods.</t>
        </r>
      </text>
    </comment>
    <comment ref="H37" authorId="0" shapeId="0" xr:uid="{00000000-0006-0000-0800-000003000000}">
      <text>
        <r>
          <rPr>
            <sz val="11"/>
            <rFont val="Calibri"/>
          </rPr>
          <t>Ubuntu 24.04 LTS must enable and run the Uncomplicated Firewall (ufw).</t>
        </r>
      </text>
    </comment>
    <comment ref="I37" authorId="0" shapeId="0" xr:uid="{00000000-0006-0000-0800-000002000000}">
      <text>
        <r>
          <rPr>
            <sz val="11"/>
            <rFont val="Calibri"/>
          </rPr>
          <t>Ubuntu 24.04 LTS must configure the uncomplicated firewall to rate-limit impacted network interfaces.</t>
        </r>
      </text>
    </comment>
    <comment ref="G46" authorId="0" shapeId="0" xr:uid="{00000000-0006-0000-0800-000004000000}">
      <text>
        <r>
          <rPr>
            <sz val="11"/>
            <rFont val="Calibri"/>
          </rPr>
          <t>Ubuntu 24.04 LTS must configure the uncomplicated firewall to rate-limit impacted network interfaces.</t>
        </r>
      </text>
    </comment>
    <comment ref="G52" authorId="0" shapeId="0" xr:uid="{00000000-0006-0000-0800-000005000000}">
      <text>
        <r>
          <rPr>
            <sz val="11"/>
            <rFont val="Calibri"/>
          </rPr>
          <t>Ubuntu 24.04 LTS must not have the telnet package installed.</t>
        </r>
      </text>
    </comment>
    <comment ref="H52" authorId="0" shapeId="0" xr:uid="{00000000-0006-0000-0800-000010000000}">
      <text>
        <r>
          <rPr>
            <sz val="11"/>
            <rFont val="Calibri"/>
          </rPr>
          <t>Ubuntu 24.04 LTS must not have the rsh-server package installed.</t>
        </r>
      </text>
    </comment>
    <comment ref="I52" authorId="0" shapeId="0" xr:uid="{00000000-0006-0000-0800-000011000000}">
      <text>
        <r>
          <rPr>
            <sz val="11"/>
            <rFont val="Calibri"/>
          </rPr>
          <t>Ubuntu 24.04 LTS must be configured to use AppArmor.</t>
        </r>
      </text>
    </comment>
    <comment ref="J52" authorId="0" shapeId="0" xr:uid="{00000000-0006-0000-0800-000006000000}">
      <text>
        <r>
          <rPr>
            <sz val="11"/>
            <rFont val="Calibri"/>
          </rPr>
          <t>Ubuntu 24.04 LTS must prevent a user from overriding the disabling of the graphical user interface automount function.</t>
        </r>
      </text>
    </comment>
    <comment ref="K52" authorId="0" shapeId="0" xr:uid="{00000000-0006-0000-0800-000007000000}">
      <text>
        <r>
          <rPr>
            <sz val="11"/>
            <rFont val="Calibri"/>
          </rPr>
          <t>Ubuntu 24.04 LTS Advance Package Tool (APT) must be configured to prevent the installation of patches, service packs, device drivers, or Ubuntu 24.04 LTS components without verification they have been digitally signed using a certificate that is recognized and approved by the organization.</t>
        </r>
      </text>
    </comment>
    <comment ref="L52" authorId="0" shapeId="0" xr:uid="{00000000-0006-0000-0800-000008000000}">
      <text>
        <r>
          <rPr>
            <sz val="11"/>
            <rFont val="Calibri"/>
          </rPr>
          <t>Ubuntu 24.04 LTS must disable the x86 Ctrl-Alt-Delete key sequence if a graphical user interface is installed.</t>
        </r>
      </text>
    </comment>
    <comment ref="M52" authorId="0" shapeId="0" xr:uid="{00000000-0006-0000-0800-000009000000}">
      <text>
        <r>
          <rPr>
            <sz val="11"/>
            <rFont val="Calibri"/>
          </rPr>
          <t>Ubuntu 24.04 LTS must disable the x86 Ctrl-Alt-Delete key sequence.</t>
        </r>
      </text>
    </comment>
    <comment ref="N52" authorId="0" shapeId="0" xr:uid="{00000000-0006-0000-0800-00000A000000}">
      <text>
        <r>
          <rPr>
            <sz val="11"/>
            <rFont val="Calibri"/>
          </rPr>
          <t>Ubuntu 24.04 LTS must not allow unattended or automatic login via SSH.</t>
        </r>
      </text>
    </comment>
    <comment ref="O52" authorId="0" shapeId="0" xr:uid="{00000000-0006-0000-0800-00000B000000}">
      <text>
        <r>
          <rPr>
            <sz val="11"/>
            <rFont val="Calibri"/>
          </rPr>
          <t>Ubuntu 24.04 LTS must disable automatic mounting of Universal Serial Bus (USB) mass storage driver.</t>
        </r>
      </text>
    </comment>
    <comment ref="P52" authorId="0" shapeId="0" xr:uid="{00000000-0006-0000-0800-00000C000000}">
      <text>
        <r>
          <rPr>
            <sz val="11"/>
            <rFont val="Calibri"/>
          </rPr>
          <t>Ubuntu 24.04 LTS must disable all wireless network adapters.</t>
        </r>
      </text>
    </comment>
    <comment ref="Q52" authorId="0" shapeId="0" xr:uid="{00000000-0006-0000-0800-00000D000000}">
      <text>
        <r>
          <rPr>
            <sz val="11"/>
            <rFont val="Calibri"/>
          </rPr>
          <t>Ubuntu 24.04 LTS must implement address space layout randomization to protect its memory from unauthorized code execution.</t>
        </r>
      </text>
    </comment>
    <comment ref="R52" authorId="0" shapeId="0" xr:uid="{00000000-0006-0000-0800-00000E000000}">
      <text>
        <r>
          <rPr>
            <sz val="11"/>
            <rFont val="Calibri"/>
          </rPr>
          <t>Ubuntu 24.04 LTS must generate audit records for successful/unsuccessful uses of the apparmor_parser command.</t>
        </r>
      </text>
    </comment>
    <comment ref="S52" authorId="0" shapeId="0" xr:uid="{00000000-0006-0000-0800-00000F000000}">
      <text>
        <r>
          <rPr>
            <sz val="11"/>
            <rFont val="Calibri"/>
          </rPr>
          <t>Ubuntu 24.04 LTS must not have the nfs-kernel-server package installed.</t>
        </r>
      </text>
    </comment>
    <comment ref="G60" authorId="0" shapeId="0" xr:uid="{00000000-0006-0000-0800-000012000000}">
      <text>
        <r>
          <rPr>
            <sz val="11"/>
            <rFont val="Calibri"/>
          </rPr>
          <t>Ubuntu 24.04 LTS must allow users to directly initiate a session lock for all connection types.</t>
        </r>
      </text>
    </comment>
    <comment ref="H60" authorId="0" shapeId="0" xr:uid="{00000000-0006-0000-0800-000013000000}">
      <text>
        <r>
          <rPr>
            <sz val="11"/>
            <rFont val="Calibri"/>
          </rPr>
          <t>Ubuntu 24.04 LTS must initiate a graphical session lock after 10 minutes of inactivity.</t>
        </r>
      </text>
    </comment>
    <comment ref="I60" authorId="0" shapeId="0" xr:uid="{00000000-0006-0000-0800-000014000000}">
      <text>
        <r>
          <rPr>
            <sz val="11"/>
            <rFont val="Calibri"/>
          </rPr>
          <t>Ubuntu 24.04 LTS must automatically terminate a user session after inactivity timeouts have expired.</t>
        </r>
      </text>
    </comment>
    <comment ref="J60" authorId="0" shapeId="0" xr:uid="{00000000-0006-0000-0800-000015000000}">
      <text>
        <r>
          <rPr>
            <sz val="11"/>
            <rFont val="Calibri"/>
          </rPr>
          <t>Ubuntu 24.04 LTS must immediately terminate all network connections associated with SSH traffic at the end of the session or after 10 minutes of inactivity.</t>
        </r>
      </text>
    </comment>
    <comment ref="K60" authorId="0" shapeId="0" xr:uid="{00000000-0006-0000-0800-000016000000}">
      <text>
        <r>
          <rPr>
            <sz val="11"/>
            <rFont val="Calibri"/>
          </rPr>
          <t>Ubuntu 24.04 LTS must conceal, via the session lock, information previously visible on the display with a publicly viewable image.</t>
        </r>
      </text>
    </comment>
    <comment ref="G71" authorId="0" shapeId="0" xr:uid="{00000000-0006-0000-0800-000017000000}">
      <text>
        <r>
          <rPr>
            <sz val="11"/>
            <rFont val="Calibri"/>
          </rPr>
          <t xml:space="preserve">Ubuntu 24.04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text>
    </comment>
    <comment ref="H71" authorId="0" shapeId="0" xr:uid="{00000000-0006-0000-0800-000018000000}">
      <text>
        <r>
          <rPr>
            <sz val="11"/>
            <rFont val="Calibri"/>
          </rPr>
          <t>Ubuntu 24.04 LTS must have AppArmor installed.</t>
        </r>
      </text>
    </comment>
    <comment ref="I71" authorId="0" shapeId="0" xr:uid="{00000000-0006-0000-0800-000019000000}">
      <text>
        <r>
          <rPr>
            <sz val="11"/>
            <rFont val="Calibri"/>
          </rPr>
          <t xml:space="preserve">Ubuntu 24.04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text>
    </comment>
    <comment ref="J71" authorId="0" shapeId="0" xr:uid="{00000000-0006-0000-0800-00001A000000}">
      <text>
        <r>
          <rPr>
            <sz val="11"/>
            <rFont val="Calibri"/>
          </rPr>
          <t>Ubuntu 24.04 LTS must be configured so that Advance Package Tool (APT) removes all software components after updated versions have been installed.</t>
        </r>
      </text>
    </comment>
    <comment ref="K71" authorId="0" shapeId="0" xr:uid="{00000000-0006-0000-0800-00001B000000}">
      <text>
        <r>
          <rPr>
            <sz val="11"/>
            <rFont val="Calibri"/>
          </rPr>
          <t>Ubuntu 24.04 LTS must be a vendor-supported release.</t>
        </r>
      </text>
    </comment>
    <comment ref="G80" authorId="0" shapeId="0" xr:uid="{00000000-0006-0000-0800-00001C000000}">
      <text>
        <r>
          <rPr>
            <sz val="11"/>
            <rFont val="Calibri"/>
          </rPr>
          <t>Ubuntu 24.04 LTS must prevent direct login to the root account.</t>
        </r>
      </text>
    </comment>
    <comment ref="G81" authorId="0" shapeId="0" xr:uid="{00000000-0006-0000-0800-00001D000000}">
      <text>
        <r>
          <rPr>
            <sz val="11"/>
            <rFont val="Calibri"/>
          </rPr>
          <t xml:space="preserve">Ubuntu 24.04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text>
    </comment>
    <comment ref="H81" authorId="0" shapeId="0" xr:uid="{00000000-0006-0000-0800-00001E000000}">
      <text>
        <r>
          <rPr>
            <sz val="11"/>
            <rFont val="Calibri"/>
          </rPr>
          <t>Ubuntu 24.04 LTS must accept Personal Identity Verification (PIV) credentials.</t>
        </r>
      </text>
    </comment>
    <comment ref="I81" authorId="0" shapeId="0" xr:uid="{00000000-0006-0000-0800-00001F000000}">
      <text>
        <r>
          <rPr>
            <sz val="11"/>
            <rFont val="Calibri"/>
          </rPr>
          <t>Ubuntu 24.04 LTS must accept Personal Identity Verification (PIV) credentials managed through the Privileged Access Management (PAM)  framework.</t>
        </r>
      </text>
    </comment>
    <comment ref="J81" authorId="0" shapeId="0" xr:uid="{00000000-0006-0000-0800-000020000000}">
      <text>
        <r>
          <rPr>
            <sz val="11"/>
            <rFont val="Calibri"/>
          </rPr>
          <t>Ubuntu 24.04 LTS must not have accounts configured with blank or null passwords.</t>
        </r>
      </text>
    </comment>
    <comment ref="K81" authorId="0" shapeId="0" xr:uid="{00000000-0006-0000-0800-000021000000}">
      <text>
        <r>
          <rPr>
            <sz val="11"/>
            <rFont val="Calibri"/>
          </rPr>
          <t>Ubuntu 24.04 LTS must not allow accounts configured in Pluggable Authentication Modules (PAM) with blank or null passwords.</t>
        </r>
      </text>
    </comment>
    <comment ref="L81" authorId="0" shapeId="0" xr:uid="{00000000-0006-0000-0800-000022000000}">
      <text>
        <r>
          <rPr>
            <sz val="11"/>
            <rFont val="Calibri"/>
          </rPr>
          <t>Ubuntu 24.04 LTS must uniquely identify interactive users.</t>
        </r>
      </text>
    </comment>
    <comment ref="M81" authorId="0" shapeId="0" xr:uid="{00000000-0006-0000-0800-000023000000}">
      <text>
        <r>
          <rPr>
            <sz val="11"/>
            <rFont val="Calibri"/>
          </rPr>
          <t>Ubuntu 24.04 LTS must implement smart card logins for multifactor authentication for local and network access to privileged and nonprivileged accounts.</t>
        </r>
      </text>
    </comment>
    <comment ref="N81" authorId="0" shapeId="0" xr:uid="{00000000-0006-0000-0800-000024000000}">
      <text>
        <r>
          <rPr>
            <sz val="11"/>
            <rFont val="Calibri"/>
          </rPr>
          <t>Ubuntu 24.04 LTS must electronically verify Personal Identity Verification (PIV) credentials.</t>
        </r>
      </text>
    </comment>
    <comment ref="O81" authorId="0" shapeId="0" xr:uid="{00000000-0006-0000-0800-000025000000}">
      <text>
        <r>
          <rPr>
            <sz val="11"/>
            <rFont val="Calibri"/>
          </rPr>
          <t>Ubuntu 24.04 LTS must map the authenticated identity to the user or group account for PKI-based authentication.</t>
        </r>
      </text>
    </comment>
    <comment ref="P81" authorId="0" shapeId="0" xr:uid="{00000000-0006-0000-0800-000026000000}">
      <text>
        <r>
          <rPr>
            <sz val="11"/>
            <rFont val="Calibri"/>
          </rPr>
          <t>Ubuntu 24.04 LTS must prevent a user from overriding the disabling of the graphical user smart card removal action.</t>
        </r>
      </text>
    </comment>
    <comment ref="G82" authorId="0" shapeId="0" xr:uid="{00000000-0006-0000-0800-000027000000}">
      <text>
        <r>
          <rPr>
            <sz val="11"/>
            <rFont val="Calibri"/>
          </rPr>
          <t>Ubuntu 24.04 LTS must automatically remove or disable emergency accounts after 72 hours.</t>
        </r>
      </text>
    </comment>
    <comment ref="H82" authorId="0" shapeId="0" xr:uid="{00000000-0006-0000-0800-000028000000}">
      <text>
        <r>
          <rPr>
            <sz val="11"/>
            <rFont val="Calibri"/>
          </rPr>
          <t>Ubuntu 24.04 LTS must disable account identifiers (individuals, groups, roles, and devices) after 35 days of inactivity.</t>
        </r>
      </text>
    </comment>
    <comment ref="G85" authorId="0" shapeId="0" xr:uid="{00000000-0006-0000-0800-000029000000}">
      <text>
        <r>
          <rPr>
            <sz val="11"/>
            <rFont val="Calibri"/>
          </rPr>
          <t>Ubuntu 24.04 LTS must require users to reauthenticate for privilege escalation or when changing roles.</t>
        </r>
      </text>
    </comment>
    <comment ref="H85" authorId="0" shapeId="0" xr:uid="{00000000-0006-0000-0800-00002A000000}">
      <text>
        <r>
          <rPr>
            <sz val="11"/>
            <rFont val="Calibri"/>
          </rPr>
          <t>Ubuntu 24.04 LTS must ensure only users who need access to security functions are part of sudo group.</t>
        </r>
      </text>
    </comment>
    <comment ref="I85" authorId="0" shapeId="0" xr:uid="{00000000-0006-0000-0800-00002B000000}">
      <text>
        <r>
          <rPr>
            <sz val="11"/>
            <rFont val="Calibri"/>
          </rPr>
          <t>Ubuntu 24.04 LTS must require users to provide a password for privilege escalation.</t>
        </r>
      </text>
    </comment>
    <comment ref="J85" authorId="0" shapeId="0" xr:uid="{00000000-0006-0000-0800-00002C000000}">
      <text>
        <r>
          <rPr>
            <sz val="11"/>
            <rFont val="Calibri"/>
          </rPr>
          <t>Ubuntu 24.04 LTS must restrict privilege elevation to authorized personnel.</t>
        </r>
      </text>
    </comment>
    <comment ref="G86" authorId="0" shapeId="0" xr:uid="{00000000-0006-0000-0800-00002D000000}">
      <text>
        <r>
          <rPr>
            <sz val="11"/>
            <rFont val="Calibri"/>
          </rPr>
          <t>Ubuntu 24.04 LTS must require users to reauthenticate for privilege escalation or when changing roles.</t>
        </r>
      </text>
    </comment>
    <comment ref="H86" authorId="0" shapeId="0" xr:uid="{00000000-0006-0000-0800-00002E000000}">
      <text>
        <r>
          <rPr>
            <sz val="11"/>
            <rFont val="Calibri"/>
          </rPr>
          <t>Ubuntu 24.04 LTS must require users to provide a password for privilege escalation.</t>
        </r>
      </text>
    </comment>
    <comment ref="G91" authorId="0" shapeId="0" xr:uid="{00000000-0006-0000-0800-00002F000000}">
      <text>
        <r>
          <rPr>
            <sz val="11"/>
            <rFont val="Calibri"/>
          </rPr>
          <t>Ubuntu 24.04 LTS must store only encrypted representations of passwords.</t>
        </r>
      </text>
    </comment>
    <comment ref="H91" authorId="0" shapeId="0" xr:uid="{00000000-0006-0000-0800-000030000000}">
      <text>
        <r>
          <rPr>
            <sz val="11"/>
            <rFont val="Calibri"/>
          </rPr>
          <t>Ubuntu 24.04 LTS must enforce password complexity by requiring that at least one uppercase character be used.</t>
        </r>
      </text>
    </comment>
    <comment ref="I91" authorId="0" shapeId="0" xr:uid="{00000000-0006-0000-0800-000031000000}">
      <text>
        <r>
          <rPr>
            <sz val="11"/>
            <rFont val="Calibri"/>
          </rPr>
          <t>Ubuntu 24.04 LTS must enforce password complexity by requiring that at least one lowercase character be used.</t>
        </r>
      </text>
    </comment>
    <comment ref="J91" authorId="0" shapeId="0" xr:uid="{00000000-0006-0000-0800-000032000000}">
      <text>
        <r>
          <rPr>
            <sz val="11"/>
            <rFont val="Calibri"/>
          </rPr>
          <t>Ubuntu 24.04 LTS must enforce password complexity by requiring that at least one numeric character be used.</t>
        </r>
      </text>
    </comment>
    <comment ref="K91" authorId="0" shapeId="0" xr:uid="{00000000-0006-0000-0800-000033000000}">
      <text>
        <r>
          <rPr>
            <sz val="11"/>
            <rFont val="Calibri"/>
          </rPr>
          <t>Ubuntu 24.04 LTS must enforce password complexity by requiring that at least one special character be used.</t>
        </r>
      </text>
    </comment>
    <comment ref="L91" authorId="0" shapeId="0" xr:uid="{00000000-0006-0000-0800-000034000000}">
      <text>
        <r>
          <rPr>
            <sz val="11"/>
            <rFont val="Calibri"/>
          </rPr>
          <t>Ubuntu 24.04 LTS must encrypt all stored passwords with a FIPS 140-3 approved cryptographic hashing algorithm.</t>
        </r>
      </text>
    </comment>
    <comment ref="M91" authorId="0" shapeId="0" xr:uid="{00000000-0006-0000-0800-000035000000}">
      <text>
        <r>
          <rPr>
            <sz val="11"/>
            <rFont val="Calibri"/>
          </rPr>
          <t xml:space="preserve">Ubuntu 24.04 LTS handling data requiring </t>
        </r>
        <r>
          <rPr>
            <sz val="11"/>
            <color rgb="FF000000"/>
            <rFont val="Calibri"/>
          </rPr>
          <t>"</t>
        </r>
        <r>
          <rPr>
            <b/>
            <sz val="11"/>
            <color rgb="FF000000"/>
            <rFont val="Calibri"/>
          </rPr>
          <t>data at rest</t>
        </r>
        <r>
          <rPr>
            <sz val="11"/>
            <color rgb="FF000000"/>
            <rFont val="Calibri"/>
          </rPr>
          <t>"</t>
        </r>
        <r>
          <rPr>
            <sz val="11"/>
            <color rgb="FF000000"/>
            <rFont val="Calibri"/>
          </rPr>
          <t xml:space="preserve"> protections must employ cryptographic mechanisms to prevent unauthorized disclosure and modification of the information at rest.</t>
        </r>
      </text>
    </comment>
    <comment ref="G92" authorId="0" shapeId="0" xr:uid="{00000000-0006-0000-0800-000036000000}">
      <text>
        <r>
          <rPr>
            <sz val="11"/>
            <rFont val="Calibri"/>
          </rPr>
          <t>Ubuntu 24.04 LTS must automatically lock an account until the locked account is released by an administrator when three unsuccessful logon attempts have been made.</t>
        </r>
      </text>
    </comment>
    <comment ref="H92" authorId="0" shapeId="0" xr:uid="{00000000-0006-0000-0800-000037000000}">
      <text>
        <r>
          <rPr>
            <sz val="11"/>
            <rFont val="Calibri"/>
          </rPr>
          <t>Ubuntu 24.04 LTS must prevent the use of dictionary words for passwords.</t>
        </r>
      </text>
    </comment>
    <comment ref="I92" authorId="0" shapeId="0" xr:uid="{00000000-0006-0000-0800-000038000000}">
      <text>
        <r>
          <rPr>
            <sz val="11"/>
            <rFont val="Calibri"/>
          </rPr>
          <t>Ubuntu 24.04 LTS must enforce password complexity by requiring that at least one uppercase character be used.</t>
        </r>
      </text>
    </comment>
    <comment ref="J92" authorId="0" shapeId="0" xr:uid="{00000000-0006-0000-0800-000039000000}">
      <text>
        <r>
          <rPr>
            <sz val="11"/>
            <rFont val="Calibri"/>
          </rPr>
          <t>Ubuntu 24.04 LTS must enforce password complexity by requiring that at least one lowercase character be used.</t>
        </r>
      </text>
    </comment>
    <comment ref="K92" authorId="0" shapeId="0" xr:uid="{00000000-0006-0000-0800-00003A000000}">
      <text>
        <r>
          <rPr>
            <sz val="11"/>
            <rFont val="Calibri"/>
          </rPr>
          <t>Ubuntu 24.04 LTS must enforce password complexity by requiring that at least one numeric character be used.</t>
        </r>
      </text>
    </comment>
    <comment ref="L92" authorId="0" shapeId="0" xr:uid="{00000000-0006-0000-0800-00003B000000}">
      <text>
        <r>
          <rPr>
            <sz val="11"/>
            <rFont val="Calibri"/>
          </rPr>
          <t>Ubuntu 24.04 LTS must require the change of at least eight characters when passwords are changed.</t>
        </r>
      </text>
    </comment>
    <comment ref="M92" authorId="0" shapeId="0" xr:uid="{00000000-0006-0000-0800-00003C000000}">
      <text>
        <r>
          <rPr>
            <sz val="11"/>
            <rFont val="Calibri"/>
          </rPr>
          <t>Ubuntu 24.04 LTS must enforce a 60-day maximum password lifetime restriction. Passwords for new users must have a 60-day maximum password lifetime restriction.</t>
        </r>
      </text>
    </comment>
    <comment ref="N92" authorId="0" shapeId="0" xr:uid="{00000000-0006-0000-0800-00003D000000}">
      <text>
        <r>
          <rPr>
            <sz val="11"/>
            <rFont val="Calibri"/>
          </rPr>
          <t>Ubuntu 24.04 LTS must enforce a minimum 15-character password length.</t>
        </r>
      </text>
    </comment>
    <comment ref="O92" authorId="0" shapeId="0" xr:uid="{00000000-0006-0000-0800-00003E000000}">
      <text>
        <r>
          <rPr>
            <sz val="11"/>
            <rFont val="Calibri"/>
          </rPr>
          <t>Ubuntu 24.04 LTS must enforce password complexity by requiring that at least one special character be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Ubuntu 24.04 LTS must configure the uncomplicated firewall to rate-limit impacted network interfaces.</t>
        </r>
      </text>
    </comment>
    <comment ref="L20" authorId="0" shapeId="0" xr:uid="{00000000-0006-0000-0A00-000002000000}">
      <text>
        <r>
          <rPr>
            <sz val="11"/>
            <rFont val="Calibri"/>
          </rPr>
          <t>Ubuntu 24.04 LTS must have an application firewall installed in order to control remote access methods.</t>
        </r>
      </text>
    </comment>
    <comment ref="M20" authorId="0" shapeId="0" xr:uid="{00000000-0006-0000-0A00-000003000000}">
      <text>
        <r>
          <rPr>
            <sz val="11"/>
            <rFont val="Calibri"/>
          </rPr>
          <t>Ubuntu 24.04 LTS must enable and run the Uncomplicated Firewall (ufw).</t>
        </r>
      </text>
    </comment>
    <comment ref="L35" authorId="0" shapeId="0" xr:uid="{00000000-0006-0000-0A00-000004000000}">
      <text>
        <r>
          <rPr>
            <sz val="11"/>
            <rFont val="Calibri"/>
          </rPr>
          <t>Ubuntu 24.04 LTS must not have the telnet package installed.</t>
        </r>
      </text>
    </comment>
    <comment ref="M35" authorId="0" shapeId="0" xr:uid="{00000000-0006-0000-0A00-000012000000}">
      <text>
        <r>
          <rPr>
            <sz val="11"/>
            <rFont val="Calibri"/>
          </rPr>
          <t>Ubuntu 24.04 LTS must not have the rsh-server package installed.</t>
        </r>
      </text>
    </comment>
    <comment ref="N35" authorId="0" shapeId="0" xr:uid="{00000000-0006-0000-0A00-000005000000}">
      <text>
        <r>
          <rPr>
            <sz val="11"/>
            <rFont val="Calibri"/>
          </rPr>
          <t>Ubuntu 24.04 LTS must prevent a user from overriding the disabling of the graphical user interface automount function.</t>
        </r>
      </text>
    </comment>
    <comment ref="O35" authorId="0" shapeId="0" xr:uid="{00000000-0006-0000-0A00-000006000000}">
      <text>
        <r>
          <rPr>
            <sz val="11"/>
            <rFont val="Calibri"/>
          </rPr>
          <t>Ubuntu 24.04 LTS must be configured so that remote X connections are disabled, unless to fulfill documented and validated mission requirements.</t>
        </r>
      </text>
    </comment>
    <comment ref="P35" authorId="0" shapeId="0" xr:uid="{00000000-0006-0000-0A00-000007000000}">
      <text>
        <r>
          <rPr>
            <sz val="11"/>
            <rFont val="Calibri"/>
          </rPr>
          <t>Ubuntu 24.04 LTS SSH daemon must prevent remote hosts from connecting to the proxy display.</t>
        </r>
      </text>
    </comment>
    <comment ref="Q35" authorId="0" shapeId="0" xr:uid="{00000000-0006-0000-0A00-000008000000}">
      <text>
        <r>
          <rPr>
            <sz val="11"/>
            <rFont val="Calibri"/>
          </rPr>
          <t>Ubuntu 24.04 LTS must disable the x86 Ctrl-Alt-Delete key sequence if a graphical user interface is installed.</t>
        </r>
      </text>
    </comment>
    <comment ref="R35" authorId="0" shapeId="0" xr:uid="{00000000-0006-0000-0A00-000009000000}">
      <text>
        <r>
          <rPr>
            <sz val="11"/>
            <rFont val="Calibri"/>
          </rPr>
          <t>Ubuntu 24.04 LTS must disable the x86 Ctrl-Alt-Delete key sequence.</t>
        </r>
      </text>
    </comment>
    <comment ref="S35" authorId="0" shapeId="0" xr:uid="{00000000-0006-0000-0A00-00000A000000}">
      <text>
        <r>
          <rPr>
            <sz val="11"/>
            <rFont val="Calibri"/>
          </rPr>
          <t>Ubuntu 24.04 LTS must not allow unattended or automatic login via SSH.</t>
        </r>
      </text>
    </comment>
    <comment ref="T35" authorId="0" shapeId="0" xr:uid="{00000000-0006-0000-0A00-00000B000000}">
      <text>
        <r>
          <rPr>
            <sz val="11"/>
            <rFont val="Calibri"/>
          </rPr>
          <t>Ubuntu 24.04 LTS must disable automatic mounting of Universal Serial Bus (USB) mass storage driver.</t>
        </r>
      </text>
    </comment>
    <comment ref="U35" authorId="0" shapeId="0" xr:uid="{00000000-0006-0000-0A00-00000C000000}">
      <text>
        <r>
          <rPr>
            <sz val="11"/>
            <rFont val="Calibri"/>
          </rPr>
          <t>Ubuntu 24.04 LTS must disable kernel core dumps.</t>
        </r>
      </text>
    </comment>
    <comment ref="V35" authorId="0" shapeId="0" xr:uid="{00000000-0006-0000-0A00-00000D000000}">
      <text>
        <r>
          <rPr>
            <sz val="11"/>
            <rFont val="Calibri"/>
          </rPr>
          <t>Ubuntu 24.04 LTS must restrict access to the kernel message buffer.</t>
        </r>
      </text>
    </comment>
    <comment ref="W35" authorId="0" shapeId="0" xr:uid="{00000000-0006-0000-0A00-00000E000000}">
      <text>
        <r>
          <rPr>
            <sz val="11"/>
            <rFont val="Calibri"/>
          </rPr>
          <t>Ubuntu 24.04 LTS must be configured to use TCP syncookies.</t>
        </r>
      </text>
    </comment>
    <comment ref="X35" authorId="0" shapeId="0" xr:uid="{00000000-0006-0000-0A00-00000F000000}">
      <text>
        <r>
          <rPr>
            <sz val="11"/>
            <rFont val="Calibri"/>
          </rPr>
          <t>Ubuntu 24.04 LTS must disable all wireless network adapters.</t>
        </r>
      </text>
    </comment>
    <comment ref="Y35" authorId="0" shapeId="0" xr:uid="{00000000-0006-0000-0A00-000010000000}">
      <text>
        <r>
          <rPr>
            <sz val="11"/>
            <rFont val="Calibri"/>
          </rPr>
          <t>Ubuntu 24.04 LTS must generate error messages that provide information necessary for corrective actions without revealing information that could be exploited by adversaries.</t>
        </r>
      </text>
    </comment>
    <comment ref="Z35" authorId="0" shapeId="0" xr:uid="{00000000-0006-0000-0A00-000011000000}">
      <text>
        <r>
          <rPr>
            <sz val="11"/>
            <rFont val="Calibri"/>
          </rPr>
          <t>Ubuntu 24.04 LTS must not have the nfs-kernel-server package installed.</t>
        </r>
      </text>
    </comment>
    <comment ref="L37" authorId="0" shapeId="0" xr:uid="{00000000-0006-0000-0A00-000013000000}">
      <text>
        <r>
          <rPr>
            <sz val="11"/>
            <rFont val="Calibri"/>
          </rPr>
          <t>Ubuntu 24.04 LTS must be configured to use AppArmor.</t>
        </r>
      </text>
    </comment>
    <comment ref="M37" authorId="0" shapeId="0" xr:uid="{00000000-0006-0000-0A00-000015000000}">
      <text>
        <r>
          <rPr>
            <sz val="11"/>
            <rFont val="Calibri"/>
          </rPr>
          <t>Ubuntu 24.04 LTS library files must have mode 0755 or less permissive.</t>
        </r>
      </text>
    </comment>
    <comment ref="N37" authorId="0" shapeId="0" xr:uid="{00000000-0006-0000-0A00-000016000000}">
      <text>
        <r>
          <rPr>
            <sz val="11"/>
            <rFont val="Calibri"/>
          </rPr>
          <t>Ubuntu 24.04 LTS library files must be owned by root.</t>
        </r>
      </text>
    </comment>
    <comment ref="O37" authorId="0" shapeId="0" xr:uid="{00000000-0006-0000-0A00-000017000000}">
      <text>
        <r>
          <rPr>
            <sz val="11"/>
            <rFont val="Calibri"/>
          </rPr>
          <t>Ubuntu 24.04 LTS library directories must be owned by root.</t>
        </r>
      </text>
    </comment>
    <comment ref="P37" authorId="0" shapeId="0" xr:uid="{00000000-0006-0000-0A00-000018000000}">
      <text>
        <r>
          <rPr>
            <sz val="11"/>
            <rFont val="Calibri"/>
          </rPr>
          <t>Ubuntu 24.04 LTS library files must be group-owned by root or a system account.</t>
        </r>
      </text>
    </comment>
    <comment ref="Q37" authorId="0" shapeId="0" xr:uid="{00000000-0006-0000-0A00-000019000000}">
      <text>
        <r>
          <rPr>
            <sz val="11"/>
            <rFont val="Calibri"/>
          </rPr>
          <t>Ubuntu 24.04 LTS library directories must be group-owned by root.</t>
        </r>
      </text>
    </comment>
    <comment ref="R37" authorId="0" shapeId="0" xr:uid="{00000000-0006-0000-0A00-00001A000000}">
      <text>
        <r>
          <rPr>
            <sz val="11"/>
            <rFont val="Calibri"/>
          </rPr>
          <t>Ubuntu 24.04 LTS must have system commands set to a mode of 0755 or less permissive.</t>
        </r>
      </text>
    </comment>
    <comment ref="S37" authorId="0" shapeId="0" xr:uid="{00000000-0006-0000-0A00-00001B000000}">
      <text>
        <r>
          <rPr>
            <sz val="11"/>
            <rFont val="Calibri"/>
          </rPr>
          <t>Ubuntu 24.04 LTS must have system commands owned by root or a system account.</t>
        </r>
      </text>
    </comment>
    <comment ref="T37" authorId="0" shapeId="0" xr:uid="{00000000-0006-0000-0A00-00001C000000}">
      <text>
        <r>
          <rPr>
            <sz val="11"/>
            <rFont val="Calibri"/>
          </rPr>
          <t>Ubuntu 24.04 LTS must have system commands group-owned by root or a system account.</t>
        </r>
      </text>
    </comment>
    <comment ref="U37" authorId="0" shapeId="0" xr:uid="{00000000-0006-0000-0A00-00001D000000}">
      <text>
        <r>
          <rPr>
            <sz val="11"/>
            <rFont val="Calibri"/>
          </rPr>
          <t>Ubuntu 24.04 LTS default filesystem permissions must be defined in such a way that all authenticated users can read and modify only their own files.</t>
        </r>
      </text>
    </comment>
    <comment ref="V37" authorId="0" shapeId="0" xr:uid="{00000000-0006-0000-0A00-00001E000000}">
      <text>
        <r>
          <rPr>
            <sz val="11"/>
            <rFont val="Calibri"/>
          </rPr>
          <t>Ubuntu 24.04 LTS must set a sticky bit on all public directories to prevent unauthorized and unintended information transferred via shared system resources.</t>
        </r>
      </text>
    </comment>
    <comment ref="W37" authorId="0" shapeId="0" xr:uid="{00000000-0006-0000-0A00-00001F000000}">
      <text>
        <r>
          <rPr>
            <sz val="11"/>
            <rFont val="Calibri"/>
          </rPr>
          <t>Ubuntu 24.04 LTS must implement address space layout randomization to protect its memory from unauthorized code execution.</t>
        </r>
      </text>
    </comment>
    <comment ref="X37" authorId="0" shapeId="0" xr:uid="{00000000-0006-0000-0A00-000020000000}">
      <text>
        <r>
          <rPr>
            <sz val="11"/>
            <rFont val="Calibri"/>
          </rPr>
          <t>Ubuntu 24.04 LTS must generate audit records for successful/unsuccessful uses of the apparmor_parser command.</t>
        </r>
      </text>
    </comment>
    <comment ref="Y37" authorId="0" shapeId="0" xr:uid="{00000000-0006-0000-0A00-000021000000}">
      <text>
        <r>
          <rPr>
            <sz val="11"/>
            <rFont val="Calibri"/>
          </rPr>
          <t xml:space="preserve">Ubuntu 24.04 LTS must have directories that contain system commands set to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Z37" authorId="0" shapeId="0" xr:uid="{00000000-0006-0000-0A00-000022000000}">
      <text>
        <r>
          <rPr>
            <sz val="11"/>
            <rFont val="Calibri"/>
          </rPr>
          <t>Ubuntu 24.04 LTS must have directories that contain system commands owned by root.</t>
        </r>
      </text>
    </comment>
    <comment ref="AA37" authorId="0" shapeId="0" xr:uid="{00000000-0006-0000-0A00-000014000000}">
      <text>
        <r>
          <rPr>
            <sz val="11"/>
            <rFont val="Calibri"/>
          </rPr>
          <t>Ubuntu 24.04 LTS must have directories that contain system commands group-owned by root.</t>
        </r>
      </text>
    </comment>
    <comment ref="L38" authorId="0" shapeId="0" xr:uid="{00000000-0006-0000-0A00-000023000000}">
      <text>
        <r>
          <rPr>
            <sz val="11"/>
            <rFont val="Calibri"/>
          </rPr>
          <t>Ubuntu 24.04 LTS must not have the telnet package installed.</t>
        </r>
      </text>
    </comment>
    <comment ref="M38" authorId="0" shapeId="0" xr:uid="{00000000-0006-0000-0A00-000024000000}">
      <text>
        <r>
          <rPr>
            <sz val="11"/>
            <rFont val="Calibri"/>
          </rPr>
          <t>Ubuntu 24.04 LTS must not have the rsh-server package installed.</t>
        </r>
      </text>
    </comment>
    <comment ref="N38" authorId="0" shapeId="0" xr:uid="{00000000-0006-0000-0A00-000025000000}">
      <text>
        <r>
          <rPr>
            <sz val="11"/>
            <rFont val="Calibri"/>
          </rPr>
          <t>Ubuntu 24.04 LTS must configure the SSH daemon to use FIPS 140-3 approved ciphers to prevent the unauthorized disclosure of information and/or detect changes to information during transmission.</t>
        </r>
      </text>
    </comment>
    <comment ref="O38" authorId="0" shapeId="0" xr:uid="{00000000-0006-0000-0A00-000026000000}">
      <text>
        <r>
          <rPr>
            <sz val="11"/>
            <rFont val="Calibri"/>
          </rPr>
          <t>Ubuntu 24.04 LTS must configure the SSH client to use FIPS 140-3 approved ciphers to prevent the unauthorized disclosure of information and/or detect changes to information during transmission.</t>
        </r>
      </text>
    </comment>
    <comment ref="L59" authorId="0" shapeId="0" xr:uid="{00000000-0006-0000-0A00-000027000000}">
      <text>
        <r>
          <rPr>
            <sz val="11"/>
            <rFont val="Calibri"/>
          </rPr>
          <t xml:space="preserve">Ubuntu 24.04 LTS handling data requiring </t>
        </r>
        <r>
          <rPr>
            <sz val="11"/>
            <color rgb="FF000000"/>
            <rFont val="Calibri"/>
          </rPr>
          <t>"</t>
        </r>
        <r>
          <rPr>
            <b/>
            <sz val="11"/>
            <color rgb="FF000000"/>
            <rFont val="Calibri"/>
          </rPr>
          <t>data at rest</t>
        </r>
        <r>
          <rPr>
            <sz val="11"/>
            <color rgb="FF000000"/>
            <rFont val="Calibri"/>
          </rPr>
          <t>"</t>
        </r>
        <r>
          <rPr>
            <sz val="11"/>
            <color rgb="FF000000"/>
            <rFont val="Calibri"/>
          </rPr>
          <t xml:space="preserve"> protections must employ cryptographic mechanisms to prevent unauthorized disclosure and modification of the information at rest.</t>
        </r>
      </text>
    </comment>
    <comment ref="L84" authorId="0" shapeId="0" xr:uid="{00000000-0006-0000-0A00-000028000000}">
      <text>
        <r>
          <rPr>
            <sz val="11"/>
            <rFont val="Calibri"/>
          </rPr>
          <t>Ubuntu 24.04 LTS must have SSH installed.</t>
        </r>
      </text>
    </comment>
    <comment ref="M84" authorId="0" shapeId="0" xr:uid="{00000000-0006-0000-0A00-000029000000}">
      <text>
        <r>
          <rPr>
            <sz val="11"/>
            <rFont val="Calibri"/>
          </rPr>
          <t>Ubuntu 24.04 LTS must use SSH to protect the confidentiality and integrity of transmitted information.</t>
        </r>
      </text>
    </comment>
    <comment ref="N84" authorId="0" shapeId="0" xr:uid="{00000000-0006-0000-0A00-00002A000000}">
      <text>
        <r>
          <rPr>
            <sz val="11"/>
            <rFont val="Calibri"/>
          </rPr>
          <t>Ubuntu 24.04 LTS must configure the SSH daemon to use FIPS 140-3 approved ciphers to prevent the unauthorized disclosure of information and/or detect changes to information during transmission.</t>
        </r>
      </text>
    </comment>
    <comment ref="O84" authorId="0" shapeId="0" xr:uid="{00000000-0006-0000-0A00-00002B000000}">
      <text>
        <r>
          <rPr>
            <sz val="11"/>
            <rFont val="Calibri"/>
          </rPr>
          <t>Ubuntu 24.04 LTS must configure the SSH daemon to use Message Authentication Codes (MACs) employing FIPS 140-3 approved cryptographic hashes to prevent the unauthorized disclosure of information and/or detect changes to information during transmission.</t>
        </r>
      </text>
    </comment>
    <comment ref="P84" authorId="0" shapeId="0" xr:uid="{00000000-0006-0000-0A00-00002C000000}">
      <text>
        <r>
          <rPr>
            <sz val="11"/>
            <rFont val="Calibri"/>
          </rPr>
          <t>Ubuntu 24.04 LTS must configure the SSH client to use FIPS 140-3 approved ciphers to prevent the unauthorized disclosure of information and/or detect changes to information during transmission.</t>
        </r>
      </text>
    </comment>
    <comment ref="Q84" authorId="0" shapeId="0" xr:uid="{00000000-0006-0000-0A00-00002D000000}">
      <text>
        <r>
          <rPr>
            <sz val="11"/>
            <rFont val="Calibri"/>
          </rPr>
          <t>Ubuntu 24.04 LTS SSH client must be configured to use only Message Authentication Codes (MACs) employing FIPS 140-3 validated cryptographic hash algorithms.</t>
        </r>
      </text>
    </comment>
    <comment ref="R84" authorId="0" shapeId="0" xr:uid="{00000000-0006-0000-0A00-00002E000000}">
      <text>
        <r>
          <rPr>
            <sz val="11"/>
            <rFont val="Calibri"/>
          </rPr>
          <t>Ubuntu 24.04 LTS must implement smart card logins for multifactor authentication for local and network access to privileged and nonprivileged accounts over SSH.</t>
        </r>
      </text>
    </comment>
    <comment ref="S84" authorId="0" shapeId="0" xr:uid="{00000000-0006-0000-0A00-00002F000000}">
      <text>
        <r>
          <rPr>
            <sz val="11"/>
            <rFont val="Calibri"/>
          </rPr>
          <t>Ubuntu 24.04 LTS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text>
    </comment>
    <comment ref="L115" authorId="0" shapeId="0" xr:uid="{00000000-0006-0000-0A00-000030000000}">
      <text>
        <r>
          <rPr>
            <sz val="11"/>
            <rFont val="Calibri"/>
          </rPr>
          <t>Ubuntu 24.04 LTS Advance Package Tool (APT) must be configured to prevent the installation of patches, service packs, device drivers, or Ubuntu 24.04 LTS components without verification they have been digitally signed using a certificate that is recognized and approved by the organization.</t>
        </r>
      </text>
    </comment>
    <comment ref="M115" authorId="0" shapeId="0" xr:uid="{00000000-0006-0000-0A00-000031000000}">
      <text>
        <r>
          <rPr>
            <sz val="11"/>
            <rFont val="Calibri"/>
          </rPr>
          <t>Ubuntu 24.04 LTS must be a vendor-supported release.</t>
        </r>
      </text>
    </comment>
    <comment ref="L119" authorId="0" shapeId="0" xr:uid="{00000000-0006-0000-0A00-000032000000}">
      <text>
        <r>
          <rPr>
            <sz val="11"/>
            <rFont val="Calibri"/>
          </rPr>
          <t xml:space="preserve">Ubuntu 24.04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text>
    </comment>
    <comment ref="M119" authorId="0" shapeId="0" xr:uid="{00000000-0006-0000-0A00-000033000000}">
      <text>
        <r>
          <rPr>
            <sz val="11"/>
            <rFont val="Calibri"/>
          </rPr>
          <t>Ubuntu 24.04 LTS must have AppArmor installed.</t>
        </r>
      </text>
    </comment>
    <comment ref="N119" authorId="0" shapeId="0" xr:uid="{00000000-0006-0000-0A00-000034000000}">
      <text>
        <r>
          <rPr>
            <sz val="11"/>
            <rFont val="Calibri"/>
          </rPr>
          <t xml:space="preserve">Ubuntu 24.04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text>
    </comment>
    <comment ref="O119" authorId="0" shapeId="0" xr:uid="{00000000-0006-0000-0A00-000035000000}">
      <text>
        <r>
          <rPr>
            <sz val="11"/>
            <rFont val="Calibri"/>
          </rPr>
          <t>Ubuntu 24.04 LTS must be configured so that Advance Package Tool (APT) removes all software components after updated versions have been installed.</t>
        </r>
      </text>
    </comment>
    <comment ref="L138" authorId="0" shapeId="0" xr:uid="{00000000-0006-0000-0A00-000036000000}">
      <text>
        <r>
          <rPr>
            <sz val="11"/>
            <rFont val="Calibri"/>
          </rPr>
          <t>Ubuntu 24.04 LTS must require users to reauthenticate for privilege escalation or when changing roles.</t>
        </r>
      </text>
    </comment>
    <comment ref="M138" authorId="0" shapeId="0" xr:uid="{00000000-0006-0000-0A00-000037000000}">
      <text>
        <r>
          <rPr>
            <sz val="11"/>
            <rFont val="Calibri"/>
          </rPr>
          <t>Ubuntu 24.04 LTS must require users to provide a password for privilege escalation.</t>
        </r>
      </text>
    </comment>
    <comment ref="L144" authorId="0" shapeId="0" xr:uid="{00000000-0006-0000-0A00-000038000000}">
      <text>
        <r>
          <rPr>
            <sz val="11"/>
            <rFont val="Calibri"/>
          </rPr>
          <t>Ubuntu 24.04 LTS must ensure only users who need access to security functions are part of sudo group.</t>
        </r>
      </text>
    </comment>
    <comment ref="M144" authorId="0" shapeId="0" xr:uid="{00000000-0006-0000-0A00-000039000000}">
      <text>
        <r>
          <rPr>
            <sz val="11"/>
            <rFont val="Calibri"/>
          </rPr>
          <t>Ubuntu 24.04 LTS must restrict privilege elevation to authorized personnel.</t>
        </r>
      </text>
    </comment>
    <comment ref="L152" authorId="0" shapeId="0" xr:uid="{00000000-0006-0000-0A00-00003A000000}">
      <text>
        <r>
          <rPr>
            <sz val="11"/>
            <rFont val="Calibri"/>
          </rPr>
          <t>Ubuntu 24.04 LTS must uniquely identify interactive users.</t>
        </r>
      </text>
    </comment>
    <comment ref="M152" authorId="0" shapeId="0" xr:uid="{00000000-0006-0000-0A00-00003B000000}">
      <text>
        <r>
          <rPr>
            <sz val="11"/>
            <rFont val="Calibri"/>
          </rPr>
          <t>Ubuntu 24.04 LTS must prevent direct login to the root account.</t>
        </r>
      </text>
    </comment>
    <comment ref="L156" authorId="0" shapeId="0" xr:uid="{00000000-0006-0000-0A00-00003C000000}">
      <text>
        <r>
          <rPr>
            <sz val="11"/>
            <rFont val="Calibri"/>
          </rPr>
          <t>Ubuntu 24.04 LTS must disable account identifiers (individuals, groups, roles, and devices) after 35 days of inactivity.</t>
        </r>
      </text>
    </comment>
    <comment ref="L157" authorId="0" shapeId="0" xr:uid="{00000000-0006-0000-0A00-00003D000000}">
      <text>
        <r>
          <rPr>
            <sz val="11"/>
            <rFont val="Calibri"/>
          </rPr>
          <t>Ubuntu 24.04 LTS must automatically remove or disable emergency accounts after 72 hours.</t>
        </r>
      </text>
    </comment>
    <comment ref="M157" authorId="0" shapeId="0" xr:uid="{00000000-0006-0000-0A00-00003E000000}">
      <text>
        <r>
          <rPr>
            <sz val="11"/>
            <rFont val="Calibri"/>
          </rPr>
          <t>Ubuntu 24.04 LTS must disable account identifiers (individuals, groups, roles, and devices) after 35 days of inactivity.</t>
        </r>
      </text>
    </comment>
    <comment ref="L159" authorId="0" shapeId="0" xr:uid="{00000000-0006-0000-0A00-00003F000000}">
      <text>
        <r>
          <rPr>
            <sz val="11"/>
            <rFont val="Calibri"/>
          </rPr>
          <t>Ubuntu 24.04 LTS must allow users to directly initiate a session lock for all connection types.</t>
        </r>
      </text>
    </comment>
    <comment ref="M159" authorId="0" shapeId="0" xr:uid="{00000000-0006-0000-0A00-000040000000}">
      <text>
        <r>
          <rPr>
            <sz val="11"/>
            <rFont val="Calibri"/>
          </rPr>
          <t>Ubuntu 24.04 LTS must initiate a graphical session lock after 10 minutes of inactivity.</t>
        </r>
      </text>
    </comment>
    <comment ref="N159" authorId="0" shapeId="0" xr:uid="{00000000-0006-0000-0A00-000041000000}">
      <text>
        <r>
          <rPr>
            <sz val="11"/>
            <rFont val="Calibri"/>
          </rPr>
          <t>Ubuntu 24.04 LTS must automatically terminate a user session after inactivity timeouts have expired.</t>
        </r>
      </text>
    </comment>
    <comment ref="O159" authorId="0" shapeId="0" xr:uid="{00000000-0006-0000-0A00-000042000000}">
      <text>
        <r>
          <rPr>
            <sz val="11"/>
            <rFont val="Calibri"/>
          </rPr>
          <t>Ubuntu 24.04 LTS must immediately terminate all network connections associated with SSH traffic at the end of the session or after 10 minutes of inactivity.</t>
        </r>
      </text>
    </comment>
    <comment ref="P159" authorId="0" shapeId="0" xr:uid="{00000000-0006-0000-0A00-000043000000}">
      <text>
        <r>
          <rPr>
            <sz val="11"/>
            <rFont val="Calibri"/>
          </rPr>
          <t>Ubuntu 24.04 LTS must conceal, via the session lock, information previously visible on the display with a publicly viewable image.</t>
        </r>
      </text>
    </comment>
    <comment ref="L161" authorId="0" shapeId="0" xr:uid="{00000000-0006-0000-0A00-000044000000}">
      <text>
        <r>
          <rPr>
            <sz val="11"/>
            <rFont val="Calibri"/>
          </rPr>
          <t>Ubuntu 24.04 LTS must not have accounts configured with blank or null passwords.</t>
        </r>
      </text>
    </comment>
    <comment ref="M161" authorId="0" shapeId="0" xr:uid="{00000000-0006-0000-0A00-000045000000}">
      <text>
        <r>
          <rPr>
            <sz val="11"/>
            <rFont val="Calibri"/>
          </rPr>
          <t>Ubuntu 24.04 LTS must not allow accounts configured in Pluggable Authentication Modules (PAM) with blank or null passwords.</t>
        </r>
      </text>
    </comment>
    <comment ref="L162" authorId="0" shapeId="0" xr:uid="{00000000-0006-0000-0A00-000046000000}">
      <text>
        <r>
          <rPr>
            <sz val="11"/>
            <rFont val="Calibri"/>
          </rPr>
          <t>Ubuntu 24.04 LTS must store only encrypted representations of passwords.</t>
        </r>
      </text>
    </comment>
    <comment ref="M162" authorId="0" shapeId="0" xr:uid="{00000000-0006-0000-0A00-000047000000}">
      <text>
        <r>
          <rPr>
            <sz val="11"/>
            <rFont val="Calibri"/>
          </rPr>
          <t>Ubuntu 24.04 LTS must encrypt all stored passwords with a FIPS 140-3 approved cryptographic hashing algorithm.</t>
        </r>
      </text>
    </comment>
    <comment ref="L164" authorId="0" shapeId="0" xr:uid="{00000000-0006-0000-0A00-000048000000}">
      <text>
        <r>
          <rPr>
            <sz val="11"/>
            <rFont val="Calibri"/>
          </rPr>
          <t>Ubuntu 24.04 LTS must automatically lock an account until the locked account is released by an administrator when three unsuccessful logon attempts have been made.</t>
        </r>
      </text>
    </comment>
    <comment ref="L166" authorId="0" shapeId="0" xr:uid="{00000000-0006-0000-0A00-000049000000}">
      <text>
        <r>
          <rPr>
            <sz val="11"/>
            <rFont val="Calibri"/>
          </rPr>
          <t>Ubuntu 24.04 LTS must prevent the use of dictionary words for passwords.</t>
        </r>
      </text>
    </comment>
    <comment ref="M166" authorId="0" shapeId="0" xr:uid="{00000000-0006-0000-0A00-00004A000000}">
      <text>
        <r>
          <rPr>
            <sz val="11"/>
            <rFont val="Calibri"/>
          </rPr>
          <t>Ubuntu 24.04 LTS must enforce password complexity by requiring that at least one uppercase character be used.</t>
        </r>
      </text>
    </comment>
    <comment ref="N166" authorId="0" shapeId="0" xr:uid="{00000000-0006-0000-0A00-00004B000000}">
      <text>
        <r>
          <rPr>
            <sz val="11"/>
            <rFont val="Calibri"/>
          </rPr>
          <t>Ubuntu 24.04 LTS must enforce password complexity by requiring that at least one lowercase character be used.</t>
        </r>
      </text>
    </comment>
    <comment ref="O166" authorId="0" shapeId="0" xr:uid="{00000000-0006-0000-0A00-00004C000000}">
      <text>
        <r>
          <rPr>
            <sz val="11"/>
            <rFont val="Calibri"/>
          </rPr>
          <t>Ubuntu 24.04 LTS must enforce password complexity by requiring that at least one numeric character be used.</t>
        </r>
      </text>
    </comment>
    <comment ref="P166" authorId="0" shapeId="0" xr:uid="{00000000-0006-0000-0A00-00004D000000}">
      <text>
        <r>
          <rPr>
            <sz val="11"/>
            <rFont val="Calibri"/>
          </rPr>
          <t>Ubuntu 24.04 LTS must require the change of at least eight characters when passwords are changed.</t>
        </r>
      </text>
    </comment>
    <comment ref="Q166" authorId="0" shapeId="0" xr:uid="{00000000-0006-0000-0A00-00004E000000}">
      <text>
        <r>
          <rPr>
            <sz val="11"/>
            <rFont val="Calibri"/>
          </rPr>
          <t>Ubuntu 24.04 LTS must enforce a minimum 15-character password length.</t>
        </r>
      </text>
    </comment>
    <comment ref="R166" authorId="0" shapeId="0" xr:uid="{00000000-0006-0000-0A00-00004F000000}">
      <text>
        <r>
          <rPr>
            <sz val="11"/>
            <rFont val="Calibri"/>
          </rPr>
          <t>Ubuntu 24.04 LTS must enforce password complexity by requiring that at least one special character be used.</t>
        </r>
      </text>
    </comment>
    <comment ref="L169" authorId="0" shapeId="0" xr:uid="{00000000-0006-0000-0A00-000050000000}">
      <text>
        <r>
          <rPr>
            <sz val="11"/>
            <rFont val="Calibri"/>
          </rPr>
          <t>Ubuntu 24.04 LTS must enforce a 60-day maximum password lifetime restriction. Passwords for new users must have a 60-day maximum password lifetime restriction.</t>
        </r>
      </text>
    </comment>
    <comment ref="L175" authorId="0" shapeId="0" xr:uid="{00000000-0006-0000-0A00-000051000000}">
      <text>
        <r>
          <rPr>
            <sz val="11"/>
            <rFont val="Calibri"/>
          </rPr>
          <t xml:space="preserve">Ubuntu 24.04 LTS must have the </t>
        </r>
        <r>
          <rPr>
            <sz val="11"/>
            <color rgb="FF000000"/>
            <rFont val="Calibri"/>
          </rPr>
          <t>"</t>
        </r>
        <r>
          <rPr>
            <b/>
            <sz val="11"/>
            <color rgb="FF000000"/>
            <rFont val="Calibri"/>
          </rPr>
          <t>SSSD</t>
        </r>
        <r>
          <rPr>
            <sz val="11"/>
            <color rgb="FF000000"/>
            <rFont val="Calibri"/>
          </rPr>
          <t>"</t>
        </r>
        <r>
          <rPr>
            <sz val="11"/>
            <color rgb="FF000000"/>
            <rFont val="Calibri"/>
          </rPr>
          <t xml:space="preserve"> package installed.</t>
        </r>
      </text>
    </comment>
    <comment ref="M175" authorId="0" shapeId="0" xr:uid="{00000000-0006-0000-0A00-000052000000}">
      <text>
        <r>
          <rPr>
            <sz val="11"/>
            <rFont val="Calibri"/>
          </rPr>
          <t xml:space="preserve">Ubuntu 24.04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text>
    </comment>
    <comment ref="N175" authorId="0" shapeId="0" xr:uid="{00000000-0006-0000-0A00-000053000000}">
      <text>
        <r>
          <rPr>
            <sz val="11"/>
            <rFont val="Calibri"/>
          </rPr>
          <t>Ubuntu 24.04 LTS must accept Personal Identity Verification (PIV) credentials.</t>
        </r>
      </text>
    </comment>
    <comment ref="O175" authorId="0" shapeId="0" xr:uid="{00000000-0006-0000-0A00-000054000000}">
      <text>
        <r>
          <rPr>
            <sz val="11"/>
            <rFont val="Calibri"/>
          </rPr>
          <t>Ubuntu 24.04 LTS must accept Personal Identity Verification (PIV) credentials managed through the Privileged Access Management (PAM)  framework.</t>
        </r>
      </text>
    </comment>
    <comment ref="P175" authorId="0" shapeId="0" xr:uid="{00000000-0006-0000-0A00-000055000000}">
      <text>
        <r>
          <rPr>
            <sz val="11"/>
            <rFont val="Calibri"/>
          </rPr>
          <t>Ubuntu 24.04 LTS must implement smart card logins for multifactor authentication for local and network access to privileged and nonprivileged accounts.</t>
        </r>
      </text>
    </comment>
    <comment ref="Q175" authorId="0" shapeId="0" xr:uid="{00000000-0006-0000-0A00-000056000000}">
      <text>
        <r>
          <rPr>
            <sz val="11"/>
            <rFont val="Calibri"/>
          </rPr>
          <t>Ubuntu 24.04 LTS must electronically verify Personal Identity Verification (PIV) credentials.</t>
        </r>
      </text>
    </comment>
    <comment ref="R175" authorId="0" shapeId="0" xr:uid="{00000000-0006-0000-0A00-000057000000}">
      <text>
        <r>
          <rPr>
            <sz val="11"/>
            <rFont val="Calibri"/>
          </rPr>
          <t>Ubuntu 24.04 LTS, for PKI-based authentication, SSSD must validate certificates by constructing a certification path (which includes status information) to an accepted trust anchor.</t>
        </r>
      </text>
    </comment>
    <comment ref="S175" authorId="0" shapeId="0" xr:uid="{00000000-0006-0000-0A00-000058000000}">
      <text>
        <r>
          <rPr>
            <sz val="11"/>
            <rFont val="Calibri"/>
          </rPr>
          <t>Ubuntu 24.04 LTS must map the authenticated identity to the user or group account for PKI-based authentication.</t>
        </r>
      </text>
    </comment>
    <comment ref="T175" authorId="0" shapeId="0" xr:uid="{00000000-0006-0000-0A00-000059000000}">
      <text>
        <r>
          <rPr>
            <sz val="11"/>
            <rFont val="Calibri"/>
          </rPr>
          <t>Ubuntu 24.04 LTS must use DOD PKI-established certificate authorities (CAs) for verification of the establishment of protected sessions.</t>
        </r>
      </text>
    </comment>
    <comment ref="U175" authorId="0" shapeId="0" xr:uid="{00000000-0006-0000-0A00-00005A000000}">
      <text>
        <r>
          <rPr>
            <sz val="11"/>
            <rFont val="Calibri"/>
          </rPr>
          <t>Ubuntu 24.04 LTS must prevent a user from overriding the disabling of the graphical user smart card removal action.</t>
        </r>
      </text>
    </comment>
    <comment ref="L221" authorId="0" shapeId="0" xr:uid="{00000000-0006-0000-0A00-00005B000000}">
      <text>
        <r>
          <rPr>
            <sz val="11"/>
            <rFont val="Calibri"/>
          </rPr>
          <t>Ubuntu 24.04 LTS SSH server must be configured to use only FIPS 140-3 validated key exchange algorithms.</t>
        </r>
      </text>
    </comment>
    <comment ref="M221" authorId="0" shapeId="0" xr:uid="{00000000-0006-0000-0A00-00006A000000}">
      <text>
        <r>
          <rPr>
            <sz val="11"/>
            <rFont val="Calibri"/>
          </rPr>
          <t>Ubuntu 24.04 LTS when booted must require authentication upon booting into single-user and maintenance modes.</t>
        </r>
      </text>
    </comment>
    <comment ref="N221" authorId="0" shapeId="0" xr:uid="{00000000-0006-0000-0A00-00006B000000}">
      <text>
        <r>
          <rPr>
            <sz val="11"/>
            <rFont val="Calibri"/>
          </rPr>
          <t>Ubuntu 24.04 LTS must initiate session audits at system startup.</t>
        </r>
      </text>
    </comment>
    <comment ref="O221" authorId="0" shapeId="0" xr:uid="{00000000-0006-0000-0A00-00006C000000}">
      <text>
        <r>
          <rPr>
            <sz val="11"/>
            <rFont val="Calibri"/>
          </rPr>
          <t>Ubuntu 24.04 LTS must monitor remote access methods.</t>
        </r>
      </text>
    </comment>
    <comment ref="P221" authorId="0" shapeId="0" xr:uid="{00000000-0006-0000-0A00-00006D000000}">
      <text>
        <r>
          <rPr>
            <sz val="11"/>
            <rFont val="Calibri"/>
          </rPr>
          <t>Ubuntu 24.04 LTS must be configured so that when passwords are changed or new passwords are established, pwquality must be used.</t>
        </r>
      </text>
    </comment>
    <comment ref="Q221" authorId="0" shapeId="0" xr:uid="{00000000-0006-0000-0A00-00006E000000}">
      <text>
        <r>
          <rPr>
            <sz val="11"/>
            <rFont val="Calibri"/>
          </rPr>
          <t>Ubuntu 24.04 LTS must generate audit records for all events that affect the systemd journal files.</t>
        </r>
      </text>
    </comment>
    <comment ref="R221" authorId="0" shapeId="0" xr:uid="{00000000-0006-0000-0A00-00006F000000}">
      <text>
        <r>
          <rPr>
            <sz val="11"/>
            <rFont val="Calibri"/>
          </rPr>
          <t>Ubuntu 24.04 LTS must be configured to prohibit or restrict the use of functions, ports, protocols, and/or services, as defined in the Ports, Protocols, and Services Management Category Assurance List (PPSM CAL) and vulnerability assessments.</t>
        </r>
      </text>
    </comment>
    <comment ref="S221" authorId="0" shapeId="0" xr:uid="{00000000-0006-0000-0A00-000070000000}">
      <text>
        <r>
          <rPr>
            <sz val="11"/>
            <rFont val="Calibri"/>
          </rPr>
          <t>Ubuntu 24.04 LTS, for PKI-based authentication, Privileged Access Management (PAM) must validate certificates by constructing a certification path (which includes status information) to an accepted trust anchor.</t>
        </r>
      </text>
    </comment>
    <comment ref="T221" authorId="0" shapeId="0" xr:uid="{00000000-0006-0000-0A00-000071000000}">
      <text>
        <r>
          <rPr>
            <sz val="11"/>
            <rFont val="Calibri"/>
          </rPr>
          <t>Ubuntu 24.04 LTS for PKI-based authentication, must implement a local cache of revocation data in case of the inability to access revocation information via the network.</t>
        </r>
      </text>
    </comment>
    <comment ref="U221" authorId="0" shapeId="0" xr:uid="{00000000-0006-0000-0A00-000072000000}">
      <text>
        <r>
          <rPr>
            <sz val="11"/>
            <rFont val="Calibri"/>
          </rPr>
          <t>Ubuntu 24.04 LTS must use strong authenticators in establishing nonlocal maintenance and diagnostic sessions.</t>
        </r>
      </text>
    </comment>
    <comment ref="V221" authorId="0" shapeId="0" xr:uid="{00000000-0006-0000-0A00-000073000000}">
      <text>
        <r>
          <rPr>
            <sz val="11"/>
            <rFont val="Calibri"/>
          </rPr>
          <t>Ubuntu 24.04 LTS must immediately terminate all network connections associated with SSH traffic after a period of inactivity.</t>
        </r>
      </text>
    </comment>
    <comment ref="W221" authorId="0" shapeId="0" xr:uid="{00000000-0006-0000-0A00-000074000000}">
      <text>
        <r>
          <rPr>
            <sz val="11"/>
            <rFont val="Calibri"/>
          </rPr>
          <t>Ubuntu 24.04 LTS must compare internal information system clocks at least every 24 hours with an authoritative time server.</t>
        </r>
      </text>
    </comment>
    <comment ref="X221" authorId="0" shapeId="0" xr:uid="{00000000-0006-0000-0A00-000075000000}">
      <text>
        <r>
          <rPr>
            <sz val="11"/>
            <rFont val="Calibri"/>
          </rPr>
          <t>Ubuntu 24.04 LTS must synchronize internal information system clocks to the authoritative time source when the time difference is greater than one second.</t>
        </r>
      </text>
    </comment>
    <comment ref="Y221" authorId="0" shapeId="0" xr:uid="{00000000-0006-0000-0A00-000076000000}">
      <text>
        <r>
          <rPr>
            <sz val="11"/>
            <rFont val="Calibri"/>
          </rPr>
          <t>Ubuntu 24.04 LTS must generate system journal entries without revealing information that could be exploited by adversaries.</t>
        </r>
      </text>
    </comment>
    <comment ref="Z221" authorId="0" shapeId="0" xr:uid="{00000000-0006-0000-0A00-000077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not accessible by unauthorized users.</t>
        </r>
      </text>
    </comment>
    <comment ref="AA221" authorId="0" shapeId="0" xr:uid="{00000000-0006-0000-0A00-000078000000}">
      <text>
        <r>
          <rPr>
            <sz val="11"/>
            <rFont val="Calibri"/>
          </rPr>
          <t>Ubuntu 24.04 LTS must be configured so that audit configuration files are not write-accessible by unauthorized users.</t>
        </r>
      </text>
    </comment>
    <comment ref="AB221" authorId="0" shapeId="0" xr:uid="{00000000-0006-0000-0A00-00005C000000}">
      <text>
        <r>
          <rPr>
            <sz val="11"/>
            <rFont val="Calibri"/>
          </rPr>
          <t>Ubuntu 24.04 LTS must permit only authorized groups to own the audit configuration files.</t>
        </r>
      </text>
    </comment>
    <comment ref="AC221" authorId="0" shapeId="0" xr:uid="{00000000-0006-0000-0A00-00005D000000}">
      <text>
        <r>
          <rPr>
            <sz val="11"/>
            <rFont val="Calibri"/>
          </rPr>
          <t>Ubuntu 24.04 LTS must generate audit records for successful/unsuccessful uses of the creat, open, openat, open_by_handle_at, truncate, and ftruncate system calls.</t>
        </r>
      </text>
    </comment>
    <comment ref="AD221" authorId="0" shapeId="0" xr:uid="{00000000-0006-0000-0A00-00005E000000}">
      <text>
        <r>
          <rPr>
            <sz val="11"/>
            <rFont val="Calibri"/>
          </rPr>
          <t>Ubuntu 24.04 LTS must generate audit records for successful/unsuccessful uses of the chcon command.</t>
        </r>
      </text>
    </comment>
    <comment ref="AE221" authorId="0" shapeId="0" xr:uid="{00000000-0006-0000-0A00-00005F000000}">
      <text>
        <r>
          <rPr>
            <sz val="11"/>
            <rFont val="Calibri"/>
          </rPr>
          <t>Ubuntu 24.04 LTS must generate audit records for any successful/unsuccessful use of unlink, unlinkat, rename, renameat, and rmdir system calls.</t>
        </r>
      </text>
    </comment>
    <comment ref="AF221" authorId="0" shapeId="0" xr:uid="{00000000-0006-0000-0A00-000060000000}">
      <text>
        <r>
          <rPr>
            <sz val="11"/>
            <rFont val="Calibri"/>
          </rPr>
          <t>Ubuntu 24.04 LTS must generate audit records when successful/unsuccessful attempts to use modprobe command.</t>
        </r>
      </text>
    </comment>
    <comment ref="AG221" authorId="0" shapeId="0" xr:uid="{00000000-0006-0000-0A00-000061000000}">
      <text>
        <r>
          <rPr>
            <sz val="11"/>
            <rFont val="Calibri"/>
          </rPr>
          <t>Ubuntu 24.04 LTS must generate audit records when successful/unsuccessful attempts to use the kmod command.</t>
        </r>
      </text>
    </comment>
    <comment ref="AH221" authorId="0" shapeId="0" xr:uid="{00000000-0006-0000-0A00-000062000000}">
      <text>
        <r>
          <rPr>
            <sz val="11"/>
            <rFont val="Calibri"/>
          </rPr>
          <t>Ubuntu 24.04 LTS must generate audit records when successful/unsuccessful attempts to use the fdisk command.</t>
        </r>
      </text>
    </comment>
    <comment ref="AI221" authorId="0" shapeId="0" xr:uid="{00000000-0006-0000-0A00-000063000000}">
      <text>
        <r>
          <rPr>
            <sz val="11"/>
            <rFont val="Calibri"/>
          </rPr>
          <t>Ubuntu 24.04 LTS must alert the system administrator (SA) and information system security officer (ISSO) (at a minimum) in the event of an audit processing failure.</t>
        </r>
      </text>
    </comment>
    <comment ref="AJ221" authorId="0" shapeId="0" xr:uid="{00000000-0006-0000-0A00-000064000000}">
      <text>
        <r>
          <rPr>
            <sz val="11"/>
            <rFont val="Calibri"/>
          </rPr>
          <t>Ubuntu 24.04 LTS must be configured so that audit log files are not read or write-accessible by unauthorized users.</t>
        </r>
      </text>
    </comment>
    <comment ref="AK221" authorId="0" shapeId="0" xr:uid="{00000000-0006-0000-0A00-000065000000}">
      <text>
        <r>
          <rPr>
            <sz val="11"/>
            <rFont val="Calibri"/>
          </rPr>
          <t>Ubuntu 24.04 LTS must be configured to permit only authorized users ownership of the audit log files.</t>
        </r>
      </text>
    </comment>
    <comment ref="AL221" authorId="0" shapeId="0" xr:uid="{00000000-0006-0000-0A00-000066000000}">
      <text>
        <r>
          <rPr>
            <sz val="11"/>
            <rFont val="Calibri"/>
          </rPr>
          <t>Ubuntu 24.04 LTS must permit only authorized groups ownership of the audit log files.</t>
        </r>
      </text>
    </comment>
    <comment ref="AM221" authorId="0" shapeId="0" xr:uid="{00000000-0006-0000-0A00-000067000000}">
      <text>
        <r>
          <rPr>
            <sz val="11"/>
            <rFont val="Calibri"/>
          </rPr>
          <t>Ubuntu 24.04 LTS must be configured so that the audit log directory is not write-accessible by unauthorized users.</t>
        </r>
      </text>
    </comment>
    <comment ref="AN221" authorId="0" shapeId="0" xr:uid="{00000000-0006-0000-0A00-000068000000}">
      <text>
        <r>
          <rPr>
            <sz val="11"/>
            <rFont val="Calibri"/>
          </rPr>
          <t>Ubuntu 24.04 LTS audit system must protect auditing rules from unauthorized change.</t>
        </r>
      </text>
    </comment>
    <comment ref="AO221" authorId="0" shapeId="0" xr:uid="{00000000-0006-0000-0A00-000069000000}">
      <text>
        <r>
          <rPr>
            <sz val="11"/>
            <rFont val="Calibri"/>
          </rPr>
          <t>Ubuntu 24.04 LTS must prevent a user from overriding the disabling of the graphical user interface autorun function.</t>
        </r>
      </text>
    </comment>
    <comment ref="L222" authorId="0" shapeId="0" xr:uid="{00000000-0006-0000-0A00-000079000000}">
      <text>
        <r>
          <rPr>
            <sz val="11"/>
            <rFont val="Calibri"/>
          </rPr>
          <t>Ubuntu 24.04 LTS must generate audit records for all account creations, modifications, disabling, and termination events that affect /etc/passwd.</t>
        </r>
      </text>
    </comment>
    <comment ref="M222" authorId="0" shapeId="0" xr:uid="{00000000-0006-0000-0A00-00007A000000}">
      <text>
        <r>
          <rPr>
            <sz val="11"/>
            <rFont val="Calibri"/>
          </rPr>
          <t>Ubuntu 24.04 LTS must generate audit records for all account creations, modifications, disabling, and termination events that affect /etc/group.</t>
        </r>
      </text>
    </comment>
    <comment ref="N222" authorId="0" shapeId="0" xr:uid="{00000000-0006-0000-0A00-00007B000000}">
      <text>
        <r>
          <rPr>
            <sz val="11"/>
            <rFont val="Calibri"/>
          </rPr>
          <t>Ubuntu 24.04 LTS must generate audit records for all account creations, modifications, disabling, and termination events that affect /etc/shadow.</t>
        </r>
      </text>
    </comment>
    <comment ref="O222" authorId="0" shapeId="0" xr:uid="{00000000-0006-0000-0A00-00007C000000}">
      <text>
        <r>
          <rPr>
            <sz val="11"/>
            <rFont val="Calibri"/>
          </rPr>
          <t>Ubuntu 24.04 LTS must generate audit records for all account creations, modifications, disabling, and termination events that affect /etc/gshadow.</t>
        </r>
      </text>
    </comment>
    <comment ref="P222" authorId="0" shapeId="0" xr:uid="{00000000-0006-0000-0A00-00007D000000}">
      <text>
        <r>
          <rPr>
            <sz val="11"/>
            <rFont val="Calibri"/>
          </rPr>
          <t>Ubuntu 24.04 LTS must generate audit records for all account creations, modifications, disabling, and termination events that affect /etc/opasswd.</t>
        </r>
      </text>
    </comment>
    <comment ref="Q222" authorId="0" shapeId="0" xr:uid="{00000000-0006-0000-0A00-00007E000000}">
      <text>
        <r>
          <rPr>
            <sz val="11"/>
            <rFont val="Calibri"/>
          </rPr>
          <t>Ubuntu 24.04 LTS must generate audit records for the use and modification of faillog file.</t>
        </r>
      </text>
    </comment>
    <comment ref="R222" authorId="0" shapeId="0" xr:uid="{00000000-0006-0000-0A00-00007F000000}">
      <text>
        <r>
          <rPr>
            <sz val="11"/>
            <rFont val="Calibri"/>
          </rPr>
          <t>Ubuntu 24.04 LTS must generate audit records for the use and modification of the lastlog file.</t>
        </r>
      </text>
    </comment>
    <comment ref="S222" authorId="0" shapeId="0" xr:uid="{00000000-0006-0000-0A00-000080000000}">
      <text>
        <r>
          <rPr>
            <sz val="11"/>
            <rFont val="Calibri"/>
          </rPr>
          <t>Ubuntu 24.04 LTS must generate audit records for the /var/log/wtmp file.</t>
        </r>
      </text>
    </comment>
    <comment ref="T222" authorId="0" shapeId="0" xr:uid="{00000000-0006-0000-0A00-000081000000}">
      <text>
        <r>
          <rPr>
            <sz val="11"/>
            <rFont val="Calibri"/>
          </rPr>
          <t>Ubuntu 24.04 LTS must generate audit records for the /var/run/utmp file.</t>
        </r>
      </text>
    </comment>
    <comment ref="U222" authorId="0" shapeId="0" xr:uid="{00000000-0006-0000-0A00-000082000000}">
      <text>
        <r>
          <rPr>
            <sz val="11"/>
            <rFont val="Calibri"/>
          </rPr>
          <t>Ubuntu 24.04 LTS must generate audit records for the /var/log/btmp file.</t>
        </r>
      </text>
    </comment>
    <comment ref="L223" authorId="0" shapeId="0" xr:uid="{00000000-0006-0000-0A00-000083000000}">
      <text>
        <r>
          <rPr>
            <sz val="11"/>
            <rFont val="Calibri"/>
          </rPr>
          <t>Ubuntu 24.04 LTS must prevent all software from executing at higher privilege levels than users executing the software and the audit system must be configured to audit the execution of privileged functions.</t>
        </r>
      </text>
    </comment>
    <comment ref="M223" authorId="0" shapeId="0" xr:uid="{00000000-0006-0000-0A00-000084000000}">
      <text>
        <r>
          <rPr>
            <sz val="11"/>
            <rFont val="Calibri"/>
          </rPr>
          <t>Ubuntu 24.04 LTS must generate audit records for privileged activities, nonlocal maintenance, diagnostic sessions, and other system-level access.</t>
        </r>
      </text>
    </comment>
    <comment ref="N223" authorId="0" shapeId="0" xr:uid="{00000000-0006-0000-0A00-000085000000}">
      <text>
        <r>
          <rPr>
            <sz val="11"/>
            <rFont val="Calibri"/>
          </rPr>
          <t>Ubuntu 24.04 LTS must generate audit records for successful/unsuccessful uses of the su command.</t>
        </r>
      </text>
    </comment>
    <comment ref="O223" authorId="0" shapeId="0" xr:uid="{00000000-0006-0000-0A00-000086000000}">
      <text>
        <r>
          <rPr>
            <sz val="11"/>
            <rFont val="Calibri"/>
          </rPr>
          <t>Ubuntu 24.04 LTS must generate audit records for successful/unsuccessful uses of the chfn command.</t>
        </r>
      </text>
    </comment>
    <comment ref="P223" authorId="0" shapeId="0" xr:uid="{00000000-0006-0000-0A00-000087000000}">
      <text>
        <r>
          <rPr>
            <sz val="11"/>
            <rFont val="Calibri"/>
          </rPr>
          <t>Ubuntu 24.04 LTS must generate audit records for successful/unsuccessful uses of the ssh-agent command.</t>
        </r>
      </text>
    </comment>
    <comment ref="Q223" authorId="0" shapeId="0" xr:uid="{00000000-0006-0000-0A00-000088000000}">
      <text>
        <r>
          <rPr>
            <sz val="11"/>
            <rFont val="Calibri"/>
          </rPr>
          <t>Ubuntu 24.04 LTS must generate audit records for successful/unsuccessful uses of the ssh-keysign command.</t>
        </r>
      </text>
    </comment>
    <comment ref="R223" authorId="0" shapeId="0" xr:uid="{00000000-0006-0000-0A00-000089000000}">
      <text>
        <r>
          <rPr>
            <sz val="11"/>
            <rFont val="Calibri"/>
          </rPr>
          <t>Ubuntu 24.04 LTS must generate audit records for successful/unsuccessful uses of the sudo command.</t>
        </r>
      </text>
    </comment>
    <comment ref="S223" authorId="0" shapeId="0" xr:uid="{00000000-0006-0000-0A00-00008A000000}">
      <text>
        <r>
          <rPr>
            <sz val="11"/>
            <rFont val="Calibri"/>
          </rPr>
          <t>Ubuntu 24.04 LTS must generate audit records for successful/unsuccessful uses of the sudoedit command.</t>
        </r>
      </text>
    </comment>
    <comment ref="T223" authorId="0" shapeId="0" xr:uid="{00000000-0006-0000-0A00-00008B000000}">
      <text>
        <r>
          <rPr>
            <sz val="11"/>
            <rFont val="Calibri"/>
          </rPr>
          <t>Ubuntu 24.04 LTS must generate audit records for successful/unsuccessful uses of the chsh command.</t>
        </r>
      </text>
    </comment>
    <comment ref="U223" authorId="0" shapeId="0" xr:uid="{00000000-0006-0000-0A00-00008C000000}">
      <text>
        <r>
          <rPr>
            <sz val="11"/>
            <rFont val="Calibri"/>
          </rPr>
          <t>Ubuntu 24.04 LTS must generate audit records for successful/unsuccessful uses of the newgrp command.</t>
        </r>
      </text>
    </comment>
    <comment ref="V223" authorId="0" shapeId="0" xr:uid="{00000000-0006-0000-0A00-00008D000000}">
      <text>
        <r>
          <rPr>
            <sz val="11"/>
            <rFont val="Calibri"/>
          </rPr>
          <t>Ubuntu 24.04 LTS must generate audit records for successful/unsuccessful uses of the crontab command.</t>
        </r>
      </text>
    </comment>
    <comment ref="W223" authorId="0" shapeId="0" xr:uid="{00000000-0006-0000-0A00-00008E000000}">
      <text>
        <r>
          <rPr>
            <sz val="11"/>
            <rFont val="Calibri"/>
          </rPr>
          <t>Ubuntu 24.04 LTS must generate audit records when successful/unsuccessful attempts to modify the /etc/sudoers file occur.</t>
        </r>
      </text>
    </comment>
    <comment ref="X223" authorId="0" shapeId="0" xr:uid="{00000000-0006-0000-0A00-00008F000000}">
      <text>
        <r>
          <rPr>
            <sz val="11"/>
            <rFont val="Calibri"/>
          </rPr>
          <t>Ubuntu 24.04 LTS must generate audit records when successful/unsuccessful attempts to modify the /etc/sudoers.d directory occur.</t>
        </r>
      </text>
    </comment>
    <comment ref="Y223" authorId="0" shapeId="0" xr:uid="{00000000-0006-0000-0A00-000090000000}">
      <text>
        <r>
          <rPr>
            <sz val="11"/>
            <rFont val="Calibri"/>
          </rPr>
          <t>Ubuntu 24.04 LTS must audit any script or executable called by cron as root or by any privileged user.</t>
        </r>
      </text>
    </comment>
    <comment ref="L224" authorId="0" shapeId="0" xr:uid="{00000000-0006-0000-0A00-000091000000}">
      <text>
        <r>
          <rPr>
            <sz val="11"/>
            <rFont val="Calibri"/>
          </rPr>
          <t>Ubuntu 24.04 LTS must generate audit records for any use of the setxattr, fsetxattr, lsetxattr, removexattr, fremovexattr, and lremovexattr system calls.</t>
        </r>
      </text>
    </comment>
    <comment ref="M224" authorId="0" shapeId="0" xr:uid="{00000000-0006-0000-0A00-000092000000}">
      <text>
        <r>
          <rPr>
            <sz val="11"/>
            <rFont val="Calibri"/>
          </rPr>
          <t>Ubuntu 24.04 LTS must generate audit records for successful/unsuccessful uses of the chown, fchown, fchownat, and lchown system calls.</t>
        </r>
      </text>
    </comment>
    <comment ref="N224" authorId="0" shapeId="0" xr:uid="{00000000-0006-0000-0A00-000093000000}">
      <text>
        <r>
          <rPr>
            <sz val="11"/>
            <rFont val="Calibri"/>
          </rPr>
          <t>Ubuntu 24.04 LTS must generate audit records for successful/unsuccessful uses of the chmod, fchmod, and fchmodat system calls.</t>
        </r>
      </text>
    </comment>
    <comment ref="O224" authorId="0" shapeId="0" xr:uid="{00000000-0006-0000-0A00-000094000000}">
      <text>
        <r>
          <rPr>
            <sz val="11"/>
            <rFont val="Calibri"/>
          </rPr>
          <t>Ubuntu 24.04 LTS must generate audit records for successful/unsuccessful uses of the setfacl command.</t>
        </r>
      </text>
    </comment>
    <comment ref="P224" authorId="0" shapeId="0" xr:uid="{00000000-0006-0000-0A00-000095000000}">
      <text>
        <r>
          <rPr>
            <sz val="11"/>
            <rFont val="Calibri"/>
          </rPr>
          <t>Ubuntu 24.04 LTS must generate audit records for successful/unsuccessful uses of the chacl command.</t>
        </r>
      </text>
    </comment>
    <comment ref="L225" authorId="0" shapeId="0" xr:uid="{00000000-0006-0000-0A00-000096000000}">
      <text>
        <r>
          <rPr>
            <sz val="11"/>
            <rFont val="Calibri"/>
          </rPr>
          <t>Ubuntu 24.04 LTS must generate audit records for all account creations, modifications, disabling, and termination events that affect /etc/passwd.</t>
        </r>
      </text>
    </comment>
    <comment ref="M225" authorId="0" shapeId="0" xr:uid="{00000000-0006-0000-0A00-000097000000}">
      <text>
        <r>
          <rPr>
            <sz val="11"/>
            <rFont val="Calibri"/>
          </rPr>
          <t>Ubuntu 24.04 LTS must generate audit records for all account creations, modifications, disabling, and termination events that affect /etc/group.</t>
        </r>
      </text>
    </comment>
    <comment ref="N225" authorId="0" shapeId="0" xr:uid="{00000000-0006-0000-0A00-000098000000}">
      <text>
        <r>
          <rPr>
            <sz val="11"/>
            <rFont val="Calibri"/>
          </rPr>
          <t>Ubuntu 24.04 LTS must generate audit records for all account creations, modifications, disabling, and termination events that affect /etc/shadow.</t>
        </r>
      </text>
    </comment>
    <comment ref="O225" authorId="0" shapeId="0" xr:uid="{00000000-0006-0000-0A00-000099000000}">
      <text>
        <r>
          <rPr>
            <sz val="11"/>
            <rFont val="Calibri"/>
          </rPr>
          <t>Ubuntu 24.04 LTS must generate audit records for all account creations, modifications, disabling, and termination events that affect /etc/gshadow.</t>
        </r>
      </text>
    </comment>
    <comment ref="P225" authorId="0" shapeId="0" xr:uid="{00000000-0006-0000-0A00-00009A000000}">
      <text>
        <r>
          <rPr>
            <sz val="11"/>
            <rFont val="Calibri"/>
          </rPr>
          <t>Ubuntu 24.04 LTS must generate audit records for all account creations, modifications, disabling, and termination events that affect /etc/opasswd.</t>
        </r>
      </text>
    </comment>
    <comment ref="Q225" authorId="0" shapeId="0" xr:uid="{00000000-0006-0000-0A00-00009B000000}">
      <text>
        <r>
          <rPr>
            <sz val="11"/>
            <rFont val="Calibri"/>
          </rPr>
          <t>Ubuntu 24.04 LTS must generate audit records for the use and modification of faillog file.</t>
        </r>
      </text>
    </comment>
    <comment ref="R225" authorId="0" shapeId="0" xr:uid="{00000000-0006-0000-0A00-00009C000000}">
      <text>
        <r>
          <rPr>
            <sz val="11"/>
            <rFont val="Calibri"/>
          </rPr>
          <t>Ubuntu 24.04 LTS must generate audit records for the use and modification of the lastlog file.</t>
        </r>
      </text>
    </comment>
    <comment ref="S225" authorId="0" shapeId="0" xr:uid="{00000000-0006-0000-0A00-00009D000000}">
      <text>
        <r>
          <rPr>
            <sz val="11"/>
            <rFont val="Calibri"/>
          </rPr>
          <t>Ubuntu 24.04 LTS must generate audit records for the /var/log/wtmp file.</t>
        </r>
      </text>
    </comment>
    <comment ref="T225" authorId="0" shapeId="0" xr:uid="{00000000-0006-0000-0A00-00009E000000}">
      <text>
        <r>
          <rPr>
            <sz val="11"/>
            <rFont val="Calibri"/>
          </rPr>
          <t>Ubuntu 24.04 LTS must generate audit records for the /var/run/utmp file.</t>
        </r>
      </text>
    </comment>
    <comment ref="U225" authorId="0" shapeId="0" xr:uid="{00000000-0006-0000-0A00-00009F000000}">
      <text>
        <r>
          <rPr>
            <sz val="11"/>
            <rFont val="Calibri"/>
          </rPr>
          <t>Ubuntu 24.04 LTS must generate audit records for the /var/log/btmp file.</t>
        </r>
      </text>
    </comment>
    <comment ref="L226" authorId="0" shapeId="0" xr:uid="{00000000-0006-0000-0A00-0000A0000000}">
      <text>
        <r>
          <rPr>
            <sz val="11"/>
            <rFont val="Calibri"/>
          </rPr>
          <t>Ubuntu 24.04 LTS must permit only authorized accounts to own the audit configuration files.</t>
        </r>
      </text>
    </comment>
    <comment ref="M226" authorId="0" shapeId="0" xr:uid="{00000000-0006-0000-0A00-0000A1000000}">
      <text>
        <r>
          <rPr>
            <sz val="11"/>
            <rFont val="Calibri"/>
          </rPr>
          <t>Ubuntu 24.04 LTS must generate audit records for successful/unsuccessful uses of the passwd command.</t>
        </r>
      </text>
    </comment>
    <comment ref="N226" authorId="0" shapeId="0" xr:uid="{00000000-0006-0000-0A00-0000A2000000}">
      <text>
        <r>
          <rPr>
            <sz val="11"/>
            <rFont val="Calibri"/>
          </rPr>
          <t>Ubuntu 24.04 LTS must generate audit records for successful/unsuccessful uses of the unix_update command.</t>
        </r>
      </text>
    </comment>
    <comment ref="O226" authorId="0" shapeId="0" xr:uid="{00000000-0006-0000-0A00-0000A3000000}">
      <text>
        <r>
          <rPr>
            <sz val="11"/>
            <rFont val="Calibri"/>
          </rPr>
          <t>Ubuntu 24.04 LTS must generate audit records for successful/unsuccessful uses of the gpasswd command.</t>
        </r>
      </text>
    </comment>
    <comment ref="P226" authorId="0" shapeId="0" xr:uid="{00000000-0006-0000-0A00-0000A4000000}">
      <text>
        <r>
          <rPr>
            <sz val="11"/>
            <rFont val="Calibri"/>
          </rPr>
          <t>Ubuntu 24.04 LTS must generate audit records for successful/unsuccessful uses of the chage command.</t>
        </r>
      </text>
    </comment>
    <comment ref="Q226" authorId="0" shapeId="0" xr:uid="{00000000-0006-0000-0A00-0000A5000000}">
      <text>
        <r>
          <rPr>
            <sz val="11"/>
            <rFont val="Calibri"/>
          </rPr>
          <t>Ubuntu 24.04 LTS must generate audit records for successful/unsuccessful uses of the usermod command.</t>
        </r>
      </text>
    </comment>
    <comment ref="L227" authorId="0" shapeId="0" xr:uid="{00000000-0006-0000-0A00-0000A6000000}">
      <text>
        <r>
          <rPr>
            <sz val="11"/>
            <rFont val="Calibri"/>
          </rPr>
          <t>Ubuntu 24.04 LTS must generate audit records for successful/unsuccessful uses of the mount command.</t>
        </r>
      </text>
    </comment>
    <comment ref="M227" authorId="0" shapeId="0" xr:uid="{00000000-0006-0000-0A00-0000A7000000}">
      <text>
        <r>
          <rPr>
            <sz val="11"/>
            <rFont val="Calibri"/>
          </rPr>
          <t>Ubuntu 24.04 LTS must generate audit records for successful/unsuccessful uses of the umount command.</t>
        </r>
      </text>
    </comment>
    <comment ref="N227" authorId="0" shapeId="0" xr:uid="{00000000-0006-0000-0A00-0000A8000000}">
      <text>
        <r>
          <rPr>
            <sz val="11"/>
            <rFont val="Calibri"/>
          </rPr>
          <t>Ubuntu 24.04 LTS must generate audit records for successful/unsuccessful uses of the init_module and finit_module syscalls.</t>
        </r>
      </text>
    </comment>
    <comment ref="O227" authorId="0" shapeId="0" xr:uid="{00000000-0006-0000-0A00-0000A9000000}">
      <text>
        <r>
          <rPr>
            <sz val="11"/>
            <rFont val="Calibri"/>
          </rPr>
          <t>Ubuntu 24.04 LTS must generate audit records for successful/unsuccessful uses of the delete_module syscall.</t>
        </r>
      </text>
    </comment>
    <comment ref="L231" authorId="0" shapeId="0" xr:uid="{00000000-0006-0000-0A00-0000AA000000}">
      <text>
        <r>
          <rPr>
            <sz val="11"/>
            <rFont val="Calibri"/>
          </rPr>
          <t xml:space="preserve">Ubuntu 24.04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M231" authorId="0" shapeId="0" xr:uid="{00000000-0006-0000-0A00-0000AB000000}">
      <text>
        <r>
          <rPr>
            <sz val="11"/>
            <rFont val="Calibri"/>
          </rPr>
          <t xml:space="preserve">Ubuntu 24.04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N231" authorId="0" shapeId="0" xr:uid="{00000000-0006-0000-0A00-0000AC000000}">
      <text>
        <r>
          <rPr>
            <sz val="11"/>
            <rFont val="Calibri"/>
          </rPr>
          <t xml:space="preserve">Ubuntu 24.04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O231" authorId="0" shapeId="0" xr:uid="{00000000-0006-0000-0A00-0000AD000000}">
      <text>
        <r>
          <rPr>
            <sz val="11"/>
            <rFont val="Calibri"/>
          </rPr>
          <t xml:space="preserve">Ubuntu 24.04 LTS must configure the files used by the system journal to be owned by </t>
        </r>
        <r>
          <rPr>
            <sz val="11"/>
            <color rgb="FF000000"/>
            <rFont val="Calibri"/>
          </rPr>
          <t>"</t>
        </r>
        <r>
          <rPr>
            <b/>
            <sz val="11"/>
            <color rgb="FF000000"/>
            <rFont val="Calibri"/>
          </rPr>
          <t>root</t>
        </r>
        <r>
          <rPr>
            <sz val="11"/>
            <color rgb="FF000000"/>
            <rFont val="Calibri"/>
          </rPr>
          <t>"</t>
        </r>
      </text>
    </comment>
    <comment ref="P231" authorId="0" shapeId="0" xr:uid="{00000000-0006-0000-0A00-0000AE000000}">
      <text>
        <r>
          <rPr>
            <sz val="11"/>
            <rFont val="Calibri"/>
          </rPr>
          <t>Ubuntu 24.04 LTS must configure the /var/log directory to be group-owned by syslog.</t>
        </r>
      </text>
    </comment>
    <comment ref="Q231" authorId="0" shapeId="0" xr:uid="{00000000-0006-0000-0A00-0000AF000000}">
      <text>
        <r>
          <rPr>
            <sz val="11"/>
            <rFont val="Calibri"/>
          </rPr>
          <t>Ubuntu 24.04 LTS must configure the /var/log directory to be owned by root.</t>
        </r>
      </text>
    </comment>
    <comment ref="R231" authorId="0" shapeId="0" xr:uid="{00000000-0006-0000-0A00-0000B0000000}">
      <text>
        <r>
          <rPr>
            <sz val="11"/>
            <rFont val="Calibri"/>
          </rPr>
          <t xml:space="preserve">Ubuntu 24.04 LTS must configure the /var/log directory to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S231" authorId="0" shapeId="0" xr:uid="{00000000-0006-0000-0A00-0000B1000000}">
      <text>
        <r>
          <rPr>
            <sz val="11"/>
            <rFont val="Calibri"/>
          </rPr>
          <t>Ubuntu 24.04 LTS must configure the /var/log/syslog file to be group-owned by adm.</t>
        </r>
      </text>
    </comment>
    <comment ref="T231" authorId="0" shapeId="0" xr:uid="{00000000-0006-0000-0A00-0000B2000000}">
      <text>
        <r>
          <rPr>
            <sz val="11"/>
            <rFont val="Calibri"/>
          </rPr>
          <t>Ubuntu 24.04 LTS must configure /var/log/syslog file to be owned by syslog.</t>
        </r>
      </text>
    </comment>
    <comment ref="U231" authorId="0" shapeId="0" xr:uid="{00000000-0006-0000-0A00-0000B3000000}">
      <text>
        <r>
          <rPr>
            <sz val="11"/>
            <rFont val="Calibri"/>
          </rPr>
          <t xml:space="preserve">Ubuntu 24.04 LTS must configure /var/log/syslog file with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text>
    </comment>
    <comment ref="L232" authorId="0" shapeId="0" xr:uid="{00000000-0006-0000-0A00-0000B4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M232" authorId="0" shapeId="0" xr:uid="{00000000-0006-0000-0A00-0000B5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N232" authorId="0" shapeId="0" xr:uid="{00000000-0006-0000-0A00-0000B6000000}">
      <text>
        <r>
          <rPr>
            <sz val="11"/>
            <rFont val="Calibri"/>
          </rPr>
          <t xml:space="preserve">Ubuntu 24.04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O232" authorId="0" shapeId="0" xr:uid="{00000000-0006-0000-0A00-0000B7000000}">
      <text>
        <r>
          <rPr>
            <sz val="11"/>
            <rFont val="Calibri"/>
          </rPr>
          <t xml:space="preserve">Ubuntu 24.04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P232" authorId="0" shapeId="0" xr:uid="{00000000-0006-0000-0A00-0000B8000000}">
      <text>
        <r>
          <rPr>
            <sz val="11"/>
            <rFont val="Calibri"/>
          </rPr>
          <t xml:space="preserve">Ubuntu 24.04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Q232" authorId="0" shapeId="0" xr:uid="{00000000-0006-0000-0A00-0000B9000000}">
      <text>
        <r>
          <rPr>
            <sz val="11"/>
            <rFont val="Calibri"/>
          </rPr>
          <t xml:space="preserve">Ubuntu 24.04 LTS must configure the files used by the system journal to be owned by </t>
        </r>
        <r>
          <rPr>
            <sz val="11"/>
            <color rgb="FF000000"/>
            <rFont val="Calibri"/>
          </rPr>
          <t>"</t>
        </r>
        <r>
          <rPr>
            <b/>
            <sz val="11"/>
            <color rgb="FF000000"/>
            <rFont val="Calibri"/>
          </rPr>
          <t>root</t>
        </r>
        <r>
          <rPr>
            <sz val="11"/>
            <color rgb="FF000000"/>
            <rFont val="Calibri"/>
          </rPr>
          <t>"</t>
        </r>
      </text>
    </comment>
    <comment ref="R232" authorId="0" shapeId="0" xr:uid="{00000000-0006-0000-0A00-0000BA000000}">
      <text>
        <r>
          <rPr>
            <sz val="11"/>
            <rFont val="Calibri"/>
          </rPr>
          <t>Ubuntu 24.04 LTS must configure the /var/log directory to be group-owned by syslog.</t>
        </r>
      </text>
    </comment>
    <comment ref="S232" authorId="0" shapeId="0" xr:uid="{00000000-0006-0000-0A00-0000BB000000}">
      <text>
        <r>
          <rPr>
            <sz val="11"/>
            <rFont val="Calibri"/>
          </rPr>
          <t>Ubuntu 24.04 LTS must configure the /var/log directory to be owned by root.</t>
        </r>
      </text>
    </comment>
    <comment ref="T232" authorId="0" shapeId="0" xr:uid="{00000000-0006-0000-0A00-0000BC000000}">
      <text>
        <r>
          <rPr>
            <sz val="11"/>
            <rFont val="Calibri"/>
          </rPr>
          <t xml:space="preserve">Ubuntu 24.04 LTS must configure the /var/log directory to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U232" authorId="0" shapeId="0" xr:uid="{00000000-0006-0000-0A00-0000BD000000}">
      <text>
        <r>
          <rPr>
            <sz val="11"/>
            <rFont val="Calibri"/>
          </rPr>
          <t>Ubuntu 24.04 LTS must configure the /var/log/syslog file to be group-owned by adm.</t>
        </r>
      </text>
    </comment>
    <comment ref="V232" authorId="0" shapeId="0" xr:uid="{00000000-0006-0000-0A00-0000BE000000}">
      <text>
        <r>
          <rPr>
            <sz val="11"/>
            <rFont val="Calibri"/>
          </rPr>
          <t>Ubuntu 24.04 LTS must configure /var/log/syslog file to be owned by syslog.</t>
        </r>
      </text>
    </comment>
    <comment ref="W232" authorId="0" shapeId="0" xr:uid="{00000000-0006-0000-0A00-0000BF000000}">
      <text>
        <r>
          <rPr>
            <sz val="11"/>
            <rFont val="Calibri"/>
          </rPr>
          <t xml:space="preserve">Ubuntu 24.04 LTS must configure /var/log/syslog file with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text>
    </comment>
    <comment ref="X232" authorId="0" shapeId="0" xr:uid="{00000000-0006-0000-0A00-0000C0000000}">
      <text>
        <r>
          <rPr>
            <sz val="11"/>
            <rFont val="Calibri"/>
          </rPr>
          <t xml:space="preserve">Ubuntu 24.04 LTS must configure audit tools with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Y232" authorId="0" shapeId="0" xr:uid="{00000000-0006-0000-0A00-0000C1000000}">
      <text>
        <r>
          <rPr>
            <sz val="11"/>
            <rFont val="Calibri"/>
          </rPr>
          <t>Ubuntu 24.04 LTS must configure audit tools to be owned by root.</t>
        </r>
      </text>
    </comment>
    <comment ref="Z232" authorId="0" shapeId="0" xr:uid="{00000000-0006-0000-0A00-0000C2000000}">
      <text>
        <r>
          <rPr>
            <sz val="11"/>
            <rFont val="Calibri"/>
          </rPr>
          <t>Ubuntu 24.04 LTS must configure the audit tools to be group owned by root.</t>
        </r>
      </text>
    </comment>
    <comment ref="AA232" authorId="0" shapeId="0" xr:uid="{00000000-0006-0000-0A00-0000C3000000}">
      <text>
        <r>
          <rPr>
            <sz val="11"/>
            <rFont val="Calibri"/>
          </rPr>
          <t>Ubuntu 24.04 LTS must use cryptographic mechanisms to protect the integrity of audit tools.</t>
        </r>
      </text>
    </comment>
    <comment ref="L234" authorId="0" shapeId="0" xr:uid="{00000000-0006-0000-0A00-0000C4000000}">
      <text>
        <r>
          <rPr>
            <sz val="11"/>
            <rFont val="Calibri"/>
          </rPr>
          <t>Ubuntu 24.04 LTS must use cryptographic mechanisms to protect the integrity of audit tools.</t>
        </r>
      </text>
    </comment>
    <comment ref="L242" authorId="0" shapeId="0" xr:uid="{00000000-0006-0000-0A00-0000C5000000}">
      <text>
        <r>
          <rPr>
            <sz val="11"/>
            <rFont val="Calibri"/>
          </rPr>
          <t>Ubuntu 24.04 LTS must be configured to preserve log records from failure events.</t>
        </r>
      </text>
    </comment>
    <comment ref="M242" authorId="0" shapeId="0" xr:uid="{00000000-0006-0000-0A00-0000C6000000}">
      <text>
        <r>
          <rPr>
            <sz val="11"/>
            <rFont val="Calibri"/>
          </rPr>
          <t>Ubuntu 24.04 LTS audit event multiplexor must be configured to offload audit logs onto a different system or storage media from the system being audited.</t>
        </r>
      </text>
    </comment>
    <comment ref="N242" authorId="0" shapeId="0" xr:uid="{00000000-0006-0000-0A00-0000C7000000}">
      <text>
        <r>
          <rPr>
            <sz val="11"/>
            <rFont val="Calibri"/>
          </rPr>
          <t>Ubuntu 24.04 LTS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text>
    </comment>
    <comment ref="O242" authorId="0" shapeId="0" xr:uid="{00000000-0006-0000-0A00-0000C8000000}">
      <text>
        <r>
          <rPr>
            <sz val="11"/>
            <rFont val="Calibri"/>
          </rPr>
          <t>Ubuntu 24.04 LTS must have a crontab script running weekly to offload audit events of standalone systems.</t>
        </r>
      </text>
    </comment>
    <comment ref="P242" authorId="0" shapeId="0" xr:uid="{00000000-0006-0000-0A00-0000C9000000}">
      <text>
        <r>
          <rPr>
            <sz val="11"/>
            <rFont val="Calibri"/>
          </rPr>
          <t>Ubuntu 24.04 LTS must immediately notify the system administrator (SA) and information system security officer (ISSO) (at a minimum) when allocated audit record storage volume reaches 75 percent of the repository maximum audit record storage capacity.</t>
        </r>
      </text>
    </comment>
    <comment ref="L244" authorId="0" shapeId="0" xr:uid="{00000000-0006-0000-0A00-0000CA000000}">
      <text>
        <r>
          <rPr>
            <sz val="11"/>
            <rFont val="Calibri"/>
          </rPr>
          <t xml:space="preserve">Ubuntu 24.04 LTS must not have the </t>
        </r>
        <r>
          <rPr>
            <sz val="11"/>
            <color rgb="FF000000"/>
            <rFont val="Calibri"/>
          </rPr>
          <t>"</t>
        </r>
        <r>
          <rPr>
            <b/>
            <sz val="11"/>
            <color rgb="FF000000"/>
            <rFont val="Calibri"/>
          </rPr>
          <t>systemd-timesyncd</t>
        </r>
        <r>
          <rPr>
            <sz val="11"/>
            <color rgb="FF000000"/>
            <rFont val="Calibri"/>
          </rPr>
          <t>"</t>
        </r>
        <r>
          <rPr>
            <sz val="11"/>
            <color rgb="FF000000"/>
            <rFont val="Calibri"/>
          </rPr>
          <t xml:space="preserve"> package installed.</t>
        </r>
      </text>
    </comment>
    <comment ref="M244" authorId="0" shapeId="0" xr:uid="{00000000-0006-0000-0A00-0000CB000000}">
      <text>
        <r>
          <rPr>
            <sz val="11"/>
            <rFont val="Calibri"/>
          </rPr>
          <t xml:space="preserve">Ubuntu 24.04 LTS must not have the </t>
        </r>
        <r>
          <rPr>
            <sz val="11"/>
            <color rgb="FF000000"/>
            <rFont val="Calibri"/>
          </rPr>
          <t>"</t>
        </r>
        <r>
          <rPr>
            <b/>
            <sz val="11"/>
            <color rgb="FF000000"/>
            <rFont val="Calibri"/>
          </rPr>
          <t>ntp</t>
        </r>
        <r>
          <rPr>
            <sz val="11"/>
            <color rgb="FF000000"/>
            <rFont val="Calibri"/>
          </rPr>
          <t>"</t>
        </r>
        <r>
          <rPr>
            <sz val="11"/>
            <color rgb="FF000000"/>
            <rFont val="Calibri"/>
          </rPr>
          <t xml:space="preserve"> package installed.</t>
        </r>
      </text>
    </comment>
    <comment ref="N244" authorId="0" shapeId="0" xr:uid="{00000000-0006-0000-0A00-0000CC000000}">
      <text>
        <r>
          <rPr>
            <sz val="11"/>
            <rFont val="Calibri"/>
          </rPr>
          <t>Ubuntu 24.04 LTS must produce audit records and reports containing information to establish when, where, what type, the source, and the outcome for all DOD-defined auditable events and actions in near real time.</t>
        </r>
      </text>
    </comment>
    <comment ref="O244" authorId="0" shapeId="0" xr:uid="{00000000-0006-0000-0A00-0000CD000000}">
      <text>
        <r>
          <rPr>
            <sz val="11"/>
            <rFont val="Calibri"/>
          </rPr>
          <t xml:space="preserve">Ubuntu 24.04 LTS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text>
    </comment>
    <comment ref="P244" authorId="0" shapeId="0" xr:uid="{00000000-0006-0000-0A00-0000CE000000}">
      <text>
        <r>
          <rPr>
            <sz val="11"/>
            <rFont val="Calibri"/>
          </rPr>
          <t>Ubuntu 24.04 LTS must generate audit records for successful/unsuccessful uses of the pam_timestamp_check command.</t>
        </r>
      </text>
    </comment>
    <comment ref="Q244" authorId="0" shapeId="0" xr:uid="{00000000-0006-0000-0A00-0000CF000000}">
      <text>
        <r>
          <rPr>
            <sz val="11"/>
            <rFont val="Calibri"/>
          </rPr>
          <t>Ubuntu 24.04 LTS must record time stamps for audit records that can be mapped to Coordinated Universal Time (UTC) or Greenwich Mean Time (GMT).</t>
        </r>
      </text>
    </comment>
    <comment ref="L276" authorId="0" shapeId="0" xr:uid="{00000000-0006-0000-0A00-0000D0000000}">
      <text>
        <r>
          <rPr>
            <sz val="11"/>
            <rFont val="Calibri"/>
          </rPr>
          <t>Ubuntu 24.04 LTS must use a file integrity tool to verify correct operation of all security functions.</t>
        </r>
      </text>
    </comment>
    <comment ref="M276" authorId="0" shapeId="0" xr:uid="{00000000-0006-0000-0A00-0000D1000000}">
      <text>
        <r>
          <rPr>
            <sz val="11"/>
            <rFont val="Calibri"/>
          </rPr>
          <t>Ubuntu 24.04 LTS must configure AIDE to perform file integrity checking on the file system if installed.</t>
        </r>
      </text>
    </comment>
    <comment ref="N276" authorId="0" shapeId="0" xr:uid="{00000000-0006-0000-0A00-0000D2000000}">
      <text>
        <r>
          <rPr>
            <sz val="11"/>
            <rFont val="Calibri"/>
          </rPr>
          <t>Ubuntu 24.04 LTS must be configured so that the script which runs each 30 days or less to check file integrity is the default one.</t>
        </r>
      </text>
    </comment>
    <comment ref="O276" authorId="0" shapeId="0" xr:uid="{00000000-0006-0000-0A00-0000D3000000}">
      <text>
        <r>
          <rPr>
            <sz val="11"/>
            <rFont val="Calibri"/>
          </rPr>
          <t>Ubuntu 24.04 LTS must notify designated personnel if baseline configurations are changed in an unauthorized manner. The file integrity tool must notify the system administrator (SA) when changes to the baseline configuration or anomalies in the operation of any security functions are discovered.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Ubuntu 24.04 LTS must use a file integrity tool to verify correct operation of all security functions.</t>
        </r>
      </text>
    </comment>
    <comment ref="I202" authorId="0" shapeId="0" xr:uid="{00000000-0006-0000-0B00-000004000000}">
      <text>
        <r>
          <rPr>
            <sz val="11"/>
            <rFont val="Calibri"/>
          </rPr>
          <t>Ubuntu 24.04 LTS must configure AIDE to perform file integrity checking on the file system if installed.</t>
        </r>
      </text>
    </comment>
    <comment ref="J202" authorId="0" shapeId="0" xr:uid="{00000000-0006-0000-0B00-000002000000}">
      <text>
        <r>
          <rPr>
            <sz val="11"/>
            <rFont val="Calibri"/>
          </rPr>
          <t>Ubuntu 24.04 LTS must be configured so that the script which runs each 30 days or less to check file integrity is the default one.</t>
        </r>
      </text>
    </comment>
    <comment ref="K202" authorId="0" shapeId="0" xr:uid="{00000000-0006-0000-0B00-000003000000}">
      <text>
        <r>
          <rPr>
            <sz val="11"/>
            <rFont val="Calibri"/>
          </rPr>
          <t>Ubuntu 24.04 LTS must notify designated personnel if baseline configurations are changed in an unauthorized manner. The file integrity tool must notify the system administrator (SA) when changes to the baseline configuration or anomalies in the operation of any security functions are discovered.</t>
        </r>
      </text>
    </comment>
    <comment ref="H210" authorId="0" shapeId="0" xr:uid="{00000000-0006-0000-0B00-000005000000}">
      <text>
        <r>
          <rPr>
            <sz val="11"/>
            <rFont val="Calibri"/>
          </rPr>
          <t>Ubuntu 24.04 LTS must have an application firewall installed in order to control remote access methods.</t>
        </r>
      </text>
    </comment>
    <comment ref="I210" authorId="0" shapeId="0" xr:uid="{00000000-0006-0000-0B00-000006000000}">
      <text>
        <r>
          <rPr>
            <sz val="11"/>
            <rFont val="Calibri"/>
          </rPr>
          <t>Ubuntu 24.04 LTS must enable and run the Uncomplicated Firewall (ufw).</t>
        </r>
      </text>
    </comment>
    <comment ref="J210" authorId="0" shapeId="0" xr:uid="{00000000-0006-0000-0B00-000007000000}">
      <text>
        <r>
          <rPr>
            <sz val="11"/>
            <rFont val="Calibri"/>
          </rPr>
          <t>Ubuntu 24.04 LTS must configure the uncomplicated firewall to rate-limit impacted network interfaces.</t>
        </r>
      </text>
    </comment>
    <comment ref="H211" authorId="0" shapeId="0" xr:uid="{00000000-0006-0000-0B00-000008000000}">
      <text>
        <r>
          <rPr>
            <sz val="11"/>
            <rFont val="Calibri"/>
          </rPr>
          <t>Ubuntu 24.04 LTS must configure the uncomplicated firewall to rate-limit impacted network interfaces.</t>
        </r>
      </text>
    </comment>
    <comment ref="H217" authorId="0" shapeId="0" xr:uid="{00000000-0006-0000-0B00-000009000000}">
      <text>
        <r>
          <rPr>
            <sz val="11"/>
            <rFont val="Calibri"/>
          </rPr>
          <t>Ubuntu 24.04 LTS must prevent a user from overriding the disabling of the graphical user interface automount function.</t>
        </r>
      </text>
    </comment>
    <comment ref="I217" authorId="0" shapeId="0" xr:uid="{00000000-0006-0000-0B00-00000A000000}">
      <text>
        <r>
          <rPr>
            <sz val="11"/>
            <rFont val="Calibri"/>
          </rPr>
          <t>Ubuntu 24.04 LTS must disable automatic mounting of Universal Serial Bus (USB) mass storage driver.</t>
        </r>
      </text>
    </comment>
    <comment ref="H226" authorId="0" shapeId="0" xr:uid="{00000000-0006-0000-0B00-00000B000000}">
      <text>
        <r>
          <rPr>
            <sz val="11"/>
            <rFont val="Calibri"/>
          </rPr>
          <t>Ubuntu 24.04 LTS Advance Package Tool (APT) must be configured to prevent the installation of patches, service packs, device drivers, or Ubuntu 24.04 LTS components without verification they have been digitally signed using a certificate that is recognized and approved by the organization.</t>
        </r>
      </text>
    </comment>
    <comment ref="H227" authorId="0" shapeId="0" xr:uid="{00000000-0006-0000-0B00-00000C000000}">
      <text>
        <r>
          <rPr>
            <sz val="11"/>
            <rFont val="Calibri"/>
          </rPr>
          <t xml:space="preserve">Ubuntu 24.04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text>
    </comment>
    <comment ref="I227" authorId="0" shapeId="0" xr:uid="{00000000-0006-0000-0B00-00000D000000}">
      <text>
        <r>
          <rPr>
            <sz val="11"/>
            <rFont val="Calibri"/>
          </rPr>
          <t>Ubuntu 24.04 LTS must have AppArmor installed.</t>
        </r>
      </text>
    </comment>
    <comment ref="J227" authorId="0" shapeId="0" xr:uid="{00000000-0006-0000-0B00-00000E000000}">
      <text>
        <r>
          <rPr>
            <sz val="11"/>
            <rFont val="Calibri"/>
          </rPr>
          <t xml:space="preserve">Ubuntu 24.04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text>
    </comment>
    <comment ref="K227" authorId="0" shapeId="0" xr:uid="{00000000-0006-0000-0B00-00000F000000}">
      <text>
        <r>
          <rPr>
            <sz val="11"/>
            <rFont val="Calibri"/>
          </rPr>
          <t>Ubuntu 24.04 LTS must be configured so that Advance Package Tool (APT) removes all software components after updated versions have been installed.</t>
        </r>
      </text>
    </comment>
    <comment ref="H239" authorId="0" shapeId="0" xr:uid="{00000000-0006-0000-0B00-000010000000}">
      <text>
        <r>
          <rPr>
            <sz val="11"/>
            <rFont val="Calibri"/>
          </rPr>
          <t>Ubuntu 24.04 LTS must be configured to use AppArmor.</t>
        </r>
      </text>
    </comment>
    <comment ref="I239" authorId="0" shapeId="0" xr:uid="{00000000-0006-0000-0B00-000011000000}">
      <text>
        <r>
          <rPr>
            <sz val="11"/>
            <rFont val="Calibri"/>
          </rPr>
          <t>Ubuntu 24.04 LTS must generate audit records for successful/unsuccessful uses of the apparmor_parser command.</t>
        </r>
      </text>
    </comment>
    <comment ref="H241" authorId="0" shapeId="0" xr:uid="{00000000-0006-0000-0B00-000012000000}">
      <text>
        <r>
          <rPr>
            <sz val="11"/>
            <rFont val="Calibri"/>
          </rPr>
          <t>Ubuntu 24.04 LTS must not have the telnet package installed.</t>
        </r>
      </text>
    </comment>
    <comment ref="I241" authorId="0" shapeId="0" xr:uid="{00000000-0006-0000-0B00-000037000000}">
      <text>
        <r>
          <rPr>
            <sz val="11"/>
            <rFont val="Calibri"/>
          </rPr>
          <t>Ubuntu 24.04 LTS must not have the rsh-server package installed.</t>
        </r>
      </text>
    </comment>
    <comment ref="J241" authorId="0" shapeId="0" xr:uid="{00000000-0006-0000-0B00-000038000000}">
      <text>
        <r>
          <rPr>
            <sz val="11"/>
            <rFont val="Calibri"/>
          </rPr>
          <t>Ubuntu 24.04 LTS must have SSH installed.</t>
        </r>
      </text>
    </comment>
    <comment ref="K241" authorId="0" shapeId="0" xr:uid="{00000000-0006-0000-0B00-000039000000}">
      <text>
        <r>
          <rPr>
            <sz val="11"/>
            <rFont val="Calibri"/>
          </rPr>
          <t>Ubuntu 24.04 LTS must use SSH to protect the confidentiality and integrity of transmitted information.</t>
        </r>
      </text>
    </comment>
    <comment ref="L241" authorId="0" shapeId="0" xr:uid="{00000000-0006-0000-0B00-000013000000}">
      <text>
        <r>
          <rPr>
            <sz val="11"/>
            <rFont val="Calibri"/>
          </rPr>
          <t>Ubuntu 24.04 LTS must configure the SSH daemon to use FIPS 140-3 approved ciphers to prevent the unauthorized disclosure of information and/or detect changes to information during transmission.</t>
        </r>
      </text>
    </comment>
    <comment ref="M241" authorId="0" shapeId="0" xr:uid="{00000000-0006-0000-0B00-000014000000}">
      <text>
        <r>
          <rPr>
            <sz val="11"/>
            <rFont val="Calibri"/>
          </rPr>
          <t>Ubuntu 24.04 LTS must configure the SSH daemon to use Message Authentication Codes (MACs) employing FIPS 140-3 approved cryptographic hashes to prevent the unauthorized disclosure of information and/or detect changes to information during transmission.</t>
        </r>
      </text>
    </comment>
    <comment ref="N241" authorId="0" shapeId="0" xr:uid="{00000000-0006-0000-0B00-000015000000}">
      <text>
        <r>
          <rPr>
            <sz val="11"/>
            <rFont val="Calibri"/>
          </rPr>
          <t>Ubuntu 24.04 LTS must configure the SSH client to use FIPS 140-3 approved ciphers to prevent the unauthorized disclosure of information and/or detect changes to information during transmission.</t>
        </r>
      </text>
    </comment>
    <comment ref="O241" authorId="0" shapeId="0" xr:uid="{00000000-0006-0000-0B00-000016000000}">
      <text>
        <r>
          <rPr>
            <sz val="11"/>
            <rFont val="Calibri"/>
          </rPr>
          <t>Ubuntu 24.04 LTS SSH client must be configured to use only Message Authentication Codes (MACs) employing FIPS 140-3 validated cryptographic hash algorithms.</t>
        </r>
      </text>
    </comment>
    <comment ref="P241" authorId="0" shapeId="0" xr:uid="{00000000-0006-0000-0B00-000017000000}">
      <text>
        <r>
          <rPr>
            <sz val="11"/>
            <rFont val="Calibri"/>
          </rPr>
          <t>Ubuntu 24.04 LTS must allow users to directly initiate a session lock for all connection types.</t>
        </r>
      </text>
    </comment>
    <comment ref="Q241" authorId="0" shapeId="0" xr:uid="{00000000-0006-0000-0B00-000018000000}">
      <text>
        <r>
          <rPr>
            <sz val="11"/>
            <rFont val="Calibri"/>
          </rPr>
          <t>Ubuntu 24.04 LTS must limit the number of concurrent sessions to 10 for all accounts and/or account types.</t>
        </r>
      </text>
    </comment>
    <comment ref="R241" authorId="0" shapeId="0" xr:uid="{00000000-0006-0000-0B00-000019000000}">
      <text>
        <r>
          <rPr>
            <sz val="11"/>
            <rFont val="Calibri"/>
          </rPr>
          <t>Ubuntu 24.04 LTS must initiate a graphical session lock after 10 minutes of inactivity.</t>
        </r>
      </text>
    </comment>
    <comment ref="S241" authorId="0" shapeId="0" xr:uid="{00000000-0006-0000-0B00-00001A000000}">
      <text>
        <r>
          <rPr>
            <sz val="11"/>
            <rFont val="Calibri"/>
          </rPr>
          <t>Ubuntu 24.04 LTS must prevent a user from overriding the disabling of the graphical user interface automount function.</t>
        </r>
      </text>
    </comment>
    <comment ref="T241" authorId="0" shapeId="0" xr:uid="{00000000-0006-0000-0B00-00001B000000}">
      <text>
        <r>
          <rPr>
            <sz val="11"/>
            <rFont val="Calibri"/>
          </rPr>
          <t>Ubuntu 24.04 LTS must automatically terminate a user session after inactivity timeouts have expired.</t>
        </r>
      </text>
    </comment>
    <comment ref="U241" authorId="0" shapeId="0" xr:uid="{00000000-0006-0000-0B00-00001C000000}">
      <text>
        <r>
          <rPr>
            <sz val="11"/>
            <rFont val="Calibri"/>
          </rPr>
          <t>Ubuntu 24.04 LTS must automatically remove or disable emergency accounts after 72 hours.</t>
        </r>
      </text>
    </comment>
    <comment ref="V241" authorId="0" shapeId="0" xr:uid="{00000000-0006-0000-0B00-00001D000000}">
      <text>
        <r>
          <rPr>
            <sz val="11"/>
            <rFont val="Calibri"/>
          </rPr>
          <t>Ubuntu 24.04 LTS must automatically lock an account until the locked account is released by an administrator when three unsuccessful logon attempts have been made.</t>
        </r>
      </text>
    </comment>
    <comment ref="W241" authorId="0" shapeId="0" xr:uid="{00000000-0006-0000-0B00-00001E000000}">
      <text>
        <r>
          <rPr>
            <sz val="11"/>
            <rFont val="Calibri"/>
          </rPr>
          <t>Ubuntu 24.04 LTS must display the Standard Mandatory DOD Notice and Consent Banner before granting access to via an SSH logon.</t>
        </r>
      </text>
    </comment>
    <comment ref="X241" authorId="0" shapeId="0" xr:uid="{00000000-0006-0000-0B00-00001F000000}">
      <text>
        <r>
          <rPr>
            <sz val="11"/>
            <rFont val="Calibri"/>
          </rPr>
          <t>Ubuntu 24.04 LTS must enable the graphical user logon banner to display the Standard Mandatory DOD Notice and Consent Banner before granting local access to the system via a graphical user logon.</t>
        </r>
      </text>
    </comment>
    <comment ref="Y241" authorId="0" shapeId="0" xr:uid="{00000000-0006-0000-0B00-000020000000}">
      <text>
        <r>
          <rPr>
            <sz val="11"/>
            <rFont val="Calibri"/>
          </rPr>
          <t>Ubuntu 24.04 LTS must display the Standard Mandatory DOD Notice and Consent Banner before granting local access to the system via a graphical user logon.</t>
        </r>
      </text>
    </comment>
    <comment ref="Z241" authorId="0" shapeId="0" xr:uid="{00000000-0006-0000-0B00-000021000000}">
      <text>
        <r>
          <rPr>
            <sz val="11"/>
            <rFont val="Calibri"/>
          </rPr>
          <t>Ubuntu 24.04 LTS must be configured to enforce the acknowledgement of the Standard Mandatory DOD Notice and Consent Banner for all SSH connections.</t>
        </r>
      </text>
    </comment>
    <comment ref="AA241" authorId="0" shapeId="0" xr:uid="{00000000-0006-0000-0B00-000022000000}">
      <text>
        <r>
          <rPr>
            <sz val="11"/>
            <rFont val="Calibri"/>
          </rPr>
          <t>Ubuntu 24.04 LTS must prevent the use of dictionary words for passwords.</t>
        </r>
      </text>
    </comment>
    <comment ref="AB241" authorId="0" shapeId="0" xr:uid="{00000000-0006-0000-0B00-000023000000}">
      <text>
        <r>
          <rPr>
            <sz val="11"/>
            <rFont val="Calibri"/>
          </rPr>
          <t>Ubuntu 24.04 LTS must enforce a delay of at least four seconds between logon prompts following a failed logon attempt.</t>
        </r>
      </text>
    </comment>
    <comment ref="AC241" authorId="0" shapeId="0" xr:uid="{00000000-0006-0000-0B00-000024000000}">
      <text>
        <r>
          <rPr>
            <sz val="11"/>
            <rFont val="Calibri"/>
          </rPr>
          <t>Ubuntu 24.04 LTS must be configured so that remote X connections are disabled, unless to fulfill documented and validated mission requirements.</t>
        </r>
      </text>
    </comment>
    <comment ref="AD241" authorId="0" shapeId="0" xr:uid="{00000000-0006-0000-0B00-000025000000}">
      <text>
        <r>
          <rPr>
            <sz val="11"/>
            <rFont val="Calibri"/>
          </rPr>
          <t>Ubuntu 24.04 LTS SSH daemon must prevent remote hosts from connecting to the proxy display.</t>
        </r>
      </text>
    </comment>
    <comment ref="AE241" authorId="0" shapeId="0" xr:uid="{00000000-0006-0000-0B00-000026000000}">
      <text>
        <r>
          <rPr>
            <sz val="11"/>
            <rFont val="Calibri"/>
          </rPr>
          <t>Ubuntu 24.04 LTS must disable the x86 Ctrl-Alt-Delete key sequence if a graphical user interface is installed.</t>
        </r>
      </text>
    </comment>
    <comment ref="AF241" authorId="0" shapeId="0" xr:uid="{00000000-0006-0000-0B00-000027000000}">
      <text>
        <r>
          <rPr>
            <sz val="11"/>
            <rFont val="Calibri"/>
          </rPr>
          <t>Ubuntu 24.04 LTS must disable the x86 Ctrl-Alt-Delete key sequence.</t>
        </r>
      </text>
    </comment>
    <comment ref="AG241" authorId="0" shapeId="0" xr:uid="{00000000-0006-0000-0B00-000028000000}">
      <text>
        <r>
          <rPr>
            <sz val="11"/>
            <rFont val="Calibri"/>
          </rPr>
          <t>Ubuntu 24.04 LTS must not have accounts configured with blank or null passwords.</t>
        </r>
      </text>
    </comment>
    <comment ref="AH241" authorId="0" shapeId="0" xr:uid="{00000000-0006-0000-0B00-000029000000}">
      <text>
        <r>
          <rPr>
            <sz val="11"/>
            <rFont val="Calibri"/>
          </rPr>
          <t>Ubuntu 24.04 LTS must not allow accounts configured in Pluggable Authentication Modules (PAM) with blank or null passwords.</t>
        </r>
      </text>
    </comment>
    <comment ref="AI241" authorId="0" shapeId="0" xr:uid="{00000000-0006-0000-0B00-00002A000000}">
      <text>
        <r>
          <rPr>
            <sz val="11"/>
            <rFont val="Calibri"/>
          </rPr>
          <t>Ubuntu 24.04 LTS must not allow unattended or automatic login via SSH.</t>
        </r>
      </text>
    </comment>
    <comment ref="AJ241" authorId="0" shapeId="0" xr:uid="{00000000-0006-0000-0B00-00002B000000}">
      <text>
        <r>
          <rPr>
            <sz val="11"/>
            <rFont val="Calibri"/>
          </rPr>
          <t>Ubuntu 24.04 LTS must disable automatic mounting of Universal Serial Bus (USB) mass storage driver.</t>
        </r>
      </text>
    </comment>
    <comment ref="AK241" authorId="0" shapeId="0" xr:uid="{00000000-0006-0000-0B00-00002C000000}">
      <text>
        <r>
          <rPr>
            <sz val="11"/>
            <rFont val="Calibri"/>
          </rPr>
          <t>Ubuntu 24.04 LTS must implement smart card logins for multifactor authentication for local and network access to privileged and nonprivileged accounts over SSH.</t>
        </r>
      </text>
    </comment>
    <comment ref="AL241" authorId="0" shapeId="0" xr:uid="{00000000-0006-0000-0B00-00002D000000}">
      <text>
        <r>
          <rPr>
            <sz val="11"/>
            <rFont val="Calibri"/>
          </rPr>
          <t>Ubuntu 24.04 LTS must store only encrypted representations of passwords.</t>
        </r>
      </text>
    </comment>
    <comment ref="AM241" authorId="0" shapeId="0" xr:uid="{00000000-0006-0000-0B00-00002E000000}">
      <text>
        <r>
          <rPr>
            <sz val="11"/>
            <rFont val="Calibri"/>
          </rPr>
          <t>Ubuntu 24.04 LTS must enforce password complexity by requiring that at least one uppercase character be used.</t>
        </r>
      </text>
    </comment>
    <comment ref="AN241" authorId="0" shapeId="0" xr:uid="{00000000-0006-0000-0B00-00002F000000}">
      <text>
        <r>
          <rPr>
            <sz val="11"/>
            <rFont val="Calibri"/>
          </rPr>
          <t>Ubuntu 24.04 LTS must enforce password complexity by requiring that at least one lowercase character be used.</t>
        </r>
      </text>
    </comment>
    <comment ref="AO241" authorId="0" shapeId="0" xr:uid="{00000000-0006-0000-0B00-000030000000}">
      <text>
        <r>
          <rPr>
            <sz val="11"/>
            <rFont val="Calibri"/>
          </rPr>
          <t>Ubuntu 24.04 LTS must enforce password complexity by requiring that at least one numeric character be used.</t>
        </r>
      </text>
    </comment>
    <comment ref="AP241" authorId="0" shapeId="0" xr:uid="{00000000-0006-0000-0B00-000031000000}">
      <text>
        <r>
          <rPr>
            <sz val="11"/>
            <rFont val="Calibri"/>
          </rPr>
          <t>Ubuntu 24.04 LTS must require the change of at least eight characters when passwords are changed.</t>
        </r>
      </text>
    </comment>
    <comment ref="AQ241" authorId="0" shapeId="0" xr:uid="{00000000-0006-0000-0B00-000032000000}">
      <text>
        <r>
          <rPr>
            <sz val="11"/>
            <rFont val="Calibri"/>
          </rPr>
          <t>Ubuntu 24.04 LTS must enforce 24 hours/1 day as the minimum password lifetime. Passwords for new users must have a 24 hours/1 day minimum password lifetime restriction.</t>
        </r>
      </text>
    </comment>
    <comment ref="AR241" authorId="0" shapeId="0" xr:uid="{00000000-0006-0000-0B00-000033000000}">
      <text>
        <r>
          <rPr>
            <sz val="11"/>
            <rFont val="Calibri"/>
          </rPr>
          <t>Ubuntu 24.04 LTS must enforce a 60-day maximum password lifetime restriction. Passwords for new users must have a 60-day maximum password lifetime restriction.</t>
        </r>
      </text>
    </comment>
    <comment ref="AS241" authorId="0" shapeId="0" xr:uid="{00000000-0006-0000-0B00-000034000000}">
      <text>
        <r>
          <rPr>
            <sz val="11"/>
            <rFont val="Calibri"/>
          </rPr>
          <t>Ubuntu 24.04 LTS must enforce a minimum 15-character password length.</t>
        </r>
      </text>
    </comment>
    <comment ref="AT241" authorId="0" shapeId="0" xr:uid="{00000000-0006-0000-0B00-000035000000}">
      <text>
        <r>
          <rPr>
            <sz val="11"/>
            <rFont val="Calibri"/>
          </rPr>
          <t>Ubuntu 24.04 LTS must enforce password complexity by requiring that at least one special character be used.</t>
        </r>
      </text>
    </comment>
    <comment ref="AU241" authorId="0" shapeId="0" xr:uid="{00000000-0006-0000-0B00-000036000000}">
      <text>
        <r>
          <rPr>
            <sz val="11"/>
            <rFont val="Calibri"/>
          </rPr>
          <t>Ubuntu 24.04 LTS must be configured such that Pluggable Authentication Module (PAM) prohibits the use of cached authentications after one day.</t>
        </r>
      </text>
    </comment>
    <comment ref="H258" authorId="0" shapeId="0" xr:uid="{00000000-0006-0000-0B00-00003A000000}">
      <text>
        <r>
          <rPr>
            <sz val="11"/>
            <rFont val="Calibri"/>
          </rPr>
          <t>Ubuntu 24.04 LTS must be configured so that Advance Package Tool (APT) removes all software components after updated versions have been installed.</t>
        </r>
      </text>
    </comment>
    <comment ref="I258" authorId="0" shapeId="0" xr:uid="{00000000-0006-0000-0B00-00003B000000}">
      <text>
        <r>
          <rPr>
            <sz val="11"/>
            <rFont val="Calibri"/>
          </rPr>
          <t>Ubuntu 24.04 LTS must be a vendor-supported release.</t>
        </r>
      </text>
    </comment>
    <comment ref="H309" authorId="0" shapeId="0" xr:uid="{00000000-0006-0000-0B00-00003C000000}">
      <text>
        <r>
          <rPr>
            <sz val="11"/>
            <rFont val="Calibri"/>
          </rPr>
          <t>Ubuntu 24.04 LTS must require users to reauthenticate for privilege escalation or when changing roles.</t>
        </r>
      </text>
    </comment>
    <comment ref="I309" authorId="0" shapeId="0" xr:uid="{00000000-0006-0000-0B00-00003D000000}">
      <text>
        <r>
          <rPr>
            <sz val="11"/>
            <rFont val="Calibri"/>
          </rPr>
          <t>Ubuntu 24.04 LTS must prevent direct login to the root account.</t>
        </r>
      </text>
    </comment>
    <comment ref="J309" authorId="0" shapeId="0" xr:uid="{00000000-0006-0000-0B00-00003E000000}">
      <text>
        <r>
          <rPr>
            <sz val="11"/>
            <rFont val="Calibri"/>
          </rPr>
          <t>Ubuntu 24.04 LTS must ensure only users who need access to security functions are part of sudo group.</t>
        </r>
      </text>
    </comment>
    <comment ref="K309" authorId="0" shapeId="0" xr:uid="{00000000-0006-0000-0B00-00003F000000}">
      <text>
        <r>
          <rPr>
            <sz val="11"/>
            <rFont val="Calibri"/>
          </rPr>
          <t>Ubuntu 24.04 LTS must require users to provide a password for privilege escalation.</t>
        </r>
      </text>
    </comment>
    <comment ref="L309" authorId="0" shapeId="0" xr:uid="{00000000-0006-0000-0B00-000040000000}">
      <text>
        <r>
          <rPr>
            <sz val="11"/>
            <rFont val="Calibri"/>
          </rPr>
          <t>Ubuntu 24.04 LTS must restrict privilege elevation to authorized personnel.</t>
        </r>
      </text>
    </comment>
    <comment ref="H310" authorId="0" shapeId="0" xr:uid="{00000000-0006-0000-0B00-000041000000}">
      <text>
        <r>
          <rPr>
            <sz val="11"/>
            <rFont val="Calibri"/>
          </rPr>
          <t xml:space="preserve">Ubuntu 24.04 LTS must have the </t>
        </r>
        <r>
          <rPr>
            <sz val="11"/>
            <color rgb="FF000000"/>
            <rFont val="Calibri"/>
          </rPr>
          <t>"</t>
        </r>
        <r>
          <rPr>
            <b/>
            <sz val="11"/>
            <color rgb="FF000000"/>
            <rFont val="Calibri"/>
          </rPr>
          <t>SSSD</t>
        </r>
        <r>
          <rPr>
            <sz val="11"/>
            <color rgb="FF000000"/>
            <rFont val="Calibri"/>
          </rPr>
          <t>"</t>
        </r>
        <r>
          <rPr>
            <sz val="11"/>
            <color rgb="FF000000"/>
            <rFont val="Calibri"/>
          </rPr>
          <t xml:space="preserve"> package installed.</t>
        </r>
      </text>
    </comment>
    <comment ref="I310" authorId="0" shapeId="0" xr:uid="{00000000-0006-0000-0B00-000042000000}">
      <text>
        <r>
          <rPr>
            <sz val="11"/>
            <rFont val="Calibri"/>
          </rPr>
          <t xml:space="preserve">Ubuntu 24.04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text>
    </comment>
    <comment ref="J310" authorId="0" shapeId="0" xr:uid="{00000000-0006-0000-0B00-000043000000}">
      <text>
        <r>
          <rPr>
            <sz val="11"/>
            <rFont val="Calibri"/>
          </rPr>
          <t>Ubuntu 24.04 LTS must accept Personal Identity Verification (PIV) credentials.</t>
        </r>
      </text>
    </comment>
    <comment ref="K310" authorId="0" shapeId="0" xr:uid="{00000000-0006-0000-0B00-000044000000}">
      <text>
        <r>
          <rPr>
            <sz val="11"/>
            <rFont val="Calibri"/>
          </rPr>
          <t>Ubuntu 24.04 LTS must accept Personal Identity Verification (PIV) credentials managed through the Privileged Access Management (PAM)  framework.</t>
        </r>
      </text>
    </comment>
    <comment ref="L310" authorId="0" shapeId="0" xr:uid="{00000000-0006-0000-0B00-000045000000}">
      <text>
        <r>
          <rPr>
            <sz val="11"/>
            <rFont val="Calibri"/>
          </rPr>
          <t>Ubuntu 24.04 LTS must implement smart card logins for multifactor authentication for local and network access to privileged and nonprivileged accounts.</t>
        </r>
      </text>
    </comment>
    <comment ref="M310" authorId="0" shapeId="0" xr:uid="{00000000-0006-0000-0B00-000046000000}">
      <text>
        <r>
          <rPr>
            <sz val="11"/>
            <rFont val="Calibri"/>
          </rPr>
          <t>Ubuntu 24.04 LTS must electronically verify Personal Identity Verification (PIV) credentials.</t>
        </r>
      </text>
    </comment>
    <comment ref="N310" authorId="0" shapeId="0" xr:uid="{00000000-0006-0000-0B00-000047000000}">
      <text>
        <r>
          <rPr>
            <sz val="11"/>
            <rFont val="Calibri"/>
          </rPr>
          <t>Ubuntu 24.04 LTS, for PKI-based authentication, SSSD must validate certificates by constructing a certification path (which includes status information) to an accepted trust anchor.</t>
        </r>
      </text>
    </comment>
    <comment ref="O310" authorId="0" shapeId="0" xr:uid="{00000000-0006-0000-0B00-000048000000}">
      <text>
        <r>
          <rPr>
            <sz val="11"/>
            <rFont val="Calibri"/>
          </rPr>
          <t>Ubuntu 24.04 LTS must map the authenticated identity to the user or group account for PKI-based authentication.</t>
        </r>
      </text>
    </comment>
    <comment ref="P310" authorId="0" shapeId="0" xr:uid="{00000000-0006-0000-0B00-000049000000}">
      <text>
        <r>
          <rPr>
            <sz val="11"/>
            <rFont val="Calibri"/>
          </rPr>
          <t>Ubuntu 24.04 LTS must use DOD PKI-established certificate authorities (CAs) for verification of the establishment of protected sessions.</t>
        </r>
      </text>
    </comment>
    <comment ref="Q310" authorId="0" shapeId="0" xr:uid="{00000000-0006-0000-0B00-00004A000000}">
      <text>
        <r>
          <rPr>
            <sz val="11"/>
            <rFont val="Calibri"/>
          </rPr>
          <t>Ubuntu 24.04 LTS must prevent a user from overriding the disabling of the graphical user smart card removal action.</t>
        </r>
      </text>
    </comment>
    <comment ref="H345" authorId="0" shapeId="0" xr:uid="{00000000-0006-0000-0B00-00004B000000}">
      <text>
        <r>
          <rPr>
            <sz val="11"/>
            <rFont val="Calibri"/>
          </rPr>
          <t>Ubuntu 24.04 LTS must disable account identifiers (individuals, groups, roles, and devices) after 35 days of inactivity.</t>
        </r>
      </text>
    </comment>
    <comment ref="I345" authorId="0" shapeId="0" xr:uid="{00000000-0006-0000-0B00-00004C000000}">
      <text>
        <r>
          <rPr>
            <sz val="11"/>
            <rFont val="Calibri"/>
          </rPr>
          <t>Ubuntu 24.04 LTS library files must have mode 0755 or less permissive.</t>
        </r>
      </text>
    </comment>
    <comment ref="J345" authorId="0" shapeId="0" xr:uid="{00000000-0006-0000-0B00-00004D000000}">
      <text>
        <r>
          <rPr>
            <sz val="11"/>
            <rFont val="Calibri"/>
          </rPr>
          <t>Ubuntu 24.04 LTS library files must be owned by root.</t>
        </r>
      </text>
    </comment>
    <comment ref="K345" authorId="0" shapeId="0" xr:uid="{00000000-0006-0000-0B00-00004E000000}">
      <text>
        <r>
          <rPr>
            <sz val="11"/>
            <rFont val="Calibri"/>
          </rPr>
          <t>Ubuntu 24.04 LTS library directories must be owned by root.</t>
        </r>
      </text>
    </comment>
    <comment ref="L345" authorId="0" shapeId="0" xr:uid="{00000000-0006-0000-0B00-00004F000000}">
      <text>
        <r>
          <rPr>
            <sz val="11"/>
            <rFont val="Calibri"/>
          </rPr>
          <t>Ubuntu 24.04 LTS library files must be group-owned by root or a system account.</t>
        </r>
      </text>
    </comment>
    <comment ref="M345" authorId="0" shapeId="0" xr:uid="{00000000-0006-0000-0B00-000050000000}">
      <text>
        <r>
          <rPr>
            <sz val="11"/>
            <rFont val="Calibri"/>
          </rPr>
          <t>Ubuntu 24.04 LTS library directories must be group-owned by root.</t>
        </r>
      </text>
    </comment>
    <comment ref="N345" authorId="0" shapeId="0" xr:uid="{00000000-0006-0000-0B00-000051000000}">
      <text>
        <r>
          <rPr>
            <sz val="11"/>
            <rFont val="Calibri"/>
          </rPr>
          <t>Ubuntu 24.04 LTS must have system commands set to a mode of 0755 or less permissive.</t>
        </r>
      </text>
    </comment>
    <comment ref="O345" authorId="0" shapeId="0" xr:uid="{00000000-0006-0000-0B00-000052000000}">
      <text>
        <r>
          <rPr>
            <sz val="11"/>
            <rFont val="Calibri"/>
          </rPr>
          <t>Ubuntu 24.04 LTS must have system commands owned by root or a system account.</t>
        </r>
      </text>
    </comment>
    <comment ref="P345" authorId="0" shapeId="0" xr:uid="{00000000-0006-0000-0B00-000053000000}">
      <text>
        <r>
          <rPr>
            <sz val="11"/>
            <rFont val="Calibri"/>
          </rPr>
          <t>Ubuntu 24.04 LTS must have system commands group-owned by root or a system account.</t>
        </r>
      </text>
    </comment>
    <comment ref="Q345" authorId="0" shapeId="0" xr:uid="{00000000-0006-0000-0B00-000054000000}">
      <text>
        <r>
          <rPr>
            <sz val="11"/>
            <rFont val="Calibri"/>
          </rPr>
          <t>Ubuntu 24.04 LTS default filesystem permissions must be defined in such a way that all authenticated users can read and modify only their own files.</t>
        </r>
      </text>
    </comment>
    <comment ref="R345" authorId="0" shapeId="0" xr:uid="{00000000-0006-0000-0B00-000055000000}">
      <text>
        <r>
          <rPr>
            <sz val="11"/>
            <rFont val="Calibri"/>
          </rPr>
          <t>Ubuntu 24.04 LTS must uniquely identify interactive users.</t>
        </r>
      </text>
    </comment>
    <comment ref="S345" authorId="0" shapeId="0" xr:uid="{00000000-0006-0000-0B00-000056000000}">
      <text>
        <r>
          <rPr>
            <sz val="11"/>
            <rFont val="Calibri"/>
          </rPr>
          <t>Ubuntu 24.04 LTS must set a sticky bit on all public directories to prevent unauthorized and unintended information transferred via shared system resources.</t>
        </r>
      </text>
    </comment>
    <comment ref="T345" authorId="0" shapeId="0" xr:uid="{00000000-0006-0000-0B00-000057000000}">
      <text>
        <r>
          <rPr>
            <sz val="11"/>
            <rFont val="Calibri"/>
          </rPr>
          <t xml:space="preserve">Ubuntu 24.04 LTS must have directories that contain system commands set to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U345" authorId="0" shapeId="0" xr:uid="{00000000-0006-0000-0B00-000058000000}">
      <text>
        <r>
          <rPr>
            <sz val="11"/>
            <rFont val="Calibri"/>
          </rPr>
          <t>Ubuntu 24.04 LTS must have directories that contain system commands owned by root.</t>
        </r>
      </text>
    </comment>
    <comment ref="V345" authorId="0" shapeId="0" xr:uid="{00000000-0006-0000-0B00-000059000000}">
      <text>
        <r>
          <rPr>
            <sz val="11"/>
            <rFont val="Calibri"/>
          </rPr>
          <t>Ubuntu 24.04 LTS must have directories that contain system commands group-owned by root.</t>
        </r>
      </text>
    </comment>
    <comment ref="H355" authorId="0" shapeId="0" xr:uid="{00000000-0006-0000-0B00-00005A000000}">
      <text>
        <r>
          <rPr>
            <sz val="11"/>
            <rFont val="Calibri"/>
          </rPr>
          <t xml:space="preserve">Ubuntu 24.04 LTS must not have the </t>
        </r>
        <r>
          <rPr>
            <sz val="11"/>
            <color rgb="FF000000"/>
            <rFont val="Calibri"/>
          </rPr>
          <t>"</t>
        </r>
        <r>
          <rPr>
            <b/>
            <sz val="11"/>
            <color rgb="FF000000"/>
            <rFont val="Calibri"/>
          </rPr>
          <t>systemd-timesyncd</t>
        </r>
        <r>
          <rPr>
            <sz val="11"/>
            <color rgb="FF000000"/>
            <rFont val="Calibri"/>
          </rPr>
          <t>"</t>
        </r>
        <r>
          <rPr>
            <sz val="11"/>
            <color rgb="FF000000"/>
            <rFont val="Calibri"/>
          </rPr>
          <t xml:space="preserve"> package installed.</t>
        </r>
      </text>
    </comment>
    <comment ref="I355" authorId="0" shapeId="0" xr:uid="{00000000-0006-0000-0B00-00005B000000}">
      <text>
        <r>
          <rPr>
            <sz val="11"/>
            <rFont val="Calibri"/>
          </rPr>
          <t xml:space="preserve">Ubuntu 24.04 LTS must not have the </t>
        </r>
        <r>
          <rPr>
            <sz val="11"/>
            <color rgb="FF000000"/>
            <rFont val="Calibri"/>
          </rPr>
          <t>"</t>
        </r>
        <r>
          <rPr>
            <b/>
            <sz val="11"/>
            <color rgb="FF000000"/>
            <rFont val="Calibri"/>
          </rPr>
          <t>ntp</t>
        </r>
        <r>
          <rPr>
            <sz val="11"/>
            <color rgb="FF000000"/>
            <rFont val="Calibri"/>
          </rPr>
          <t>"</t>
        </r>
        <r>
          <rPr>
            <sz val="11"/>
            <color rgb="FF000000"/>
            <rFont val="Calibri"/>
          </rPr>
          <t xml:space="preserve"> package installed.</t>
        </r>
      </text>
    </comment>
    <comment ref="J355" authorId="0" shapeId="0" xr:uid="{00000000-0006-0000-0B00-00005C000000}">
      <text>
        <r>
          <rPr>
            <sz val="11"/>
            <rFont val="Calibri"/>
          </rPr>
          <t>Ubuntu 24.04 LTS must produce audit records and reports containing information to establish when, where, what type, the source, and the outcome for all DOD-defined auditable events and actions in near real time.</t>
        </r>
      </text>
    </comment>
    <comment ref="K355" authorId="0" shapeId="0" xr:uid="{00000000-0006-0000-0B00-00005D000000}">
      <text>
        <r>
          <rPr>
            <sz val="11"/>
            <rFont val="Calibri"/>
          </rPr>
          <t xml:space="preserve">Ubuntu 24.04 LTS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text>
    </comment>
    <comment ref="L355" authorId="0" shapeId="0" xr:uid="{00000000-0006-0000-0B00-00005E000000}">
      <text>
        <r>
          <rPr>
            <sz val="11"/>
            <rFont val="Calibri"/>
          </rPr>
          <t>Ubuntu 24.04 LTS must generate audit records for successful/unsuccessful uses of the pam_timestamp_check command.</t>
        </r>
      </text>
    </comment>
    <comment ref="M355" authorId="0" shapeId="0" xr:uid="{00000000-0006-0000-0B00-00005F000000}">
      <text>
        <r>
          <rPr>
            <sz val="11"/>
            <rFont val="Calibri"/>
          </rPr>
          <t>Ubuntu 24.04 LTS must record time stamps for audit records that can be mapped to Coordinated Universal Time (UTC) or Greenwich Mean Time (GMT).</t>
        </r>
      </text>
    </comment>
    <comment ref="H356" authorId="0" shapeId="0" xr:uid="{00000000-0006-0000-0B00-000060000000}">
      <text>
        <r>
          <rPr>
            <sz val="11"/>
            <rFont val="Calibri"/>
          </rPr>
          <t>Ubuntu 24.04 LTS SSH server must be configured to use only FIPS 140-3 validated key exchange algorithms.</t>
        </r>
      </text>
    </comment>
    <comment ref="I356" authorId="0" shapeId="0" xr:uid="{00000000-0006-0000-0B00-000061000000}">
      <text>
        <r>
          <rPr>
            <sz val="11"/>
            <rFont val="Calibri"/>
          </rPr>
          <t>Ubuntu 24.04 LTS when booted must require authentication upon booting into single-user and maintenance modes.</t>
        </r>
      </text>
    </comment>
    <comment ref="J356" authorId="0" shapeId="0" xr:uid="{00000000-0006-0000-0B00-000062000000}">
      <text>
        <r>
          <rPr>
            <sz val="11"/>
            <rFont val="Calibri"/>
          </rPr>
          <t>Ubuntu 24.04 LTS must initiate session audits at system startup.</t>
        </r>
      </text>
    </comment>
    <comment ref="K356" authorId="0" shapeId="0" xr:uid="{00000000-0006-0000-0B00-000063000000}">
      <text>
        <r>
          <rPr>
            <sz val="11"/>
            <rFont val="Calibri"/>
          </rPr>
          <t>Ubuntu 24.04 LTS must monitor remote access methods.</t>
        </r>
      </text>
    </comment>
    <comment ref="L356" authorId="0" shapeId="0" xr:uid="{00000000-0006-0000-0B00-000064000000}">
      <text>
        <r>
          <rPr>
            <sz val="11"/>
            <rFont val="Calibri"/>
          </rPr>
          <t>Ubuntu 24.04 LTS must generate audit records for all account creations, modifications, disabling, and termination events that affect /etc/passwd.</t>
        </r>
      </text>
    </comment>
    <comment ref="M356" authorId="0" shapeId="0" xr:uid="{00000000-0006-0000-0B00-000065000000}">
      <text>
        <r>
          <rPr>
            <sz val="11"/>
            <rFont val="Calibri"/>
          </rPr>
          <t>Ubuntu 24.04 LTS must generate audit records for all account creations, modifications, disabling, and termination events that affect /etc/group.</t>
        </r>
      </text>
    </comment>
    <comment ref="N356" authorId="0" shapeId="0" xr:uid="{00000000-0006-0000-0B00-000066000000}">
      <text>
        <r>
          <rPr>
            <sz val="11"/>
            <rFont val="Calibri"/>
          </rPr>
          <t>Ubuntu 24.04 LTS must generate audit records for all account creations, modifications, disabling, and termination events that affect /etc/shadow.</t>
        </r>
      </text>
    </comment>
    <comment ref="O356" authorId="0" shapeId="0" xr:uid="{00000000-0006-0000-0B00-000067000000}">
      <text>
        <r>
          <rPr>
            <sz val="11"/>
            <rFont val="Calibri"/>
          </rPr>
          <t>Ubuntu 24.04 LTS must generate audit records for all account creations, modifications, disabling, and termination events that affect /etc/gshadow.</t>
        </r>
      </text>
    </comment>
    <comment ref="P356" authorId="0" shapeId="0" xr:uid="{00000000-0006-0000-0B00-000068000000}">
      <text>
        <r>
          <rPr>
            <sz val="11"/>
            <rFont val="Calibri"/>
          </rPr>
          <t>Ubuntu 24.04 LTS must generate audit records for all account creations, modifications, disabling, and termination events that affect /etc/opasswd.</t>
        </r>
      </text>
    </comment>
    <comment ref="Q356" authorId="0" shapeId="0" xr:uid="{00000000-0006-0000-0B00-000069000000}">
      <text>
        <r>
          <rPr>
            <sz val="11"/>
            <rFont val="Calibri"/>
          </rPr>
          <t>Ubuntu 24.04 LTS must prevent all software from executing at higher privilege levels than users executing the software and the audit system must be configured to audit the execution of privileged functions.</t>
        </r>
      </text>
    </comment>
    <comment ref="R356" authorId="0" shapeId="0" xr:uid="{00000000-0006-0000-0B00-00006A000000}">
      <text>
        <r>
          <rPr>
            <sz val="11"/>
            <rFont val="Calibri"/>
          </rPr>
          <t>Ubuntu 24.04 LTS must be configured so that when passwords are changed or new passwords are established, pwquality must be used.</t>
        </r>
      </text>
    </comment>
    <comment ref="S356" authorId="0" shapeId="0" xr:uid="{00000000-0006-0000-0B00-00006B000000}">
      <text>
        <r>
          <rPr>
            <sz val="11"/>
            <rFont val="Calibri"/>
          </rPr>
          <t>Ubuntu 24.04 LTS must generate audit records for all events that affect the systemd journal files.</t>
        </r>
      </text>
    </comment>
    <comment ref="T356" authorId="0" shapeId="0" xr:uid="{00000000-0006-0000-0B00-00006C000000}">
      <text>
        <r>
          <rPr>
            <sz val="11"/>
            <rFont val="Calibri"/>
          </rPr>
          <t>Ubuntu 24.04 LTS must be configured to prohibit or restrict the use of functions, ports, protocols, and/or services, as defined in the Ports, Protocols, and Services Management Category Assurance List (PPSM CAL) and vulnerability assessments.</t>
        </r>
      </text>
    </comment>
    <comment ref="U356" authorId="0" shapeId="0" xr:uid="{00000000-0006-0000-0B00-00006D000000}">
      <text>
        <r>
          <rPr>
            <sz val="11"/>
            <rFont val="Calibri"/>
          </rPr>
          <t>Ubuntu 24.04 LTS, for PKI-based authentication, Privileged Access Management (PAM) must validate certificates by constructing a certification path (which includes status information) to an accepted trust anchor.</t>
        </r>
      </text>
    </comment>
    <comment ref="V356" authorId="0" shapeId="0" xr:uid="{00000000-0006-0000-0B00-00006E000000}">
      <text>
        <r>
          <rPr>
            <sz val="11"/>
            <rFont val="Calibri"/>
          </rPr>
          <t>Ubuntu 24.04 LTS for PKI-based authentication, must implement a local cache of revocation data in case of the inability to access revocation information via the network.</t>
        </r>
      </text>
    </comment>
    <comment ref="W356" authorId="0" shapeId="0" xr:uid="{00000000-0006-0000-0B00-00006F000000}">
      <text>
        <r>
          <rPr>
            <sz val="11"/>
            <rFont val="Calibri"/>
          </rPr>
          <t>Ubuntu 24.04 LTS must generate audit records for privileged activities, nonlocal maintenance, diagnostic sessions, and other system-level access.</t>
        </r>
      </text>
    </comment>
    <comment ref="X356" authorId="0" shapeId="0" xr:uid="{00000000-0006-0000-0B00-000070000000}">
      <text>
        <r>
          <rPr>
            <sz val="11"/>
            <rFont val="Calibri"/>
          </rPr>
          <t>Ubuntu 24.04 LTS must use strong authenticators in establishing nonlocal maintenance and diagnostic sessions.</t>
        </r>
      </text>
    </comment>
    <comment ref="Y356" authorId="0" shapeId="0" xr:uid="{00000000-0006-0000-0B00-000071000000}">
      <text>
        <r>
          <rPr>
            <sz val="11"/>
            <rFont val="Calibri"/>
          </rPr>
          <t>Ubuntu 24.04 LTS must immediately terminate all network connections associated with SSH traffic after a period of inactivity.</t>
        </r>
      </text>
    </comment>
    <comment ref="Z356" authorId="0" shapeId="0" xr:uid="{00000000-0006-0000-0B00-000072000000}">
      <text>
        <r>
          <rPr>
            <sz val="11"/>
            <rFont val="Calibri"/>
          </rPr>
          <t>Ubuntu 24.04 LTS must compare internal information system clocks at least every 24 hours with an authoritative time server.</t>
        </r>
      </text>
    </comment>
    <comment ref="AA356" authorId="0" shapeId="0" xr:uid="{00000000-0006-0000-0B00-000073000000}">
      <text>
        <r>
          <rPr>
            <sz val="11"/>
            <rFont val="Calibri"/>
          </rPr>
          <t>Ubuntu 24.04 LTS must synchronize internal information system clocks to the authoritative time source when the time difference is greater than one second.</t>
        </r>
      </text>
    </comment>
    <comment ref="AB356" authorId="0" shapeId="0" xr:uid="{00000000-0006-0000-0B00-000074000000}">
      <text>
        <r>
          <rPr>
            <sz val="11"/>
            <rFont val="Calibri"/>
          </rPr>
          <t>Ubuntu 24.04 LTS must generate system journal entries without revealing information that could be exploited by adversaries.</t>
        </r>
      </text>
    </comment>
    <comment ref="AC356" authorId="0" shapeId="0" xr:uid="{00000000-0006-0000-0B00-000075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not accessible by unauthorized users.</t>
        </r>
      </text>
    </comment>
    <comment ref="AD356" authorId="0" shapeId="0" xr:uid="{00000000-0006-0000-0B00-000076000000}">
      <text>
        <r>
          <rPr>
            <sz val="11"/>
            <rFont val="Calibri"/>
          </rPr>
          <t>Ubuntu 24.04 LTS must be configured so that audit configuration files are not write-accessible by unauthorized users.</t>
        </r>
      </text>
    </comment>
    <comment ref="AE356" authorId="0" shapeId="0" xr:uid="{00000000-0006-0000-0B00-000077000000}">
      <text>
        <r>
          <rPr>
            <sz val="11"/>
            <rFont val="Calibri"/>
          </rPr>
          <t>Ubuntu 24.04 LTS must permit only authorized accounts to own the audit configuration files.</t>
        </r>
      </text>
    </comment>
    <comment ref="AF356" authorId="0" shapeId="0" xr:uid="{00000000-0006-0000-0B00-000078000000}">
      <text>
        <r>
          <rPr>
            <sz val="11"/>
            <rFont val="Calibri"/>
          </rPr>
          <t>Ubuntu 24.04 LTS must permit only authorized groups to own the audit configuration files.</t>
        </r>
      </text>
    </comment>
    <comment ref="AG356" authorId="0" shapeId="0" xr:uid="{00000000-0006-0000-0B00-000079000000}">
      <text>
        <r>
          <rPr>
            <sz val="11"/>
            <rFont val="Calibri"/>
          </rPr>
          <t>Ubuntu 24.04 LTS must generate audit records for successful/unsuccessful uses of the su command.</t>
        </r>
      </text>
    </comment>
    <comment ref="AH356" authorId="0" shapeId="0" xr:uid="{00000000-0006-0000-0B00-00007A000000}">
      <text>
        <r>
          <rPr>
            <sz val="11"/>
            <rFont val="Calibri"/>
          </rPr>
          <t>Ubuntu 24.04 LTS must generate audit records for successful/unsuccessful uses of the chfn command.</t>
        </r>
      </text>
    </comment>
    <comment ref="AI356" authorId="0" shapeId="0" xr:uid="{00000000-0006-0000-0B00-00007B000000}">
      <text>
        <r>
          <rPr>
            <sz val="11"/>
            <rFont val="Calibri"/>
          </rPr>
          <t>Ubuntu 24.04 LTS must generate audit records for successful/unsuccessful uses of the mount command.</t>
        </r>
      </text>
    </comment>
    <comment ref="AJ356" authorId="0" shapeId="0" xr:uid="{00000000-0006-0000-0B00-00007C000000}">
      <text>
        <r>
          <rPr>
            <sz val="11"/>
            <rFont val="Calibri"/>
          </rPr>
          <t>Ubuntu 24.04 LTS must generate audit records for successful/unsuccessful uses of the umount command.</t>
        </r>
      </text>
    </comment>
    <comment ref="AK356" authorId="0" shapeId="0" xr:uid="{00000000-0006-0000-0B00-00007D000000}">
      <text>
        <r>
          <rPr>
            <sz val="11"/>
            <rFont val="Calibri"/>
          </rPr>
          <t>Ubuntu 24.04 LTS must generate audit records for successful/unsuccessful uses of the ssh-agent command.</t>
        </r>
      </text>
    </comment>
    <comment ref="AL356" authorId="0" shapeId="0" xr:uid="{00000000-0006-0000-0B00-00007E000000}">
      <text>
        <r>
          <rPr>
            <sz val="11"/>
            <rFont val="Calibri"/>
          </rPr>
          <t>Ubuntu 24.04 LTS must generate audit records for successful/unsuccessful uses of the ssh-keysign command.</t>
        </r>
      </text>
    </comment>
    <comment ref="AM356" authorId="0" shapeId="0" xr:uid="{00000000-0006-0000-0B00-00007F000000}">
      <text>
        <r>
          <rPr>
            <sz val="11"/>
            <rFont val="Calibri"/>
          </rPr>
          <t>Ubuntu 24.04 LTS must generate audit records for any use of the setxattr, fsetxattr, lsetxattr, removexattr, fremovexattr, and lremovexattr system calls.</t>
        </r>
      </text>
    </comment>
    <comment ref="AN356" authorId="0" shapeId="0" xr:uid="{00000000-0006-0000-0B00-000080000000}">
      <text>
        <r>
          <rPr>
            <sz val="11"/>
            <rFont val="Calibri"/>
          </rPr>
          <t>Ubuntu 24.04 LTS must generate audit records for successful/unsuccessful uses of the chown, fchown, fchownat, and lchown system calls.</t>
        </r>
      </text>
    </comment>
    <comment ref="AO356" authorId="0" shapeId="0" xr:uid="{00000000-0006-0000-0B00-000081000000}">
      <text>
        <r>
          <rPr>
            <sz val="11"/>
            <rFont val="Calibri"/>
          </rPr>
          <t>Ubuntu 24.04 LTS must generate audit records for successful/unsuccessful uses of the chmod, fchmod, and fchmodat system calls.</t>
        </r>
      </text>
    </comment>
    <comment ref="AP356" authorId="0" shapeId="0" xr:uid="{00000000-0006-0000-0B00-000082000000}">
      <text>
        <r>
          <rPr>
            <sz val="11"/>
            <rFont val="Calibri"/>
          </rPr>
          <t>Ubuntu 24.04 LTS must generate audit records for successful/unsuccessful uses of the creat, open, openat, open_by_handle_at, truncate, and ftruncate system calls.</t>
        </r>
      </text>
    </comment>
    <comment ref="AQ356" authorId="0" shapeId="0" xr:uid="{00000000-0006-0000-0B00-000083000000}">
      <text>
        <r>
          <rPr>
            <sz val="11"/>
            <rFont val="Calibri"/>
          </rPr>
          <t>Ubuntu 24.04 LTS must generate audit records for successful/unsuccessful uses of the sudo command.</t>
        </r>
      </text>
    </comment>
    <comment ref="AR356" authorId="0" shapeId="0" xr:uid="{00000000-0006-0000-0B00-000084000000}">
      <text>
        <r>
          <rPr>
            <sz val="11"/>
            <rFont val="Calibri"/>
          </rPr>
          <t>Ubuntu 24.04 LTS must generate audit records for successful/unsuccessful uses of the sudoedit command.</t>
        </r>
      </text>
    </comment>
    <comment ref="AS356" authorId="0" shapeId="0" xr:uid="{00000000-0006-0000-0B00-000085000000}">
      <text>
        <r>
          <rPr>
            <sz val="11"/>
            <rFont val="Calibri"/>
          </rPr>
          <t>Ubuntu 24.04 LTS must generate audit records for successful/unsuccessful uses of the chsh command.</t>
        </r>
      </text>
    </comment>
    <comment ref="AT356" authorId="0" shapeId="0" xr:uid="{00000000-0006-0000-0B00-000086000000}">
      <text>
        <r>
          <rPr>
            <sz val="11"/>
            <rFont val="Calibri"/>
          </rPr>
          <t>Ubuntu 24.04 LTS must generate audit records for successful/unsuccessful uses of the newgrp command.</t>
        </r>
      </text>
    </comment>
    <comment ref="AU356" authorId="0" shapeId="0" xr:uid="{00000000-0006-0000-0B00-000087000000}">
      <text>
        <r>
          <rPr>
            <sz val="11"/>
            <rFont val="Calibri"/>
          </rPr>
          <t>Ubuntu 24.04 LTS must generate audit records for successful/unsuccessful uses of the chcon command.</t>
        </r>
      </text>
    </comment>
    <comment ref="H360" authorId="0" shapeId="0" xr:uid="{00000000-0006-0000-0B00-000088000000}">
      <text>
        <r>
          <rPr>
            <sz val="11"/>
            <rFont val="Calibri"/>
          </rPr>
          <t>Ubuntu 24.04 LTS audit event multiplexor must be configured to offload audit logs onto a different system or storage media from the system being audited.</t>
        </r>
      </text>
    </comment>
    <comment ref="I360" authorId="0" shapeId="0" xr:uid="{00000000-0006-0000-0B00-000089000000}">
      <text>
        <r>
          <rPr>
            <sz val="11"/>
            <rFont val="Calibri"/>
          </rPr>
          <t>Ubuntu 24.04 LTS must have a crontab script running weekly to offload audit events of standalone systems.</t>
        </r>
      </text>
    </comment>
    <comment ref="H361" authorId="0" shapeId="0" xr:uid="{00000000-0006-0000-0B00-00008A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I361" authorId="0" shapeId="0" xr:uid="{00000000-0006-0000-0B00-00008B000000}">
      <text>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group-owned by </t>
        </r>
        <r>
          <rPr>
            <sz val="11"/>
            <color rgb="FF000000"/>
            <rFont val="Calibri"/>
          </rPr>
          <t>"</t>
        </r>
        <r>
          <rPr>
            <b/>
            <sz val="11"/>
            <color rgb="FF000000"/>
            <rFont val="Calibri"/>
          </rPr>
          <t>root</t>
        </r>
        <r>
          <rPr>
            <sz val="11"/>
            <color rgb="FF000000"/>
            <rFont val="Calibri"/>
          </rPr>
          <t>"</t>
        </r>
        <r>
          <rPr>
            <sz val="11"/>
            <color rgb="FF000000"/>
            <rFont val="Calibri"/>
          </rPr>
          <t>.</t>
        </r>
      </text>
    </comment>
    <comment ref="J361" authorId="0" shapeId="0" xr:uid="{00000000-0006-0000-0B00-00008C000000}">
      <text>
        <r>
          <rPr>
            <sz val="11"/>
            <rFont val="Calibri"/>
          </rPr>
          <t xml:space="preserve">Ubuntu 24.04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K361" authorId="0" shapeId="0" xr:uid="{00000000-0006-0000-0B00-00008D000000}">
      <text>
        <r>
          <rPr>
            <sz val="11"/>
            <rFont val="Calibri"/>
          </rPr>
          <t xml:space="preserve">Ubuntu 24.04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text>
    </comment>
    <comment ref="L361" authorId="0" shapeId="0" xr:uid="{00000000-0006-0000-0B00-00008E000000}">
      <text>
        <r>
          <rPr>
            <sz val="11"/>
            <rFont val="Calibri"/>
          </rPr>
          <t xml:space="preserve">Ubuntu 24.04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text>
    </comment>
    <comment ref="M361" authorId="0" shapeId="0" xr:uid="{00000000-0006-0000-0B00-00008F000000}">
      <text>
        <r>
          <rPr>
            <sz val="11"/>
            <rFont val="Calibri"/>
          </rPr>
          <t xml:space="preserve">Ubuntu 24.04 LTS must configure the files used by the system journal to be owned by </t>
        </r>
        <r>
          <rPr>
            <sz val="11"/>
            <color rgb="FF000000"/>
            <rFont val="Calibri"/>
          </rPr>
          <t>"</t>
        </r>
        <r>
          <rPr>
            <b/>
            <sz val="11"/>
            <color rgb="FF000000"/>
            <rFont val="Calibri"/>
          </rPr>
          <t>root</t>
        </r>
        <r>
          <rPr>
            <sz val="11"/>
            <color rgb="FF000000"/>
            <rFont val="Calibri"/>
          </rPr>
          <t>"</t>
        </r>
      </text>
    </comment>
    <comment ref="N361" authorId="0" shapeId="0" xr:uid="{00000000-0006-0000-0B00-000090000000}">
      <text>
        <r>
          <rPr>
            <sz val="11"/>
            <rFont val="Calibri"/>
          </rPr>
          <t>Ubuntu 24.04 LTS must configure the /var/log directory to be group-owned by syslog.</t>
        </r>
      </text>
    </comment>
    <comment ref="O361" authorId="0" shapeId="0" xr:uid="{00000000-0006-0000-0B00-000091000000}">
      <text>
        <r>
          <rPr>
            <sz val="11"/>
            <rFont val="Calibri"/>
          </rPr>
          <t>Ubuntu 24.04 LTS must configure the /var/log directory to be owned by root.</t>
        </r>
      </text>
    </comment>
    <comment ref="P361" authorId="0" shapeId="0" xr:uid="{00000000-0006-0000-0B00-000092000000}">
      <text>
        <r>
          <rPr>
            <sz val="11"/>
            <rFont val="Calibri"/>
          </rPr>
          <t xml:space="preserve">Ubuntu 24.04 LTS must configure the /var/log directory to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Q361" authorId="0" shapeId="0" xr:uid="{00000000-0006-0000-0B00-000093000000}">
      <text>
        <r>
          <rPr>
            <sz val="11"/>
            <rFont val="Calibri"/>
          </rPr>
          <t>Ubuntu 24.04 LTS must configure the /var/log/syslog file to be group-owned by adm.</t>
        </r>
      </text>
    </comment>
    <comment ref="R361" authorId="0" shapeId="0" xr:uid="{00000000-0006-0000-0B00-000094000000}">
      <text>
        <r>
          <rPr>
            <sz val="11"/>
            <rFont val="Calibri"/>
          </rPr>
          <t>Ubuntu 24.04 LTS must configure /var/log/syslog file to be owned by syslog.</t>
        </r>
      </text>
    </comment>
    <comment ref="S361" authorId="0" shapeId="0" xr:uid="{00000000-0006-0000-0B00-000095000000}">
      <text>
        <r>
          <rPr>
            <sz val="11"/>
            <rFont val="Calibri"/>
          </rPr>
          <t xml:space="preserve">Ubuntu 24.04 LTS must configure /var/log/syslog file with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text>
    </comment>
    <comment ref="T361" authorId="0" shapeId="0" xr:uid="{00000000-0006-0000-0B00-000096000000}">
      <text>
        <r>
          <rPr>
            <sz val="11"/>
            <rFont val="Calibri"/>
          </rPr>
          <t xml:space="preserve">Ubuntu 24.04 LTS must configure audit tools with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text>
    </comment>
    <comment ref="U361" authorId="0" shapeId="0" xr:uid="{00000000-0006-0000-0B00-000097000000}">
      <text>
        <r>
          <rPr>
            <sz val="11"/>
            <rFont val="Calibri"/>
          </rPr>
          <t>Ubuntu 24.04 LTS must configure audit tools to be owned by root.</t>
        </r>
      </text>
    </comment>
    <comment ref="V361" authorId="0" shapeId="0" xr:uid="{00000000-0006-0000-0B00-000098000000}">
      <text>
        <r>
          <rPr>
            <sz val="11"/>
            <rFont val="Calibri"/>
          </rPr>
          <t>Ubuntu 24.04 LTS must configure the audit tools to be group owned by root.</t>
        </r>
      </text>
    </comment>
    <comment ref="W361" authorId="0" shapeId="0" xr:uid="{00000000-0006-0000-0B00-000099000000}">
      <text>
        <r>
          <rPr>
            <sz val="11"/>
            <rFont val="Calibri"/>
          </rPr>
          <t>Ubuntu 24.04 LTS must use cryptographic mechanisms to protect the integrity of audit tools.</t>
        </r>
      </text>
    </comment>
    <comment ref="H368" authorId="0" shapeId="0" xr:uid="{00000000-0006-0000-0B00-00009A000000}">
      <text>
        <r>
          <rPr>
            <sz val="11"/>
            <rFont val="Calibri"/>
          </rPr>
          <t>Ubuntu 24.04 LTS must be configured to preserve log records from failure events.</t>
        </r>
      </text>
    </comment>
  </commentList>
</comments>
</file>

<file path=xl/sharedStrings.xml><?xml version="1.0" encoding="utf-8"?>
<sst xmlns="http://schemas.openxmlformats.org/spreadsheetml/2006/main" count="14110" uniqueCount="6622">
  <si>
    <t>Id</t>
  </si>
  <si>
    <t>Title</t>
  </si>
  <si>
    <t>Severity</t>
  </si>
  <si>
    <t>MoSCoW</t>
  </si>
  <si>
    <t>OpsImpact</t>
  </si>
  <si>
    <t>Phase</t>
  </si>
  <si>
    <t>ImplStatus</t>
  </si>
  <si>
    <t>Notes</t>
  </si>
  <si>
    <t>Remediation</t>
  </si>
  <si>
    <t>Description</t>
  </si>
  <si>
    <t>Audit</t>
  </si>
  <si>
    <t>Status</t>
  </si>
  <si>
    <t>LogID</t>
  </si>
  <si>
    <t>V-270645</t>
  </si>
  <si>
    <r>
      <rPr>
        <sz val="11"/>
        <rFont val="Calibri"/>
      </rPr>
      <t xml:space="preserve">Ubuntu 24.04 LTS must not have the </t>
    </r>
    <r>
      <rPr>
        <sz val="11"/>
        <color rgb="FF000000"/>
        <rFont val="Calibri"/>
      </rPr>
      <t>"</t>
    </r>
    <r>
      <rPr>
        <b/>
        <sz val="11"/>
        <color rgb="FF000000"/>
        <rFont val="Calibri"/>
      </rPr>
      <t>systemd-timesyncd</t>
    </r>
    <r>
      <rPr>
        <sz val="11"/>
        <color rgb="FF000000"/>
        <rFont val="Calibri"/>
      </rPr>
      <t>"</t>
    </r>
    <r>
      <rPr>
        <sz val="11"/>
        <color rgb="FF000000"/>
        <rFont val="Calibri"/>
      </rPr>
      <t xml:space="preserve"> package installed.</t>
    </r>
  </si>
  <si>
    <t>CAT III (Low)</t>
  </si>
  <si>
    <t>Unassigned</t>
  </si>
  <si>
    <t>Unassessed</t>
  </si>
  <si>
    <t>Pending</t>
  </si>
  <si>
    <t/>
  </si>
  <si>
    <r>
      <rPr>
        <sz val="11"/>
        <color rgb="FF000000"/>
        <rFont val="Calibri"/>
      </rPr>
      <t>The "systemd-timesyncd" package will be uninstalled as part of the "chrony" package install. Purge the remaining configuration files for "systemd-timesyncd" from Ubuntu 24.04 LTS:</t>
    </r>
    <r>
      <rPr>
        <sz val="11"/>
        <color rgb="FF000000"/>
        <rFont val="Calibri"/>
      </rPr>
      <t xml:space="preserve">
</t>
    </r>
    <r>
      <rPr>
        <sz val="11"/>
        <color rgb="FF000000"/>
        <rFont val="Calibri"/>
      </rPr>
      <t>$ sudo apt-get purge systemd-timesyncd</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</si>
  <si>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 </t>
    </r>
    <r>
      <rPr>
        <sz val="11"/>
        <color rgb="FF000000"/>
        <rFont val="Calibri"/>
      </rPr>
      <t xml:space="preserve">
</t>
    </r>
    <r>
      <rPr>
        <sz val="11"/>
        <color rgb="FF000000"/>
        <rFont val="Calibri"/>
      </rPr>
      <t>Organizations must consider endpoints that may not have regular access to the authoritative time server (e.g., mobile, teleworking, and tactical endpoints).</t>
    </r>
  </si>
  <si>
    <r>
      <rPr>
        <sz val="11"/>
        <color rgb="FF000000"/>
        <rFont val="Calibri"/>
      </rPr>
      <t>Verify the "systemd-timesyncd" package is not installed with the following command:</t>
    </r>
    <r>
      <rPr>
        <sz val="11"/>
        <color rgb="FF000000"/>
        <rFont val="Calibri"/>
      </rPr>
      <t xml:space="preserve">
</t>
    </r>
    <r>
      <rPr>
        <sz val="11"/>
        <color rgb="FF000000"/>
        <rFont val="Calibri"/>
      </rPr>
      <t>$ dpkg -l | grep systemd-timesyncd</t>
    </r>
    <r>
      <rPr>
        <sz val="11"/>
        <color rgb="FF000000"/>
        <rFont val="Calibri"/>
      </rPr>
      <t xml:space="preserve">
</t>
    </r>
    <r>
      <rPr>
        <sz val="11"/>
        <color rgb="FF000000"/>
        <rFont val="Calibri"/>
      </rPr>
      <t>If the "systemd-timesyncd" package is installed, this is a finding.</t>
    </r>
  </si>
  <si>
    <t>V-270646</t>
  </si>
  <si>
    <r>
      <rPr>
        <sz val="11"/>
        <rFont val="Calibri"/>
      </rPr>
      <t xml:space="preserve">Ubuntu 24.04 LTS must not have the </t>
    </r>
    <r>
      <rPr>
        <sz val="11"/>
        <color rgb="FF000000"/>
        <rFont val="Calibri"/>
      </rPr>
      <t>"</t>
    </r>
    <r>
      <rPr>
        <b/>
        <sz val="11"/>
        <color rgb="FF000000"/>
        <rFont val="Calibri"/>
      </rPr>
      <t>ntp</t>
    </r>
    <r>
      <rPr>
        <sz val="11"/>
        <color rgb="FF000000"/>
        <rFont val="Calibri"/>
      </rPr>
      <t>"</t>
    </r>
    <r>
      <rPr>
        <sz val="11"/>
        <color rgb="FF000000"/>
        <rFont val="Calibri"/>
      </rPr>
      <t xml:space="preserve"> package installed.</t>
    </r>
  </si>
  <si>
    <r>
      <rPr>
        <sz val="11"/>
        <color rgb="FF000000"/>
        <rFont val="Calibri"/>
      </rPr>
      <t>Uninstall the "ntp" package using the following command:</t>
    </r>
    <r>
      <rPr>
        <sz val="11"/>
        <color rgb="FF000000"/>
        <rFont val="Calibri"/>
      </rPr>
      <t xml:space="preserve">
</t>
    </r>
    <r>
      <rPr>
        <sz val="11"/>
        <color rgb="FF000000"/>
        <rFont val="Calibri"/>
      </rPr>
      <t>$ sudo apt remove ntp</t>
    </r>
    <r>
      <rPr>
        <sz val="11"/>
        <color rgb="FF000000"/>
        <rFont val="Calibri"/>
      </rPr>
      <t xml:space="preserve">
</t>
    </r>
    <r>
      <rPr>
        <sz val="11"/>
        <color rgb="FF000000"/>
        <rFont val="Calibri"/>
      </rPr>
      <t>If there are additional configuration files on the system that must be removed, the following command can be used instead:</t>
    </r>
    <r>
      <rPr>
        <sz val="11"/>
        <color rgb="FF000000"/>
        <rFont val="Calibri"/>
      </rPr>
      <t xml:space="preserve">
</t>
    </r>
    <r>
      <rPr>
        <sz val="11"/>
        <color rgb="FF000000"/>
        <rFont val="Calibri"/>
      </rPr>
      <t>$ sudo apt-get purge ntp</t>
    </r>
  </si>
  <si>
    <r>
      <rPr>
        <sz val="11"/>
        <color rgb="FF000000"/>
        <rFont val="Calibri"/>
      </rPr>
      <t>Verify the "ntp" package is not installed with the following command:</t>
    </r>
    <r>
      <rPr>
        <sz val="11"/>
        <color rgb="FF000000"/>
        <rFont val="Calibri"/>
      </rPr>
      <t xml:space="preserve">
</t>
    </r>
    <r>
      <rPr>
        <sz val="11"/>
        <color rgb="FF000000"/>
        <rFont val="Calibri"/>
      </rPr>
      <t>$ dpkg -l | grep ntp</t>
    </r>
    <r>
      <rPr>
        <sz val="11"/>
        <color rgb="FF000000"/>
        <rFont val="Calibri"/>
      </rPr>
      <t xml:space="preserve">
</t>
    </r>
    <r>
      <rPr>
        <sz val="11"/>
        <color rgb="FF000000"/>
        <rFont val="Calibri"/>
      </rPr>
      <t>If the "ntp" package is installed, this is a finding.</t>
    </r>
  </si>
  <si>
    <t>V-270647</t>
  </si>
  <si>
    <r>
      <rPr>
        <sz val="11"/>
        <rFont val="Calibri"/>
      </rPr>
      <t>Ubuntu 24.04 LTS must not have the telnet package installed.</t>
    </r>
  </si>
  <si>
    <t>CAT I (High)</t>
  </si>
  <si>
    <r>
      <rPr>
        <sz val="11"/>
        <color rgb="FF000000"/>
        <rFont val="Calibri"/>
      </rPr>
      <t xml:space="preserve">Remove the telnet package from Ubuntu 24.04 LTS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 remove telnetd</t>
    </r>
  </si>
  <si>
    <r>
      <rPr>
        <sz val="11"/>
        <color rgb="FF000000"/>
        <rFont val="Calibri"/>
      </rPr>
      <t xml:space="preserve">Remote access services, such as those providing remote access to network devices and information systems, which lack automated control capabilities, increase risk and make remote user access management difficult at best.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Ubuntu 24.04 LTS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</si>
  <si>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 xml:space="preserve">Verify the telnet package is not installed on Ubuntu 24.04 LTS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telnetd </t>
    </r>
    <r>
      <rPr>
        <sz val="11"/>
        <color rgb="FF000000"/>
        <rFont val="Calibri"/>
      </rPr>
      <t xml:space="preserve">
</t>
    </r>
    <r>
      <rPr>
        <sz val="11"/>
        <color rgb="FF000000"/>
        <rFont val="Calibri"/>
      </rPr>
      <t>If the telnetd package is installed, this is a finding.</t>
    </r>
  </si>
  <si>
    <t>V-270648</t>
  </si>
  <si>
    <r>
      <rPr>
        <sz val="11"/>
        <rFont val="Calibri"/>
      </rPr>
      <t>Ubuntu 24.04 LTS must not have the rsh-server package installed.</t>
    </r>
  </si>
  <si>
    <r>
      <rPr>
        <sz val="11"/>
        <color rgb="FF000000"/>
        <rFont val="Calibri"/>
      </rPr>
      <t xml:space="preserve">Configure Ubuntu 24.04 LTS to disable nonessential capabilities by removing the rsh-server package from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 remove rsh-server</t>
    </r>
  </si>
  <si>
    <r>
      <rPr>
        <sz val="11"/>
        <color rgb="FF000000"/>
        <rFont val="Calibri"/>
      </rPr>
      <t xml:space="preserve">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</si>
  <si>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 xml:space="preserve">Verify the rsh-server package is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rsh-server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rsh-server package is installed, this is a finding.</t>
    </r>
  </si>
  <si>
    <t>V-270649</t>
  </si>
  <si>
    <r>
      <rPr>
        <sz val="11"/>
        <rFont val="Calibri"/>
      </rPr>
      <t>Ubuntu 24.04 LTS must use a file integrity tool to verify correct operation of all security functions.</t>
    </r>
  </si>
  <si>
    <t>CAT II (Medium)</t>
  </si>
  <si>
    <r>
      <rPr>
        <sz val="11"/>
        <color rgb="FF000000"/>
        <rFont val="Calibri"/>
      </rPr>
      <t>Install the "AIDE" file integrity package:</t>
    </r>
    <r>
      <rPr>
        <sz val="11"/>
        <color rgb="FF000000"/>
        <rFont val="Calibri"/>
      </rPr>
      <t xml:space="preserve">
</t>
    </r>
    <r>
      <rPr>
        <sz val="11"/>
        <color rgb="FF000000"/>
        <rFont val="Calibri"/>
      </rPr>
      <t>$ sudo apt install -y aide</t>
    </r>
  </si>
  <si>
    <r>
      <rPr>
        <sz val="11"/>
        <color rgb="FF000000"/>
        <rFont val="Calibri"/>
      </rPr>
      <t xml:space="preserve">Without verification,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Ubuntu 24.04 LTS performing security function verification/testing and/or systems and environments that require this functionality.</t>
    </r>
  </si>
  <si>
    <r>
      <rPr>
        <sz val="11"/>
        <color rgb="FF000000"/>
        <rFont val="Calibri"/>
      </rPr>
      <t>Verify that Advanced Intrusion Detection Environment (AIDE) is installed and verifies the correct operation of all security functions with the following command:</t>
    </r>
    <r>
      <rPr>
        <sz val="11"/>
        <color rgb="FF000000"/>
        <rFont val="Calibri"/>
      </rPr>
      <t xml:space="preserve">
</t>
    </r>
    <r>
      <rPr>
        <sz val="11"/>
        <color rgb="FF000000"/>
        <rFont val="Calibri"/>
      </rPr>
      <t>$ dpkg -l | grep aide</t>
    </r>
    <r>
      <rPr>
        <sz val="11"/>
        <color rgb="FF000000"/>
        <rFont val="Calibri"/>
      </rPr>
      <t xml:space="preserve">
</t>
    </r>
    <r>
      <rPr>
        <sz val="11"/>
        <color rgb="FF000000"/>
        <rFont val="Calibri"/>
      </rPr>
      <t>ii  aide     0.18.6-2build2     amd64     Advanced Intrusion Detection Environment - dynamic binary</t>
    </r>
    <r>
      <rPr>
        <sz val="11"/>
        <color rgb="FF000000"/>
        <rFont val="Calibri"/>
      </rPr>
      <t xml:space="preserve">
</t>
    </r>
    <r>
      <rPr>
        <sz val="11"/>
        <color rgb="FF000000"/>
        <rFont val="Calibri"/>
      </rPr>
      <t>ii  aide-common     0.18.6-2build2     all     Advanced Intrusion Detection Environment - Common files</t>
    </r>
    <r>
      <rPr>
        <sz val="11"/>
        <color rgb="FF000000"/>
        <rFont val="Calibri"/>
      </rPr>
      <t xml:space="preserve">
</t>
    </r>
    <r>
      <rPr>
        <sz val="11"/>
        <color rgb="FF000000"/>
        <rFont val="Calibri"/>
      </rPr>
      <t xml:space="preserve">If AIDE is not installed, ask the system administrator how file integrity checks are performed on the system. </t>
    </r>
    <r>
      <rPr>
        <sz val="11"/>
        <color rgb="FF000000"/>
        <rFont val="Calibri"/>
      </rPr>
      <t xml:space="preserve">
</t>
    </r>
    <r>
      <rPr>
        <sz val="11"/>
        <color rgb="FF000000"/>
        <rFont val="Calibri"/>
      </rPr>
      <t>If there is no application installed to perform integrity checks, this is a finding.</t>
    </r>
  </si>
  <si>
    <t>V-270650</t>
  </si>
  <si>
    <r>
      <rPr>
        <sz val="11"/>
        <rFont val="Calibri"/>
      </rPr>
      <t>Ubuntu 24.04 LTS must configure AIDE to perform file integrity checking on the file system if installed.</t>
    </r>
  </si>
  <si>
    <r>
      <rPr>
        <sz val="11"/>
        <color rgb="FF000000"/>
        <rFont val="Calibri"/>
      </rPr>
      <t>Initialize the AIDE package (this may take a few minutes):</t>
    </r>
    <r>
      <rPr>
        <sz val="11"/>
        <color rgb="FF000000"/>
        <rFont val="Calibri"/>
      </rPr>
      <t xml:space="preserve">
</t>
    </r>
    <r>
      <rPr>
        <sz val="11"/>
        <color rgb="FF000000"/>
        <rFont val="Calibri"/>
      </rPr>
      <t>$ sudo aideinit</t>
    </r>
    <r>
      <rPr>
        <sz val="11"/>
        <color rgb="FF000000"/>
        <rFont val="Calibri"/>
      </rPr>
      <t xml:space="preserve">
</t>
    </r>
    <r>
      <rPr>
        <sz val="11"/>
        <color rgb="FF000000"/>
        <rFont val="Calibri"/>
      </rPr>
      <t>Running aide --init...</t>
    </r>
    <r>
      <rPr>
        <sz val="11"/>
        <color rgb="FF000000"/>
        <rFont val="Calibri"/>
      </rPr>
      <t xml:space="preserve">
</t>
    </r>
    <r>
      <rPr>
        <sz val="11"/>
        <color rgb="FF000000"/>
        <rFont val="Calibri"/>
      </rPr>
      <t>The new database will need to be renamed to be read by AIDE:</t>
    </r>
    <r>
      <rPr>
        <sz val="11"/>
        <color rgb="FF000000"/>
        <rFont val="Calibri"/>
      </rPr>
      <t xml:space="preserve">
</t>
    </r>
    <r>
      <rPr>
        <sz val="11"/>
        <color rgb="FF000000"/>
        <rFont val="Calibri"/>
      </rPr>
      <t>$ sudo cp -p /var/lib/aide/aide.db.new /var/lib/aide/aide.db</t>
    </r>
    <r>
      <rPr>
        <sz val="11"/>
        <color rgb="FF000000"/>
        <rFont val="Calibri"/>
      </rPr>
      <t xml:space="preserve">
</t>
    </r>
    <r>
      <rPr>
        <sz val="11"/>
        <color rgb="FF000000"/>
        <rFont val="Calibri"/>
      </rPr>
      <t>Perform a manual check:</t>
    </r>
    <r>
      <rPr>
        <sz val="11"/>
        <color rgb="FF000000"/>
        <rFont val="Calibri"/>
      </rPr>
      <t xml:space="preserve">
</t>
    </r>
    <r>
      <rPr>
        <sz val="11"/>
        <color rgb="FF000000"/>
        <rFont val="Calibri"/>
      </rPr>
      <t>$ sudo aide -c /etc/aide/aide.conf --check</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t>
    </r>
    <r>
      <rPr>
        <sz val="11"/>
        <color rgb="FF000000"/>
        <rFont val="Calibri"/>
      </rPr>
      <t xml:space="preserve">
</t>
    </r>
    <r>
      <rPr>
        <sz val="11"/>
        <color rgb="FF000000"/>
        <rFont val="Calibri"/>
      </rPr>
      <t>Start timestamp: 2024-10-30 14:22:38 -0400 (AIDE 0.18.6)</t>
    </r>
    <r>
      <rPr>
        <sz val="11"/>
        <color rgb="FF000000"/>
        <rFont val="Calibri"/>
      </rPr>
      <t xml:space="preserve">
</t>
    </r>
    <r>
      <rPr>
        <sz val="11"/>
        <color rgb="FF000000"/>
        <rFont val="Calibri"/>
      </rPr>
      <t>AIDE found differences between database and filesystem!!</t>
    </r>
    <r>
      <rPr>
        <sz val="11"/>
        <color rgb="FF000000"/>
        <rFont val="Calibri"/>
      </rPr>
      <t xml:space="preserve">
</t>
    </r>
    <r>
      <rPr>
        <sz val="11"/>
        <color rgb="FF000000"/>
        <rFont val="Calibri"/>
      </rPr>
      <t>...</t>
    </r>
    <r>
      <rPr>
        <sz val="11"/>
        <color rgb="FF000000"/>
        <rFont val="Calibri"/>
      </rPr>
      <t xml:space="preserve">
</t>
    </r>
    <r>
      <rPr>
        <sz val="11"/>
        <color rgb="FF000000"/>
        <rFont val="Calibri"/>
      </rPr>
      <t>Done.</t>
    </r>
  </si>
  <si>
    <r>
      <rPr>
        <sz val="11"/>
        <color rgb="FF000000"/>
        <rFont val="Calibri"/>
      </rPr>
      <t>Note: If a file integrity tool other than Advanced Intrusion Detection Environment (AIDE) is employed, this requirement is not applicable.</t>
    </r>
    <r>
      <rPr>
        <sz val="11"/>
        <color rgb="FF000000"/>
        <rFont val="Calibri"/>
      </rPr>
      <t xml:space="preserve">
</t>
    </r>
    <r>
      <rPr>
        <sz val="11"/>
        <color rgb="FF000000"/>
        <rFont val="Calibri"/>
      </rPr>
      <t>Verify AIDE is configured on the system by performing a manual check:</t>
    </r>
    <r>
      <rPr>
        <sz val="11"/>
        <color rgb="FF000000"/>
        <rFont val="Calibri"/>
      </rPr>
      <t xml:space="preserve">
</t>
    </r>
    <r>
      <rPr>
        <sz val="11"/>
        <color rgb="FF000000"/>
        <rFont val="Calibri"/>
      </rPr>
      <t>$ sudo aide -c /etc/aide/aide.conf --check</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t>
    </r>
    <r>
      <rPr>
        <sz val="11"/>
        <color rgb="FF000000"/>
        <rFont val="Calibri"/>
      </rPr>
      <t xml:space="preserve">
</t>
    </r>
    <r>
      <rPr>
        <sz val="11"/>
        <color rgb="FF000000"/>
        <rFont val="Calibri"/>
      </rPr>
      <t>Start timestamp: 2024-10-30 14:22:38 -0400 (AIDE 0.18.6)</t>
    </r>
    <r>
      <rPr>
        <sz val="11"/>
        <color rgb="FF000000"/>
        <rFont val="Calibri"/>
      </rPr>
      <t xml:space="preserve">
</t>
    </r>
    <r>
      <rPr>
        <sz val="11"/>
        <color rgb="FF000000"/>
        <rFont val="Calibri"/>
      </rPr>
      <t>AIDE found differences between database and filesystem!!</t>
    </r>
    <r>
      <rPr>
        <sz val="11"/>
        <color rgb="FF000000"/>
        <rFont val="Calibri"/>
      </rPr>
      <t xml:space="preserve">
</t>
    </r>
    <r>
      <rPr>
        <sz val="11"/>
        <color rgb="FF000000"/>
        <rFont val="Calibri"/>
      </rPr>
      <t>...</t>
    </r>
    <r>
      <rPr>
        <sz val="11"/>
        <color rgb="FF000000"/>
        <rFont val="Calibri"/>
      </rPr>
      <t xml:space="preserve">
</t>
    </r>
    <r>
      <rPr>
        <sz val="11"/>
        <color rgb="FF000000"/>
        <rFont val="Calibri"/>
      </rPr>
      <t>If AIDE is being used for system file integrity checking and the command fails, this is a finding.</t>
    </r>
  </si>
  <si>
    <t>V-270651</t>
  </si>
  <si>
    <r>
      <rPr>
        <sz val="11"/>
        <rFont val="Calibri"/>
      </rPr>
      <t>Ubuntu 24.04 LTS must be configured so that the script which runs each 30 days or less to check file integrity is the default one.</t>
    </r>
  </si>
  <si>
    <r>
      <rPr>
        <sz val="11"/>
        <color rgb="FF000000"/>
        <rFont val="Calibri"/>
      </rPr>
      <t xml:space="preserve">The cron file for AIDE is fairly complex as it creates the report. This file is installed with the "aide-common" package, and the default can be restored by copying it from the package: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Download the original package to the /tmp dir: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cd /tmp; apt download aide-common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Extract the aide script to its original place: </t>
    </r>
    <r>
      <rPr>
        <sz val="11"/>
        <color rgb="FF000000"/>
        <rFont val="Calibri"/>
      </rPr>
      <t xml:space="preserve">
</t>
    </r>
    <r>
      <rPr>
        <sz val="11"/>
        <color rgb="FF000000"/>
        <rFont val="Calibri"/>
      </rPr>
      <t>$ dpkg-deb --fsys-tarfile /tmp/aide-common_*.deb | sudo tar -x --wildcards ./usr/share/aide/config/cron.daily/dailyaidecheck* -C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Copy it to the cron.daily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cp -f /usr/share/aide/config/cron.daily/aide /etc/cron.daily/dailyaidecheck*</t>
    </r>
  </si>
  <si>
    <r>
      <rPr>
        <sz val="11"/>
        <color rgb="FF000000"/>
        <rFont val="Calibri"/>
      </rPr>
      <t xml:space="preserve">Without verification,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Notifications provided by information systems include, for example, electronic alerts to system administrators, messages to local computer consoles, and/or hardware indications, such as lights.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Ubuntu 24.04 LTS performing security function verification/testing and/or systems and environments that require this functionality.</t>
    </r>
  </si>
  <si>
    <r>
      <rPr>
        <sz val="11"/>
        <color rgb="FF000000"/>
        <rFont val="Calibri"/>
      </rPr>
      <t>Note: If AIDE is not installed, this finding is not applicable.</t>
    </r>
    <r>
      <rPr>
        <sz val="11"/>
        <color rgb="FF000000"/>
        <rFont val="Calibri"/>
      </rPr>
      <t xml:space="preserve">
</t>
    </r>
    <r>
      <rPr>
        <sz val="11"/>
        <color rgb="FF000000"/>
        <rFont val="Calibri"/>
      </rPr>
      <t>Check the AIDE configuration file integrity installed on the system (the default configuration file is located at /etc/aide/aide.conf or in /etc/aide/aide.conf.d/) with the following command:</t>
    </r>
    <r>
      <rPr>
        <sz val="11"/>
        <color rgb="FF000000"/>
        <rFont val="Calibri"/>
      </rPr>
      <t xml:space="preserve">
</t>
    </r>
    <r>
      <rPr>
        <sz val="11"/>
        <color rgb="FF000000"/>
        <rFont val="Calibri"/>
      </rPr>
      <t>$ sudo sha256sum /etc/aide/aide.conf</t>
    </r>
    <r>
      <rPr>
        <sz val="11"/>
        <color rgb="FF000000"/>
        <rFont val="Calibri"/>
      </rPr>
      <t xml:space="preserve">
</t>
    </r>
    <r>
      <rPr>
        <sz val="11"/>
        <color rgb="FF000000"/>
        <rFont val="Calibri"/>
      </rPr>
      <t>f3bbea2552f2c5b475627850d8a5fba1659df6466986d5a18948d9821ecbe491  /etc/aide/aide.conf</t>
    </r>
    <r>
      <rPr>
        <sz val="11"/>
        <color rgb="FF000000"/>
        <rFont val="Calibri"/>
      </rPr>
      <t xml:space="preserve">
</t>
    </r>
    <r>
      <rPr>
        <sz val="11"/>
        <color rgb="FF000000"/>
        <rFont val="Calibri"/>
      </rPr>
      <t xml:space="preserve">Download the original aide-common package in the /tmp directory: </t>
    </r>
    <r>
      <rPr>
        <sz val="11"/>
        <color rgb="FF000000"/>
        <rFont val="Calibri"/>
      </rPr>
      <t xml:space="preserve">
</t>
    </r>
    <r>
      <rPr>
        <sz val="11"/>
        <color rgb="FF000000"/>
        <rFont val="Calibri"/>
      </rPr>
      <t xml:space="preserve">$ cd /tmp; apt download aide-common </t>
    </r>
    <r>
      <rPr>
        <sz val="11"/>
        <color rgb="FF000000"/>
        <rFont val="Calibri"/>
      </rPr>
      <t xml:space="preserve">
</t>
    </r>
    <r>
      <rPr>
        <sz val="11"/>
        <color rgb="FF000000"/>
        <rFont val="Calibri"/>
      </rPr>
      <t>Generate the checksum from the aide.conf file in the downloaded .deb package:</t>
    </r>
    <r>
      <rPr>
        <sz val="11"/>
        <color rgb="FF000000"/>
        <rFont val="Calibri"/>
      </rPr>
      <t xml:space="preserve">
</t>
    </r>
    <r>
      <rPr>
        <sz val="11"/>
        <color rgb="FF000000"/>
        <rFont val="Calibri"/>
      </rPr>
      <t>$ sudo dpkg-deb --fsys-tarfile /tmp/aide-common_0.18.6-2build2_all.deb | tar -xO ./usr/share/aide/config/aide/aide.conf | sha256sum</t>
    </r>
    <r>
      <rPr>
        <sz val="11"/>
        <color rgb="FF000000"/>
        <rFont val="Calibri"/>
      </rPr>
      <t xml:space="preserve">
</t>
    </r>
    <r>
      <rPr>
        <sz val="11"/>
        <color rgb="FF000000"/>
        <rFont val="Calibri"/>
      </rPr>
      <t>f3bbea2552f2c5b475627850d8a5fba1659df6466986d5a18948d9821ecbe491  -</t>
    </r>
    <r>
      <rPr>
        <sz val="11"/>
        <color rgb="FF000000"/>
        <rFont val="Calibri"/>
      </rPr>
      <t xml:space="preserve">
</t>
    </r>
    <r>
      <rPr>
        <sz val="11"/>
        <color rgb="FF000000"/>
        <rFont val="Calibri"/>
      </rPr>
      <t>If the checksums of the system file (/etc/aide/aide.conf) and the extracted file do not match, this is a finding.</t>
    </r>
    <r>
      <rPr>
        <sz val="11"/>
        <color rgb="FF000000"/>
        <rFont val="Calibri"/>
      </rPr>
      <t xml:space="preserve">
</t>
    </r>
    <r>
      <rPr>
        <sz val="11"/>
        <color rgb="FF000000"/>
        <rFont val="Calibri"/>
      </rPr>
      <t>To verify the frequency of the file integrity checks, inspect the contents of the scheduled jobs as follows:</t>
    </r>
    <r>
      <rPr>
        <sz val="11"/>
        <color rgb="FF000000"/>
        <rFont val="Calibri"/>
      </rPr>
      <t xml:space="preserve">
</t>
    </r>
    <r>
      <rPr>
        <sz val="11"/>
        <color rgb="FF000000"/>
        <rFont val="Calibri"/>
      </rPr>
      <t>Checking scheduled cron jobs:</t>
    </r>
    <r>
      <rPr>
        <sz val="11"/>
        <color rgb="FF000000"/>
        <rFont val="Calibri"/>
      </rPr>
      <t xml:space="preserve">
</t>
    </r>
    <r>
      <rPr>
        <sz val="11"/>
        <color rgb="FF000000"/>
        <rFont val="Calibri"/>
      </rPr>
      <t>$ grep -r aide /etc/cron* /etc/crontab</t>
    </r>
    <r>
      <rPr>
        <sz val="11"/>
        <color rgb="FF000000"/>
        <rFont val="Calibri"/>
      </rPr>
      <t xml:space="preserve">
</t>
    </r>
    <r>
      <rPr>
        <sz val="11"/>
        <color rgb="FF000000"/>
        <rFont val="Calibri"/>
      </rPr>
      <t>/etc/cron.daily/dailyaidecheck:SCRIPT="/usr/share/aide/bin/dailyaidecheck"</t>
    </r>
    <r>
      <rPr>
        <sz val="11"/>
        <color rgb="FF000000"/>
        <rFont val="Calibri"/>
      </rPr>
      <t xml:space="preserve">
</t>
    </r>
    <r>
      <rPr>
        <sz val="11"/>
        <color rgb="FF000000"/>
        <rFont val="Calibri"/>
      </rPr>
      <t>Checking the systemd timer (this will show when the next scheduled run occurs and the last time the AIDE check was triggered):</t>
    </r>
    <r>
      <rPr>
        <sz val="11"/>
        <color rgb="FF000000"/>
        <rFont val="Calibri"/>
      </rPr>
      <t xml:space="preserve">
</t>
    </r>
    <r>
      <rPr>
        <sz val="11"/>
        <color rgb="FF000000"/>
        <rFont val="Calibri"/>
      </rPr>
      <t>$ sudo systemctl list-timers | grep aide</t>
    </r>
    <r>
      <rPr>
        <sz val="11"/>
        <color rgb="FF000000"/>
        <rFont val="Calibri"/>
      </rPr>
      <t xml:space="preserve">
</t>
    </r>
    <r>
      <rPr>
        <sz val="11"/>
        <color rgb="FF000000"/>
        <rFont val="Calibri"/>
      </rPr>
      <t>Thu 2024-10-31 02:01:58 EDT           10h Wed 2024-10-30 13:47:41 EDT            - dailyaidecheck.timer           dailyaidecheck.service</t>
    </r>
    <r>
      <rPr>
        <sz val="11"/>
        <color rgb="FF000000"/>
        <rFont val="Calibri"/>
      </rPr>
      <t xml:space="preserve">
</t>
    </r>
    <r>
      <rPr>
        <sz val="11"/>
        <color rgb="FF000000"/>
        <rFont val="Calibri"/>
      </rPr>
      <t>The contents of these files can be inspected with the following commands:</t>
    </r>
    <r>
      <rPr>
        <sz val="11"/>
        <color rgb="FF000000"/>
        <rFont val="Calibri"/>
      </rPr>
      <t xml:space="preserve">
</t>
    </r>
    <r>
      <rPr>
        <sz val="11"/>
        <color rgb="FF000000"/>
        <rFont val="Calibri"/>
      </rPr>
      <t>$ sudo systemctl cat dailyaidecheck.timer</t>
    </r>
    <r>
      <rPr>
        <sz val="11"/>
        <color rgb="FF000000"/>
        <rFont val="Calibri"/>
      </rPr>
      <t xml:space="preserve">
</t>
    </r>
    <r>
      <rPr>
        <sz val="11"/>
        <color rgb="FF000000"/>
        <rFont val="Calibri"/>
      </rPr>
      <t>$ sudo systemctl cat dailyaidecheck.service</t>
    </r>
    <r>
      <rPr>
        <sz val="11"/>
        <color rgb="FF000000"/>
        <rFont val="Calibri"/>
      </rPr>
      <t xml:space="preserve">
</t>
    </r>
    <r>
      <rPr>
        <sz val="11"/>
        <color rgb="FF000000"/>
        <rFont val="Calibri"/>
      </rPr>
      <t>If there is no AIDE script file in the cron directories or in the systemd timer, this is a finding.</t>
    </r>
  </si>
  <si>
    <t>V-270652</t>
  </si>
  <si>
    <r>
      <rPr>
        <sz val="11"/>
        <rFont val="Calibri"/>
      </rPr>
      <t>Ubuntu 24.04 LTS must notify designated personnel if baseline configurations are changed in an unauthorized manner. The file integrity tool must notify the system administrator (SA) when changes to the baseline configuration or anomalies in the operation of any security functions are discovered.</t>
    </r>
  </si>
  <si>
    <r>
      <rPr>
        <sz val="11"/>
        <color rgb="FF000000"/>
        <rFont val="Calibri"/>
      </rPr>
      <t xml:space="preserve">Configure Ubuntu 24.04 LTS to notify designated personnel if baseline configurations are changed in an unauthorized manner.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Modify the "SILENTREPORTS" parameter in the "/etc/default/aide" file with a value of "no" if it does not already exist as follows:</t>
    </r>
    <r>
      <rPr>
        <sz val="11"/>
        <color rgb="FF000000"/>
        <rFont val="Calibri"/>
      </rPr>
      <t xml:space="preserve">
</t>
    </r>
    <r>
      <rPr>
        <sz val="11"/>
        <color rgb="FF000000"/>
        <rFont val="Calibri"/>
      </rPr>
      <t>SILENTREPORTS=no</t>
    </r>
  </si>
  <si>
    <r>
      <rPr>
        <sz val="11"/>
        <color rgb="FF000000"/>
        <rFont val="Calibri"/>
      </rPr>
      <t xml:space="preserve">Unauthorized changes to the baseline configuration could make the system vulnerable to various attacks or allow unauthorized access to Ubuntu 24.04 LTS. Changes to Ubuntu 24.04 LTS configurations can have unintended side effects, some of which may be relevant to security.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Ubuntu 24.04 LTS. Ubuntu 24.04 LTS' IMO/information system security officer (ISSO) and SAs must be notified via email and/or monitoring system trap when there is an unauthorized modification of a configuration item.</t>
    </r>
    <r>
      <rPr>
        <sz val="11"/>
        <color rgb="FF000000"/>
        <rFont val="Calibri"/>
      </rPr>
      <t xml:space="preserve">
</t>
    </r>
    <r>
      <rPr>
        <sz val="11"/>
        <color rgb="FF000000"/>
        <rFont val="Calibri"/>
      </rPr>
      <t>Satisfies: SRG-OS-000447-GPOS-00201, SRG-OS-000363-GPOS-00150</t>
    </r>
  </si>
  <si>
    <r>
      <rPr>
        <sz val="11"/>
        <color rgb="FF000000"/>
        <rFont val="Calibri"/>
      </rPr>
      <t xml:space="preserve">Verify that Advanced Intrusion Detection Environment (AIDE) notifies the SA when anomalies in the operation of any security functions are discovered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SILENTREPORTS /etc/default/aide</t>
    </r>
    <r>
      <rPr>
        <sz val="11"/>
        <color rgb="FF000000"/>
        <rFont val="Calibri"/>
      </rPr>
      <t xml:space="preserve">
</t>
    </r>
    <r>
      <rPr>
        <sz val="11"/>
        <color rgb="FF000000"/>
        <rFont val="Calibri"/>
      </rPr>
      <t>SILENTREPORTS=no</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"SILENTREPORTS" is set to "yes", is commented out, or is missing, this is a finding.</t>
    </r>
  </si>
  <si>
    <t>V-270653</t>
  </si>
  <si>
    <r>
      <rPr>
        <sz val="11"/>
        <rFont val="Calibri"/>
      </rPr>
      <t>Ubuntu 24.04 LTS must be configured to preserve log records from failure events.</t>
    </r>
  </si>
  <si>
    <r>
      <rPr>
        <sz val="11"/>
        <color rgb="FF000000"/>
        <rFont val="Calibri"/>
      </rPr>
      <t xml:space="preserve">Configure the log service to collect failure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 the log service (if the log service is not already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apt install -y rsyslog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Enable the log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enable --now rsyslog</t>
    </r>
  </si>
  <si>
    <r>
      <rPr>
        <sz val="11"/>
        <color rgb="FF000000"/>
        <rFont val="Calibri"/>
      </rPr>
      <t xml:space="preserve">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Preserving operating system state information helps to facilitate operating system restart and return to the operational mode of the organization with least disruption to mission/business processes.</t>
    </r>
  </si>
  <si>
    <r>
      <rPr>
        <sz val="11"/>
        <color rgb="FF000000"/>
        <rFont val="Calibri"/>
      </rPr>
      <t xml:space="preserve">Verify the log service is installed properly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rsyslog </t>
    </r>
    <r>
      <rPr>
        <sz val="11"/>
        <color rgb="FF000000"/>
        <rFont val="Calibri"/>
      </rPr>
      <t xml:space="preserve">
</t>
    </r>
    <r>
      <rPr>
        <sz val="11"/>
        <color rgb="FF000000"/>
        <rFont val="Calibri"/>
      </rPr>
      <t xml:space="preserve">ii  rsyslog     8.2312.0-3ubuntu9      amd64     reliable system and kernel logging daemon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"rsyslog" package is not installed,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log service is enabled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systemctl is-enabled rsyslog</t>
    </r>
    <r>
      <rPr>
        <sz val="11"/>
        <color rgb="FF000000"/>
        <rFont val="Calibri"/>
      </rPr>
      <t xml:space="preserve">
</t>
    </r>
    <r>
      <rPr>
        <sz val="11"/>
        <color rgb="FF000000"/>
        <rFont val="Calibri"/>
      </rPr>
      <t xml:space="preserve">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above returns "disabled",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log service is properly running and active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systemctl is-active rsyslog</t>
    </r>
    <r>
      <rPr>
        <sz val="11"/>
        <color rgb="FF000000"/>
        <rFont val="Calibri"/>
      </rPr>
      <t xml:space="preserve">
</t>
    </r>
    <r>
      <rPr>
        <sz val="11"/>
        <color rgb="FF000000"/>
        <rFont val="Calibri"/>
      </rPr>
      <t xml:space="preserve">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above returns "inactive", this is a finding.</t>
    </r>
  </si>
  <si>
    <t>V-270654</t>
  </si>
  <si>
    <r>
      <rPr>
        <sz val="11"/>
        <rFont val="Calibri"/>
      </rPr>
      <t>Ubuntu 24.04 LTS must have an application firewall installed in order to control remote access methods.</t>
    </r>
  </si>
  <si>
    <r>
      <rPr>
        <sz val="11"/>
        <color rgb="FF000000"/>
        <rFont val="Calibri"/>
      </rPr>
      <t xml:space="preserve">Install the ufw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 install -y ufw</t>
    </r>
  </si>
  <si>
    <r>
      <rPr>
        <sz val="11"/>
        <color rgb="FF000000"/>
        <rFont val="Calibri"/>
      </rPr>
      <t xml:space="preserve">Remote access services, such as those providing remote access to network devices and information systems, which lack automated control capabilities, increase risk, and make remote user access management difficult at best.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Ubuntu 24.04 LTS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</si>
  <si>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 xml:space="preserve">Verify that the Uncomplicated Firewall (ufw) is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dpkg -l | grep ufw</t>
    </r>
    <r>
      <rPr>
        <sz val="11"/>
        <color rgb="FF000000"/>
        <rFont val="Calibri"/>
      </rPr>
      <t xml:space="preserve">
</t>
    </r>
    <r>
      <rPr>
        <sz val="11"/>
        <color rgb="FF000000"/>
        <rFont val="Calibri"/>
      </rPr>
      <t>ii  ufw         0.36.2-6     all     program for managing a Netfilter firewall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"ufw" package is not installed, ask the system administrator if another application firewall is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application firewall is installed, this is a finding.</t>
    </r>
  </si>
  <si>
    <t>V-270655</t>
  </si>
  <si>
    <r>
      <rPr>
        <sz val="11"/>
        <rFont val="Calibri"/>
      </rPr>
      <t>Ubuntu 24.04 LTS must enable and run the Uncomplicated Firewall (ufw).</t>
    </r>
  </si>
  <si>
    <r>
      <rPr>
        <sz val="11"/>
        <color rgb="FF000000"/>
        <rFont val="Calibri"/>
      </rPr>
      <t xml:space="preserve">Enable the ufw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ufw enable</t>
    </r>
    <r>
      <rPr>
        <sz val="11"/>
        <color rgb="FF000000"/>
        <rFont val="Calibri"/>
      </rPr>
      <t xml:space="preserve">
</t>
    </r>
    <r>
      <rPr>
        <sz val="11"/>
        <color rgb="FF000000"/>
        <rFont val="Calibri"/>
      </rPr>
      <t>Note: Enabling the firewall will potentially disrupt ssh sessions.</t>
    </r>
  </si>
  <si>
    <r>
      <rPr>
        <sz val="11"/>
        <color rgb="FF000000"/>
        <rFont val="Calibri"/>
      </rPr>
      <t xml:space="preserve">Remote access services, such as those providing remote access to network devices and information systems, which lack automated control capabilities, increase risk, and make remote user access management difficult at best.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Ubuntu 24.04 LTS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r>
      <rPr>
        <sz val="11"/>
        <color rgb="FF000000"/>
        <rFont val="Calibri"/>
      </rPr>
      <t xml:space="preserve">
</t>
    </r>
    <r>
      <rPr>
        <sz val="11"/>
        <color rgb="FF000000"/>
        <rFont val="Calibri"/>
      </rPr>
      <t>Satisfies: SRG-OS-000297-GPOS-00115, SRG-OS-000480-GPOS-00232</t>
    </r>
  </si>
  <si>
    <r>
      <rPr>
        <sz val="11"/>
        <color rgb="FF000000"/>
        <rFont val="Calibri"/>
      </rPr>
      <t xml:space="preserve">Verify the ufw is enabled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ufw status</t>
    </r>
    <r>
      <rPr>
        <sz val="11"/>
        <color rgb="FF000000"/>
        <rFont val="Calibri"/>
      </rPr>
      <t xml:space="preserve">
</t>
    </r>
    <r>
      <rPr>
        <sz val="11"/>
        <color rgb="FF000000"/>
        <rFont val="Calibri"/>
      </rPr>
      <t>Status: active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above command returns the status as "inactive" or any type of error, this is a finding. </t>
    </r>
    <r>
      <rPr>
        <sz val="11"/>
        <color rgb="FF000000"/>
        <rFont val="Calibri"/>
      </rPr>
      <t xml:space="preserve">
</t>
    </r>
    <r>
      <rPr>
        <sz val="11"/>
        <color rgb="FF000000"/>
        <rFont val="Calibri"/>
      </rPr>
      <t>If the ufw is not installed, ask the system administrator if another application firewall is installed. If a different firewall is active on the system, this is not a finding.</t>
    </r>
  </si>
  <si>
    <t>V-270656</t>
  </si>
  <si>
    <r>
      <rPr>
        <sz val="11"/>
        <rFont val="Calibri"/>
      </rPr>
      <t xml:space="preserve">Ubuntu 24.04 LTS must have the </t>
    </r>
    <r>
      <rPr>
        <sz val="11"/>
        <color rgb="FF000000"/>
        <rFont val="Calibri"/>
      </rPr>
      <t>"</t>
    </r>
    <r>
      <rPr>
        <b/>
        <sz val="11"/>
        <color rgb="FF000000"/>
        <rFont val="Calibri"/>
      </rPr>
      <t>auditd</t>
    </r>
    <r>
      <rPr>
        <sz val="11"/>
        <color rgb="FF000000"/>
        <rFont val="Calibri"/>
      </rPr>
      <t>"</t>
    </r>
    <r>
      <rPr>
        <sz val="11"/>
        <color rgb="FF000000"/>
        <rFont val="Calibri"/>
      </rPr>
      <t xml:space="preserve"> package installed.</t>
    </r>
  </si>
  <si>
    <r>
      <rPr>
        <sz val="11"/>
        <color rgb="FF000000"/>
        <rFont val="Calibri"/>
      </rPr>
      <t xml:space="preserve">Configure the audit service to produce audit records containing the information needed to establish when (date and time) an event occurred.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 the audit service (if the audit service is not already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 install -y auditd</t>
    </r>
  </si>
  <si>
    <r>
      <rPr>
        <sz val="11"/>
        <color rgb="FF000000"/>
        <rFont val="Calibri"/>
      </rPr>
      <t xml:space="preserve">Without establishing the when, where, type, source, and outcome of events that occurred, it would be difficult to establish, correlate, and investigate the events leading up to an outage or attack.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record content that may be necessary to satisfy this requirement includes, for example, time stamps, source and destination addresses, user/process identifiers, event descriptions, success/fail indications, filenames involved, and access control or flow control rules invoked.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Reconstruction of harmful events or forensic analysis is not possible if audit records do not contain enough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Successful incident response and auditing relies on timely, accurate system information and analysis to allow the organization to identify and respond to potential incidents in a proficient manner. If Ubuntu 24.04 LTS does not provide the ability to centrally review Ubuntu 24.04 LTS logs, forensic analysis is negatively impacted.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Associating event types with detected events in Ubuntu 24.04 LTS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SRG-OS-000365-GPOS-00152, SRG-OS-000337-GPOS-00129, SRG-OS-000062-GPOS-00031, SRG-OS-000475-GPOS-00220, SRG-OS-000042-GPOS-00020, SRG-OS-000042-GPOS-00021, SRG-OS-000037-GPOS-00015, SRG-OS-000038-GPOS-00016, SRG-OS-000039-GPOS-00017, SRG-OS-000040-GPOS-00018, SRG-OS-000041-GPOS-00019, SRG-OS-000051-GPOS-00024, SRG-OS-000054-GPOS-00025, SRG-OS-000122-GPOS-00063, SRG-OS-000348-GPOS-00136, SRG-OS-000349-GPOS-00137, SRG-OS-000350-GPOS-00138, SRG-OS-000351-GPOS-00139, SRG-OS-000352-GPOS-00140, SRG-OS-000353-GPOS-00141, SRG-OS-000354-GPOS-00142</t>
    </r>
  </si>
  <si>
    <r>
      <rPr>
        <sz val="11"/>
        <color rgb="FF000000"/>
        <rFont val="Calibri"/>
      </rPr>
      <t xml:space="preserve">Verify the audit service is configured to produce audit records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auditd </t>
    </r>
    <r>
      <rPr>
        <sz val="11"/>
        <color rgb="FF000000"/>
        <rFont val="Calibri"/>
      </rPr>
      <t xml:space="preserve">
</t>
    </r>
    <r>
      <rPr>
        <sz val="11"/>
        <color rgb="FF000000"/>
        <rFont val="Calibri"/>
      </rPr>
      <t>ii  auditd     1:3.0.7-1build1     amd64     User space tools for security auditing</t>
    </r>
    <r>
      <rPr>
        <sz val="11"/>
        <color rgb="FF000000"/>
        <rFont val="Calibri"/>
      </rPr>
      <t xml:space="preserve">
</t>
    </r>
    <r>
      <rPr>
        <sz val="11"/>
        <color rgb="FF000000"/>
        <rFont val="Calibri"/>
      </rPr>
      <t>If the "auditd" package is not installed, this is a finding.</t>
    </r>
  </si>
  <si>
    <t>V-270657</t>
  </si>
  <si>
    <r>
      <rPr>
        <sz val="11"/>
        <rFont val="Calibri"/>
      </rPr>
      <t>Ubuntu 24.04 LTS must produce audit records and reports containing information to establish when, where, what type, the source, and the outcome for all DOD-defined auditable events and actions in near real time.</t>
    </r>
  </si>
  <si>
    <r>
      <rPr>
        <sz val="11"/>
        <color rgb="FF000000"/>
        <rFont val="Calibri"/>
      </rPr>
      <t xml:space="preserve">Configure the audit service to produce audit records containing the information needed to establish when (date and time) an event occurred.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Enable the audit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enable auditd.service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</si>
  <si>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the audit service is enabled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systemctl is-enabled auditd.service </t>
    </r>
    <r>
      <rPr>
        <sz val="11"/>
        <color rgb="FF000000"/>
        <rFont val="Calibri"/>
      </rPr>
      <t xml:space="preserve">
</t>
    </r>
    <r>
      <rPr>
        <sz val="11"/>
        <color rgb="FF000000"/>
        <rFont val="Calibri"/>
      </rPr>
      <t>enabled</t>
    </r>
    <r>
      <rPr>
        <sz val="11"/>
        <color rgb="FF000000"/>
        <rFont val="Calibri"/>
      </rPr>
      <t xml:space="preserve">
</t>
    </r>
    <r>
      <rPr>
        <sz val="11"/>
        <color rgb="FF000000"/>
        <rFont val="Calibri"/>
      </rPr>
      <t xml:space="preserve">If the command above returns "disabled",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audit service is properly running and active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systemctl is-active auditd.service </t>
    </r>
    <r>
      <rPr>
        <sz val="11"/>
        <color rgb="FF000000"/>
        <rFont val="Calibri"/>
      </rPr>
      <t xml:space="preserve">
</t>
    </r>
    <r>
      <rPr>
        <sz val="11"/>
        <color rgb="FF000000"/>
        <rFont val="Calibri"/>
      </rPr>
      <t xml:space="preserve">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above returns "inactive", this is a finding.</t>
    </r>
  </si>
  <si>
    <t>V-270658</t>
  </si>
  <si>
    <r>
      <rPr>
        <sz val="11"/>
        <rFont val="Calibri"/>
      </rPr>
      <t>Ubuntu 24.04 LTS audit event multiplexor must be configured to offload audit logs onto a different system or storage media from the system being audited.</t>
    </r>
  </si>
  <si>
    <r>
      <rPr>
        <sz val="11"/>
        <color rgb="FF000000"/>
        <rFont val="Calibri"/>
      </rPr>
      <t xml:space="preserve">Configure the audit event multiplexor to offload audit records to a different system or storage media from the system being audited.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 the audisp-remote plugin: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 install -y audispd-plugins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audisp-remote plugin as active by editing the "/etc/audit/plugins.d/au-remote.conf"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sed -i -E 's/active\s*=\s*no/active = yes/' /etc/audit/plugins.d/au-remote.conf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address of the remote machine by editing the "/etc/audit/audisp-remote.conf"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sed -i -E 's/(remote_server\s*=).*/\1 &lt;remote addr&gt;/' /etc/audit/audisp-remote.conf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where &lt;remote addr&gt; must be substituted by the address of the remote server receiving the audit 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Make the audit service reload its configuration files: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auditd.service</t>
    </r>
  </si>
  <si>
    <r>
      <rPr>
        <sz val="11"/>
        <color rgb="FF000000"/>
        <rFont val="Calibri"/>
      </rPr>
      <t xml:space="preserve">Information stored in one location is vulnerable to accidental or incidental deletion or alteration.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Satisfies: SRG-OS-000342-GPOS-00133, SRG-OS-000479-GPOS-00224</t>
    </r>
  </si>
  <si>
    <r>
      <rPr>
        <sz val="11"/>
        <color rgb="FF000000"/>
        <rFont val="Calibri"/>
      </rPr>
      <t xml:space="preserve">Verify the audit event multiplexor is configured to offload audit records to a different system or storage media from the system being audited.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Check that audisp-remote plugin is installed:</t>
    </r>
    <r>
      <rPr>
        <sz val="11"/>
        <color rgb="FF000000"/>
        <rFont val="Calibri"/>
      </rPr>
      <t xml:space="preserve">
</t>
    </r>
    <r>
      <rPr>
        <sz val="11"/>
        <color rgb="FF000000"/>
        <rFont val="Calibri"/>
      </rPr>
      <t>$ dpkg -l | grep audispd-plugins</t>
    </r>
    <r>
      <rPr>
        <sz val="11"/>
        <color rgb="FF000000"/>
        <rFont val="Calibri"/>
      </rPr>
      <t xml:space="preserve">
</t>
    </r>
    <r>
      <rPr>
        <sz val="11"/>
        <color rgb="FF000000"/>
        <rFont val="Calibri"/>
      </rPr>
      <t xml:space="preserve">ii  audispd-plugins     1:3.1.2-2.1build1.1     amd64     Plugins for the audit event dispatcher </t>
    </r>
    <r>
      <rPr>
        <sz val="11"/>
        <color rgb="FF000000"/>
        <rFont val="Calibri"/>
      </rPr>
      <t xml:space="preserve">
</t>
    </r>
    <r>
      <rPr>
        <sz val="11"/>
        <color rgb="FF000000"/>
        <rFont val="Calibri"/>
      </rPr>
      <t xml:space="preserve">If the packet is "not installed",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the records are being offloaded to a remote server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-i active /etc/audit/plugins.d/au-remote.conf</t>
    </r>
    <r>
      <rPr>
        <sz val="11"/>
        <color rgb="FF000000"/>
        <rFont val="Calibri"/>
      </rPr>
      <t xml:space="preserve">
</t>
    </r>
    <r>
      <rPr>
        <sz val="11"/>
        <color rgb="FF000000"/>
        <rFont val="Calibri"/>
      </rPr>
      <t xml:space="preserve">active =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"active" is not set to "yes", or the line is commented out, or is missing,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that audisp-remote plugin is configured to send audit logs to a different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-i ^remote_server /etc/audit/audisp-remote.conf</t>
    </r>
    <r>
      <rPr>
        <sz val="11"/>
        <color rgb="FF000000"/>
        <rFont val="Calibri"/>
      </rPr>
      <t xml:space="preserve">
</t>
    </r>
    <r>
      <rPr>
        <sz val="11"/>
        <color rgb="FF000000"/>
        <rFont val="Calibri"/>
      </rPr>
      <t xml:space="preserve">remote_server = 192.168.122.126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"remote_server" parameter is not set, is set with a local address, or is set with an invalid address, this is a finding.</t>
    </r>
  </si>
  <si>
    <t>V-270659</t>
  </si>
  <si>
    <r>
      <rPr>
        <sz val="11"/>
        <rFont val="Calibri"/>
      </rPr>
      <t>Ubuntu 24.04 LTS must have AppArmor installed.</t>
    </r>
  </si>
  <si>
    <r>
      <rPr>
        <sz val="11"/>
        <color rgb="FF000000"/>
        <rFont val="Calibri"/>
      </rPr>
      <t xml:space="preserve">Install "AppArmor"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apt install apparmor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AppArmor must have properly configured profiles for applications and home directories. All configurations will be based on the actual system setup and organization and normally are on a per role basis. Refer to the AppArmor documentation for more information on configuring profiles.</t>
    </r>
  </si>
  <si>
    <r>
      <rPr>
        <sz val="11"/>
        <color rgb="FF000000"/>
        <rFont val="Calibri"/>
      </rPr>
      <t xml:space="preserve">Control of program execution is a mechanism used to prevent execution of unauthorized programs. Some operating systems may provide a capability that runs counter to the mission or provides users with functionality that exceeds mission requirements. This includes functions and services installed at Ubuntu 24.04 LTS-level.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of the programs, installed by default, may be harmful or may not be necessary to support essential organizational operations (e.g., key missions, functions). Removal of executable programs is not always possible; therefore, establishing a method of preventing program execution is critical to maintaining a secure system baseline.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Methods for complying with this requirement include restricting execution of programs in certain environments, while preventing execution in other environments; or limiting execution of certain program functionality based on organization-defined criteria (e.g., privileges, subnets, sandboxed environments, or roles).</t>
    </r>
    <r>
      <rPr>
        <sz val="11"/>
        <color rgb="FF000000"/>
        <rFont val="Calibri"/>
      </rPr>
      <t xml:space="preserve">
</t>
    </r>
    <r>
      <rPr>
        <sz val="11"/>
        <color rgb="FF000000"/>
        <rFont val="Calibri"/>
      </rPr>
      <t>Satisfies: SRG-OS-000312-GPOS-00124, SRG-OS-000368-GPOS-00154, SRG-OS-000370-GPOS-00155</t>
    </r>
  </si>
  <si>
    <r>
      <rPr>
        <sz val="11"/>
        <color rgb="FF000000"/>
        <rFont val="Calibri"/>
      </rPr>
      <t>Verify Ubuntu 24.04 LTS has AppArmor installed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dpkg -l | grep apparmor</t>
    </r>
    <r>
      <rPr>
        <sz val="11"/>
        <color rgb="FF000000"/>
        <rFont val="Calibri"/>
      </rPr>
      <t xml:space="preserve">
</t>
    </r>
    <r>
      <rPr>
        <sz val="11"/>
        <color rgb="FF000000"/>
        <rFont val="Calibri"/>
      </rPr>
      <t>ii  apparmor                                4.0.1really4.0.1-0ubuntu0.24.04.3        amd64        user-space parser utility for AppArmor</t>
    </r>
    <r>
      <rPr>
        <sz val="11"/>
        <color rgb="FF000000"/>
        <rFont val="Calibri"/>
      </rPr>
      <t xml:space="preserve">
</t>
    </r>
    <r>
      <rPr>
        <sz val="11"/>
        <color rgb="FF000000"/>
        <rFont val="Calibri"/>
      </rPr>
      <t>ii  libapparmor1:amd64                      4.0.1really4.0.1-0ubuntu0.24.04.3        amd64        changehat AppArmor library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AppArmor package is not installed, this is a finding.</t>
    </r>
  </si>
  <si>
    <t>V-270660</t>
  </si>
  <si>
    <r>
      <rPr>
        <sz val="11"/>
        <rFont val="Calibri"/>
      </rPr>
      <t>Ubuntu 24.04 LTS must be configured to use AppArmor.</t>
    </r>
  </si>
  <si>
    <r>
      <rPr>
        <sz val="11"/>
        <color rgb="FF000000"/>
        <rFont val="Calibri"/>
      </rPr>
      <t>Enable "apparmor"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enable apparmor.service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Start "apparmor"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start apparmor.service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AppArmor must have properly configured profiles for applications and home directories. All configurations will be based on the actual system setup and organization and normally are on a per role basis. Refer to the AppArmor documentation for more information on configuring profiles.</t>
    </r>
  </si>
  <si>
    <r>
      <rPr>
        <sz val="11"/>
        <color rgb="FF000000"/>
        <rFont val="Calibri"/>
      </rPr>
      <t xml:space="preserve">Control of program execution is a mechanism used to prevent execution of unauthorized programs. Some operating systems may provide a capability that runs counter to the mission or provides users with functionality that exceeds mission requirements. This includes functions and services installed at Ubuntu 24.04 LTS-level.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of the programs, installed by default, may be harmful or may not be necessary to support essential organizational operations (e.g., key missions, functions). Removal of executable programs is not always possible; therefore, establishing a method of preventing program execution is critical to maintaining a secure system baseline.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Methods for complying with this requirement include restricting execution of programs in certain environments, while preventing execution in other environments; or limiting execution of certain program functionality based on organization-defined criteria (e.g., privileges, subnets, sandboxed environments, or roles).</t>
    </r>
    <r>
      <rPr>
        <sz val="11"/>
        <color rgb="FF000000"/>
        <rFont val="Calibri"/>
      </rPr>
      <t xml:space="preserve">
</t>
    </r>
    <r>
      <rPr>
        <sz val="11"/>
        <color rgb="FF000000"/>
        <rFont val="Calibri"/>
      </rPr>
      <t>Satisfies: SRG-OS-000368-GPOS-00154, SRG-OS-000324-GPOS-00125, SRG-OS-000370-GPOS-00155</t>
    </r>
  </si>
  <si>
    <r>
      <rPr>
        <sz val="11"/>
        <color rgb="FF000000"/>
        <rFont val="Calibri"/>
      </rPr>
      <t xml:space="preserve">Verify Ubuntu 24.04 LTS AppArmor active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systemctl is-active apparmor.service</t>
    </r>
    <r>
      <rPr>
        <sz val="11"/>
        <color rgb="FF000000"/>
        <rFont val="Calibri"/>
      </rPr>
      <t xml:space="preserve">
</t>
    </r>
    <r>
      <rPr>
        <sz val="11"/>
        <color rgb="FF000000"/>
        <rFont val="Calibri"/>
      </rPr>
      <t xml:space="preserve">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"active" is not returned,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systemctl is-enabled apparmor.service </t>
    </r>
    <r>
      <rPr>
        <sz val="11"/>
        <color rgb="FF000000"/>
        <rFont val="Calibri"/>
      </rPr>
      <t xml:space="preserve">
</t>
    </r>
    <r>
      <rPr>
        <sz val="11"/>
        <color rgb="FF000000"/>
        <rFont val="Calibri"/>
      </rPr>
      <t xml:space="preserve">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"enabled" is not returned, this is a finding.</t>
    </r>
  </si>
  <si>
    <t>V-270661</t>
  </si>
  <si>
    <r>
      <rPr>
        <sz val="11"/>
        <rFont val="Calibri"/>
      </rPr>
      <t xml:space="preserve">Ubuntu 24.04 LTS must have the </t>
    </r>
    <r>
      <rPr>
        <sz val="11"/>
        <color rgb="FF000000"/>
        <rFont val="Calibri"/>
      </rPr>
      <t>"</t>
    </r>
    <r>
      <rPr>
        <b/>
        <sz val="11"/>
        <color rgb="FF000000"/>
        <rFont val="Calibri"/>
      </rPr>
      <t>libpam-pwquality</t>
    </r>
    <r>
      <rPr>
        <sz val="11"/>
        <color rgb="FF000000"/>
        <rFont val="Calibri"/>
      </rPr>
      <t>"</t>
    </r>
    <r>
      <rPr>
        <sz val="11"/>
        <color rgb="FF000000"/>
        <rFont val="Calibri"/>
      </rPr>
      <t xml:space="preserve"> package installed.</t>
    </r>
  </si>
  <si>
    <r>
      <rPr>
        <sz val="11"/>
        <color rgb="FF000000"/>
        <rFont val="Calibri"/>
      </rPr>
      <t xml:space="preserve">Install the "pam_pwquality" package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 install -y libpam-pwquality</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</si>
  <si>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"pwquality" enforces complex password construction configuration and has the ability to limit brute-force attacks on the system.</t>
    </r>
  </si>
  <si>
    <r>
      <rPr>
        <sz val="11"/>
        <color rgb="FF000000"/>
        <rFont val="Calibri"/>
      </rPr>
      <t xml:space="preserve">Verify Ubuntu 24.04 LTS has the "libpam-pwquality" package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dpkg -l | grep libpam-pwquality</t>
    </r>
    <r>
      <rPr>
        <sz val="11"/>
        <color rgb="FF000000"/>
        <rFont val="Calibri"/>
      </rPr>
      <t xml:space="preserve">
</t>
    </r>
    <r>
      <rPr>
        <sz val="11"/>
        <color rgb="FF000000"/>
        <rFont val="Calibri"/>
      </rPr>
      <t xml:space="preserve">ii  libpam-pwquality:amd64     1.4.5-3build1     amd64     PAM module to check password strength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"libpam-pwquality" is not installed, this is a finding.</t>
    </r>
  </si>
  <si>
    <t>V-270662</t>
  </si>
  <si>
    <r>
      <rPr>
        <sz val="11"/>
        <rFont val="Calibri"/>
      </rPr>
      <t xml:space="preserve">Ubuntu 24.04 LTS must have the </t>
    </r>
    <r>
      <rPr>
        <sz val="11"/>
        <color rgb="FF000000"/>
        <rFont val="Calibri"/>
      </rPr>
      <t>"</t>
    </r>
    <r>
      <rPr>
        <b/>
        <sz val="11"/>
        <color rgb="FF000000"/>
        <rFont val="Calibri"/>
      </rPr>
      <t>SSSD</t>
    </r>
    <r>
      <rPr>
        <sz val="11"/>
        <color rgb="FF000000"/>
        <rFont val="Calibri"/>
      </rPr>
      <t>"</t>
    </r>
    <r>
      <rPr>
        <sz val="11"/>
        <color rgb="FF000000"/>
        <rFont val="Calibri"/>
      </rPr>
      <t xml:space="preserve"> package installed.</t>
    </r>
  </si>
  <si>
    <r>
      <rPr>
        <sz val="11"/>
        <color rgb="FF000000"/>
        <rFont val="Calibri"/>
      </rPr>
      <t xml:space="preserve">Install the sssd.service and the required pam packages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 install -y sssd</t>
    </r>
    <r>
      <rPr>
        <sz val="11"/>
        <color rgb="FF000000"/>
        <rFont val="Calibri"/>
      </rPr>
      <t xml:space="preserve">
</t>
    </r>
    <r>
      <rPr>
        <sz val="11"/>
        <color rgb="FF000000"/>
        <rFont val="Calibri"/>
      </rPr>
      <t>$ sudo apt install -y libpam-sss</t>
    </r>
    <r>
      <rPr>
        <sz val="11"/>
        <color rgb="FF000000"/>
        <rFont val="Calibri"/>
      </rPr>
      <t xml:space="preserve">
</t>
    </r>
    <r>
      <rPr>
        <sz val="11"/>
        <color rgb="FF000000"/>
        <rFont val="Calibri"/>
      </rPr>
      <t>$ sudo apt install -y libnss-sss</t>
    </r>
  </si>
  <si>
    <r>
      <rPr>
        <sz val="11"/>
        <color rgb="FF000000"/>
        <rFont val="Calibri"/>
      </rPr>
      <t xml:space="preserve">Without the use of multifactor authentication, the ease of access to privileged functions is greatly increased.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Multifactor authentication requires using two or more factors to achieve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1) Something a user knows (e.g., password/PIN); </t>
    </r>
    <r>
      <rPr>
        <sz val="11"/>
        <color rgb="FF000000"/>
        <rFont val="Calibri"/>
      </rPr>
      <t xml:space="preserve">
</t>
    </r>
    <r>
      <rPr>
        <sz val="11"/>
        <color rgb="FF000000"/>
        <rFont val="Calibri"/>
      </rPr>
      <t xml:space="preserve">2) Something a user has (e.g., cryptographic identification device, token); and </t>
    </r>
    <r>
      <rPr>
        <sz val="11"/>
        <color rgb="FF000000"/>
        <rFont val="Calibri"/>
      </rPr>
      <t xml:space="preserve">
</t>
    </r>
    <r>
      <rPr>
        <sz val="11"/>
        <color rgb="FF000000"/>
        <rFont val="Calibri"/>
      </rPr>
      <t xml:space="preserve">3) Something a user is (e.g., biometric).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Network access is defined as access to an information system by a user (or a process acting on behalf of a user) communicating through a network (e.g., local area network, wide area network, or the internet).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DOD common access card (CAC) with DOD-approved PKI is an example of multifactor authentication.</t>
    </r>
    <r>
      <rPr>
        <sz val="11"/>
        <color rgb="FF000000"/>
        <rFont val="Calibri"/>
      </rPr>
      <t xml:space="preserve">
</t>
    </r>
    <r>
      <rPr>
        <sz val="11"/>
        <color rgb="FF000000"/>
        <rFont val="Calibri"/>
      </rPr>
      <t>Satisfies: SRG-OS-000705-GPOS-00150, SRG-OS-000105-GPOS-00052, SRG-OS-000106-GPOS-00053, SRG-OS-000107-GPOS-00054, SRG-OS-000108-GPOS-00055, SRG-OS-000375-GPOS-00160</t>
    </r>
  </si>
  <si>
    <r>
      <rPr>
        <sz val="11"/>
        <color rgb="FF000000"/>
        <rFont val="Calibri"/>
      </rPr>
      <t>Verify Ubuntu 24.04 LTS has the packages required for multifactor authentication installed with the following command:</t>
    </r>
    <r>
      <rPr>
        <sz val="11"/>
        <color rgb="FF000000"/>
        <rFont val="Calibri"/>
      </rPr>
      <t xml:space="preserve">
</t>
    </r>
    <r>
      <rPr>
        <sz val="11"/>
        <color rgb="FF000000"/>
        <rFont val="Calibri"/>
      </rPr>
      <t>$ dpkg -l | grep sssd</t>
    </r>
    <r>
      <rPr>
        <sz val="11"/>
        <color rgb="FF000000"/>
        <rFont val="Calibri"/>
      </rPr>
      <t xml:space="preserve">
</t>
    </r>
    <r>
      <rPr>
        <sz val="11"/>
        <color rgb="FF000000"/>
        <rFont val="Calibri"/>
      </rPr>
      <t>ii  sssd     2.9.4-1.1ubuntu6.1     amd64     System Security Services Daemon -- metapackage</t>
    </r>
    <r>
      <rPr>
        <sz val="11"/>
        <color rgb="FF000000"/>
        <rFont val="Calibri"/>
      </rPr>
      <t xml:space="preserve">
</t>
    </r>
    <r>
      <rPr>
        <sz val="11"/>
        <color rgb="FF000000"/>
        <rFont val="Calibri"/>
      </rPr>
      <t>ii  sssd-ad     2.9.4-1.1ubuntu6.1     amd64     System Security Services Daemon -- Active Directory back end</t>
    </r>
    <r>
      <rPr>
        <sz val="11"/>
        <color rgb="FF000000"/>
        <rFont val="Calibri"/>
      </rPr>
      <t xml:space="preserve">
</t>
    </r>
    <r>
      <rPr>
        <sz val="11"/>
        <color rgb="FF000000"/>
        <rFont val="Calibri"/>
      </rPr>
      <t>ii  sssd-ad-common     2.9.4-1.1ubuntu6.1     amd64     System Security Services Daemon -- PAC responder</t>
    </r>
    <r>
      <rPr>
        <sz val="11"/>
        <color rgb="FF000000"/>
        <rFont val="Calibri"/>
      </rPr>
      <t xml:space="preserve">
</t>
    </r>
    <r>
      <rPr>
        <sz val="11"/>
        <color rgb="FF000000"/>
        <rFont val="Calibri"/>
      </rPr>
      <t>ii  sssd-common     2.9.4-1.1ubuntu6.1     amd64     System Security Services Daemon -- common files</t>
    </r>
    <r>
      <rPr>
        <sz val="11"/>
        <color rgb="FF000000"/>
        <rFont val="Calibri"/>
      </rPr>
      <t xml:space="preserve">
</t>
    </r>
    <r>
      <rPr>
        <sz val="11"/>
        <color rgb="FF000000"/>
        <rFont val="Calibri"/>
      </rPr>
      <t>ii  sssd-ipa     2.9.4-1.1ubuntu6.1     amd64     System Security Services Daemon -- IPA back end</t>
    </r>
    <r>
      <rPr>
        <sz val="11"/>
        <color rgb="FF000000"/>
        <rFont val="Calibri"/>
      </rPr>
      <t xml:space="preserve">
</t>
    </r>
    <r>
      <rPr>
        <sz val="11"/>
        <color rgb="FF000000"/>
        <rFont val="Calibri"/>
      </rPr>
      <t>ii  sssd-krb5     2.9.4-1.1ubuntu6.1     amd64     System Security Services Daemon -- Kerberos back end</t>
    </r>
    <r>
      <rPr>
        <sz val="11"/>
        <color rgb="FF000000"/>
        <rFont val="Calibri"/>
      </rPr>
      <t xml:space="preserve">
</t>
    </r>
    <r>
      <rPr>
        <sz val="11"/>
        <color rgb="FF000000"/>
        <rFont val="Calibri"/>
      </rPr>
      <t>ii  sssd-krb5-common     2.9.4-1.1ubuntu6.1     amd64     System Security Services Daemon -- Kerberos helpers</t>
    </r>
    <r>
      <rPr>
        <sz val="11"/>
        <color rgb="FF000000"/>
        <rFont val="Calibri"/>
      </rPr>
      <t xml:space="preserve">
</t>
    </r>
    <r>
      <rPr>
        <sz val="11"/>
        <color rgb="FF000000"/>
        <rFont val="Calibri"/>
      </rPr>
      <t>ii  sssd-ldap     2.9.4-1.1ubuntu6.1     amd64     System Security Services Daemon -- LDAP back end</t>
    </r>
    <r>
      <rPr>
        <sz val="11"/>
        <color rgb="FF000000"/>
        <rFont val="Calibri"/>
      </rPr>
      <t xml:space="preserve">
</t>
    </r>
    <r>
      <rPr>
        <sz val="11"/>
        <color rgb="FF000000"/>
        <rFont val="Calibri"/>
      </rPr>
      <t>ii  sssd-proxy     2.9.4-1.1ubuntu6.1     amd64     System Security Services Daemon -- proxy back end</t>
    </r>
    <r>
      <rPr>
        <sz val="11"/>
        <color rgb="FF000000"/>
        <rFont val="Calibri"/>
      </rPr>
      <t xml:space="preserve">
</t>
    </r>
    <r>
      <rPr>
        <sz val="11"/>
        <color rgb="FF000000"/>
        <rFont val="Calibri"/>
      </rPr>
      <t xml:space="preserve">If the "sssd" package is not installed, this is a finding. The additional sssd components listed by the command may differ from configuration to configuration.  </t>
    </r>
    <r>
      <rPr>
        <sz val="11"/>
        <color rgb="FF000000"/>
        <rFont val="Calibri"/>
      </rPr>
      <t xml:space="preserve">
</t>
    </r>
    <r>
      <rPr>
        <sz val="11"/>
        <color rgb="FF000000"/>
        <rFont val="Calibri"/>
      </rPr>
      <t>Ensure that "libpam-sss" (the PAM integration module for SSSD) is installed with the following command:</t>
    </r>
    <r>
      <rPr>
        <sz val="11"/>
        <color rgb="FF000000"/>
        <rFont val="Calibri"/>
      </rPr>
      <t xml:space="preserve">
</t>
    </r>
    <r>
      <rPr>
        <sz val="11"/>
        <color rgb="FF000000"/>
        <rFont val="Calibri"/>
      </rPr>
      <t>$ dpkg -l | grep libpam-sss</t>
    </r>
    <r>
      <rPr>
        <sz val="11"/>
        <color rgb="FF000000"/>
        <rFont val="Calibri"/>
      </rPr>
      <t xml:space="preserve">
</t>
    </r>
    <r>
      <rPr>
        <sz val="11"/>
        <color rgb="FF000000"/>
        <rFont val="Calibri"/>
      </rPr>
      <t>i  libpam-sss:amd64     2.9.4-1.1ubuntu6.1     amd64     Pam module for the System Security Services Daemon</t>
    </r>
    <r>
      <rPr>
        <sz val="11"/>
        <color rgb="FF000000"/>
        <rFont val="Calibri"/>
      </rPr>
      <t xml:space="preserve">
</t>
    </r>
    <r>
      <rPr>
        <sz val="11"/>
        <color rgb="FF000000"/>
        <rFont val="Calibri"/>
      </rPr>
      <t>Ensure that "libnss-sss" (the NSS module for retrieving user and group information) is installed with the following command:</t>
    </r>
    <r>
      <rPr>
        <sz val="11"/>
        <color rgb="FF000000"/>
        <rFont val="Calibri"/>
      </rPr>
      <t xml:space="preserve">
</t>
    </r>
    <r>
      <rPr>
        <sz val="11"/>
        <color rgb="FF000000"/>
        <rFont val="Calibri"/>
      </rPr>
      <t>$ dpkg -l | grep libnss-sss</t>
    </r>
    <r>
      <rPr>
        <sz val="11"/>
        <color rgb="FF000000"/>
        <rFont val="Calibri"/>
      </rPr>
      <t xml:space="preserve">
</t>
    </r>
    <r>
      <rPr>
        <sz val="11"/>
        <color rgb="FF000000"/>
        <rFont val="Calibri"/>
      </rPr>
      <t>ii  libnss-sss:amd64     2.9.4-1.1ubuntu6.1      amd64     Nss library for the System Security Services Daemon</t>
    </r>
  </si>
  <si>
    <t>V-270663</t>
  </si>
  <si>
    <r>
      <rPr>
        <sz val="11"/>
        <rFont val="Calibri"/>
      </rPr>
      <t xml:space="preserve">Ubuntu 24.04 LTS must use the </t>
    </r>
    <r>
      <rPr>
        <sz val="11"/>
        <color rgb="FF000000"/>
        <rFont val="Calibri"/>
      </rPr>
      <t>"</t>
    </r>
    <r>
      <rPr>
        <b/>
        <sz val="11"/>
        <color rgb="FF000000"/>
        <rFont val="Calibri"/>
      </rPr>
      <t>SSSD</t>
    </r>
    <r>
      <rPr>
        <sz val="11"/>
        <color rgb="FF000000"/>
        <rFont val="Calibri"/>
      </rPr>
      <t>"</t>
    </r>
    <r>
      <rPr>
        <sz val="11"/>
        <color rgb="FF000000"/>
        <rFont val="Calibri"/>
      </rPr>
      <t xml:space="preserve"> package for multifactor authentication services.</t>
    </r>
  </si>
  <si>
    <r>
      <rPr>
        <sz val="11"/>
        <color rgb="FF000000"/>
        <rFont val="Calibri"/>
      </rPr>
      <t xml:space="preserve">Enable the "sssd.service to start automatically on reboot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enable sssd.service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the "sssd" service is running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start sssd.service</t>
    </r>
  </si>
  <si>
    <r>
      <rPr>
        <sz val="11"/>
        <color rgb="FF000000"/>
        <rFont val="Calibri"/>
      </rPr>
      <t xml:space="preserve">Verify the "sssd.service" is enabled and active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is-enabled sssd</t>
    </r>
    <r>
      <rPr>
        <sz val="11"/>
        <color rgb="FF000000"/>
        <rFont val="Calibri"/>
      </rPr>
      <t xml:space="preserve">
</t>
    </r>
    <r>
      <rPr>
        <sz val="11"/>
        <color rgb="FF000000"/>
        <rFont val="Calibri"/>
      </rPr>
      <t>enabled</t>
    </r>
    <r>
      <rPr>
        <sz val="11"/>
        <color rgb="FF000000"/>
        <rFont val="Calibri"/>
      </rPr>
      <t xml:space="preserve">
</t>
    </r>
    <r>
      <rPr>
        <sz val="11"/>
        <color rgb="FF000000"/>
        <rFont val="Calibri"/>
      </rPr>
      <t>$ sudo systemctl is-active sssd</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"sssd.service" is not active or enabled, this is a finding.</t>
    </r>
  </si>
  <si>
    <t>V-270664</t>
  </si>
  <si>
    <r>
      <rPr>
        <sz val="11"/>
        <rFont val="Calibri"/>
      </rPr>
      <t xml:space="preserve">Ubuntu 24.04 LTS must have the </t>
    </r>
    <r>
      <rPr>
        <sz val="11"/>
        <color rgb="FF000000"/>
        <rFont val="Calibri"/>
      </rPr>
      <t>"</t>
    </r>
    <r>
      <rPr>
        <b/>
        <sz val="11"/>
        <color rgb="FF000000"/>
        <rFont val="Calibri"/>
      </rPr>
      <t>chrony</t>
    </r>
    <r>
      <rPr>
        <sz val="11"/>
        <color rgb="FF000000"/>
        <rFont val="Calibri"/>
      </rPr>
      <t>"</t>
    </r>
    <r>
      <rPr>
        <sz val="11"/>
        <color rgb="FF000000"/>
        <rFont val="Calibri"/>
      </rPr>
      <t xml:space="preserve"> package installed.</t>
    </r>
  </si>
  <si>
    <r>
      <rPr>
        <sz val="11"/>
        <color rgb="FF000000"/>
        <rFont val="Calibri"/>
      </rPr>
      <t>Install the "chrony" network time protocol package using the following command:</t>
    </r>
    <r>
      <rPr>
        <sz val="11"/>
        <color rgb="FF000000"/>
        <rFont val="Calibri"/>
      </rPr>
      <t xml:space="preserve">
</t>
    </r>
    <r>
      <rPr>
        <sz val="11"/>
        <color rgb="FF000000"/>
        <rFont val="Calibri"/>
      </rPr>
      <t>$ sudo apt install -y chrony</t>
    </r>
  </si>
  <si>
    <r>
      <rPr>
        <sz val="11"/>
        <color rgb="FF000000"/>
        <rFont val="Calibri"/>
      </rPr>
      <t>Verify the "chrony" package is installed using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dpkg -l | grep chrony</t>
    </r>
    <r>
      <rPr>
        <sz val="11"/>
        <color rgb="FF000000"/>
        <rFont val="Calibri"/>
      </rPr>
      <t xml:space="preserve">
</t>
    </r>
    <r>
      <rPr>
        <sz val="11"/>
        <color rgb="FF000000"/>
        <rFont val="Calibri"/>
      </rPr>
      <t>ii  chrony     4.5-1ubuntu4.1     amd64     Versatile implementation of the Network Time Protocol</t>
    </r>
    <r>
      <rPr>
        <sz val="11"/>
        <color rgb="FF000000"/>
        <rFont val="Calibri"/>
      </rPr>
      <t xml:space="preserve">
</t>
    </r>
    <r>
      <rPr>
        <sz val="11"/>
        <color rgb="FF000000"/>
        <rFont val="Calibri"/>
      </rPr>
      <t>If the "chrony" package is not installed, this is a finding.</t>
    </r>
  </si>
  <si>
    <t>V-270665</t>
  </si>
  <si>
    <r>
      <rPr>
        <sz val="11"/>
        <rFont val="Calibri"/>
      </rPr>
      <t>Ubuntu 24.04 LTS must have SSH installed.</t>
    </r>
  </si>
  <si>
    <r>
      <rPr>
        <sz val="11"/>
        <color rgb="FF000000"/>
        <rFont val="Calibri"/>
      </rPr>
      <t xml:space="preserve">Install the "ssh" meta-package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 install -y ssh</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</si>
  <si>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r>
      <rPr>
        <sz val="11"/>
        <color rgb="FF000000"/>
        <rFont val="Calibri"/>
      </rPr>
      <t xml:space="preserve">
</t>
    </r>
    <r>
      <rPr>
        <sz val="11"/>
        <color rgb="FF000000"/>
        <rFont val="Calibri"/>
      </rPr>
      <t>Satisfies: SRG-OS-000423-GPOS-00187, SRG-OS-000425-GPOS-00189, SRG-OS-000426-GPOS-00190</t>
    </r>
  </si>
  <si>
    <r>
      <rPr>
        <sz val="11"/>
        <color rgb="FF000000"/>
        <rFont val="Calibri"/>
      </rPr>
      <t xml:space="preserve">Verify the SSH package is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openssh </t>
    </r>
    <r>
      <rPr>
        <sz val="11"/>
        <color rgb="FF000000"/>
        <rFont val="Calibri"/>
      </rPr>
      <t xml:space="preserve">
</t>
    </r>
    <r>
      <rPr>
        <sz val="11"/>
        <color rgb="FF000000"/>
        <rFont val="Calibri"/>
      </rPr>
      <t>ii  openssh-client     1:9.6p1-3ubuntu13.5     amd64     secure shell (SSH) client, for secure access to remote machines</t>
    </r>
    <r>
      <rPr>
        <sz val="11"/>
        <color rgb="FF000000"/>
        <rFont val="Calibri"/>
      </rPr>
      <t xml:space="preserve">
</t>
    </r>
    <r>
      <rPr>
        <sz val="11"/>
        <color rgb="FF000000"/>
        <rFont val="Calibri"/>
      </rPr>
      <t>ii  openssh-server     1:9.6p1-3ubuntu13.5     amd64     secure shell (SSH) server, for secure access from remote machines</t>
    </r>
    <r>
      <rPr>
        <sz val="11"/>
        <color rgb="FF000000"/>
        <rFont val="Calibri"/>
      </rPr>
      <t xml:space="preserve">
</t>
    </r>
    <r>
      <rPr>
        <sz val="11"/>
        <color rgb="FF000000"/>
        <rFont val="Calibri"/>
      </rPr>
      <t>ii  openssh-sftp-server     1:9.6p1-3ubuntu13.5     amd64     secure shell (SSH) sftp server module, for SFTP access from remote machines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"openssh" server package is not installed, this is a finding.</t>
    </r>
  </si>
  <si>
    <t>V-270666</t>
  </si>
  <si>
    <r>
      <rPr>
        <sz val="11"/>
        <rFont val="Calibri"/>
      </rPr>
      <t>Ubuntu 24.04 LTS must use SSH to protect the confidentiality and integrity of transmitted information.</t>
    </r>
  </si>
  <si>
    <r>
      <rPr>
        <sz val="11"/>
        <color rgb="FF000000"/>
        <rFont val="Calibri"/>
      </rPr>
      <t xml:space="preserve">Enable the "ssh" service to start automatically on reboot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systemctl enable ssh.service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ensure the "ssh" service is running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start ssh.service</t>
    </r>
  </si>
  <si>
    <r>
      <rPr>
        <sz val="11"/>
        <color rgb="FF000000"/>
        <rFont val="Calibri"/>
      </rPr>
      <t xml:space="preserve">Verify the "sshd.service" is enabled and active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is-enabled ssh</t>
    </r>
    <r>
      <rPr>
        <sz val="11"/>
        <color rgb="FF000000"/>
        <rFont val="Calibri"/>
      </rPr>
      <t xml:space="preserve">
</t>
    </r>
    <r>
      <rPr>
        <sz val="11"/>
        <color rgb="FF000000"/>
        <rFont val="Calibri"/>
      </rPr>
      <t>enabled</t>
    </r>
    <r>
      <rPr>
        <sz val="11"/>
        <color rgb="FF000000"/>
        <rFont val="Calibri"/>
      </rPr>
      <t xml:space="preserve">
</t>
    </r>
    <r>
      <rPr>
        <sz val="11"/>
        <color rgb="FF000000"/>
        <rFont val="Calibri"/>
      </rPr>
      <t>$ sudo systemctl is-active ssh</t>
    </r>
    <r>
      <rPr>
        <sz val="11"/>
        <color rgb="FF000000"/>
        <rFont val="Calibri"/>
      </rPr>
      <t xml:space="preserve">
</t>
    </r>
    <r>
      <rPr>
        <sz val="11"/>
        <color rgb="FF000000"/>
        <rFont val="Calibri"/>
      </rPr>
      <t>active</t>
    </r>
    <r>
      <rPr>
        <sz val="11"/>
        <color rgb="FF000000"/>
        <rFont val="Calibri"/>
      </rPr>
      <t xml:space="preserve">
</t>
    </r>
    <r>
      <rPr>
        <sz val="11"/>
        <color rgb="FF000000"/>
        <rFont val="Calibri"/>
      </rPr>
      <t>If "ssh.service" is not active or loaded, this is a finding.</t>
    </r>
  </si>
  <si>
    <t>V-270667</t>
  </si>
  <si>
    <r>
      <rPr>
        <sz val="11"/>
        <rFont val="Calibri"/>
      </rPr>
      <t>Ubuntu 24.04 LTS must configure the SSH daemon to use FIPS 140-3 approved ciphers to prevent the unauthorized disclosure of information and/or detect changes to information during transmission.</t>
    </r>
  </si>
  <si>
    <r>
      <rPr>
        <sz val="11"/>
        <color rgb="FF000000"/>
        <rFont val="Calibri"/>
      </rPr>
      <t xml:space="preserve">Configure Ubuntu 24.04 LTS to allow the SSH daemon to only implement FIPS-approved algorithms.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(or modify the line to have the required value) to the "/etc/ssh/sshd_config" file (this file may be named differently or be in a different location if using a version of SSH that is provided by a third-party vendor):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Ciphers aes256-gcm@openssh.com,aes128-gcm@openssh.com,aes256-ctr,aes128-ctr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"sshd" service for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t>
    </r>
  </si>
  <si>
    <r>
      <rPr>
        <sz val="11"/>
        <color rgb="FF000000"/>
        <rFont val="Calibri"/>
      </rPr>
      <t xml:space="preserve">Without cryptographic integrity protections, information can be altered by unauthorized users without detection.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(e.g., RDP)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Encrypting information for transmission protects information from unauthorized disclosure and modification. Cryptographic mechanisms implemented to protect information integrity include, for example, cryptographic hash functions that have common application in digital signatures, checksums, and message authentication codes.</t>
    </r>
    <r>
      <rPr>
        <sz val="11"/>
        <color rgb="FF000000"/>
        <rFont val="Calibri"/>
      </rPr>
      <t xml:space="preserve">
</t>
    </r>
    <r>
      <rPr>
        <sz val="11"/>
        <color rgb="FF000000"/>
        <rFont val="Calibri"/>
      </rPr>
      <t>Satisfies: SRG-OS-000033-GPOS-00014, SRG-OS-000394-GPOS-00174, SRG-OS-000424-GPOS-00188</t>
    </r>
  </si>
  <si>
    <r>
      <rPr>
        <sz val="11"/>
        <color rgb="FF000000"/>
        <rFont val="Calibri"/>
      </rPr>
      <t>Verify that the SSH daemon is configured to implement only FIPS-approved algorithms with the following command:</t>
    </r>
    <r>
      <rPr>
        <sz val="11"/>
        <color rgb="FF000000"/>
        <rFont val="Calibri"/>
      </rPr>
      <t xml:space="preserve">
</t>
    </r>
    <r>
      <rPr>
        <sz val="11"/>
        <color rgb="FF000000"/>
        <rFont val="Calibri"/>
      </rPr>
      <t>$ sudo grep -r 'Ciphers' /etc/ssh/sshd_config*</t>
    </r>
    <r>
      <rPr>
        <sz val="11"/>
        <color rgb="FF000000"/>
        <rFont val="Calibri"/>
      </rPr>
      <t xml:space="preserve">
</t>
    </r>
    <r>
      <rPr>
        <sz val="11"/>
        <color rgb="FF000000"/>
        <rFont val="Calibri"/>
      </rPr>
      <t>Ciphers aes256-gcm@openssh.com,aes128-gcm@openssh.com,aes256-ctr,aes128-ctr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ciphers other than "Ciphers aes256-gcm@openssh.com,aes128-gcm@openssh.com,aes256-ctr,aes128-ctr" are listed, the "Ciphers" keyword is missing, or the returned line is commented out, or if multiple conflicting ciphers are returned, this is a finding.</t>
    </r>
  </si>
  <si>
    <t>V-270668</t>
  </si>
  <si>
    <r>
      <rPr>
        <sz val="11"/>
        <rFont val="Calibri"/>
      </rPr>
      <t>Ubuntu 24.04 LTS must configure the SSH daemon to use Message Authentication Codes (MACs) employing FIPS 140-3 approved cryptographic hashes to prevent the unauthorized disclosure of information and/or detect changes to information during transmission.</t>
    </r>
  </si>
  <si>
    <r>
      <rPr>
        <sz val="11"/>
        <color rgb="FF000000"/>
        <rFont val="Calibri"/>
      </rPr>
      <t xml:space="preserve">Configure Ubuntu 24.04 LTS to allow the SSH daemon to only use MACs that employ FIPS 140-3 approved ciphers.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(or modify the line to have the required value) to the "/etc/ssh/sshd_config" file (this file may be named differently or be in a different location if using a version of SSH that is provided by a third-party vendor):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MACs hmac-sha2-512-etm@openssh.com,hmac-sha2-256-etm@openssh.com,hmac-sha2-512,hmac-sha2-256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Restart the "sshd" service for changes to take effect:</t>
    </r>
    <r>
      <rPr>
        <sz val="11"/>
        <color rgb="FF000000"/>
        <rFont val="Calibri"/>
      </rPr>
      <t xml:space="preserve">
</t>
    </r>
    <r>
      <rPr>
        <sz val="11"/>
        <color rgb="FF000000"/>
        <rFont val="Calibri"/>
      </rPr>
      <t>$ sudo systemctl restart sshd</t>
    </r>
  </si>
  <si>
    <r>
      <rPr>
        <sz val="11"/>
        <color rgb="FF000000"/>
        <rFont val="Calibri"/>
      </rPr>
      <t xml:space="preserve">Without cryptographic integrity protections, information can be altered by unauthorized users without detection.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(e.g., RDP) is access to DOD nonpublic information systems by an authorized user (or an information system) communicating through an external, nonorganization-controlled network. Remote access methods include, for example, dial-up, broadband, and wireless. 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Encrypting information for transmission protects information from unauthorized disclosure and modification. Cryptographic mechanisms implemented to protect information integrity include, for example, cryptographic hash functions that have common application in digital signatures, checksums, and message authentication codes.</t>
    </r>
    <r>
      <rPr>
        <sz val="11"/>
        <color rgb="FF000000"/>
        <rFont val="Calibri"/>
      </rPr>
      <t xml:space="preserve">
</t>
    </r>
    <r>
      <rPr>
        <sz val="11"/>
        <color rgb="FF000000"/>
        <rFont val="Calibri"/>
      </rPr>
      <t>Satisfies: SRG-OS-000250-GPOS-00093, SRG-OS-000393-GPOS-00173, SRG-OS-000424-GPOS-00188</t>
    </r>
  </si>
  <si>
    <r>
      <rPr>
        <sz val="11"/>
        <color rgb="FF000000"/>
        <rFont val="Calibri"/>
      </rPr>
      <t>Verify the SSH daemon is configured to only use MACs that employ FIPS 140-3 approved ciphers with the following command:</t>
    </r>
    <r>
      <rPr>
        <sz val="11"/>
        <color rgb="FF000000"/>
        <rFont val="Calibri"/>
      </rPr>
      <t xml:space="preserve">
</t>
    </r>
    <r>
      <rPr>
        <sz val="11"/>
        <color rgb="FF000000"/>
        <rFont val="Calibri"/>
      </rPr>
      <t>$ grep -irs macs /etc/ssh/sshd_config*</t>
    </r>
    <r>
      <rPr>
        <sz val="11"/>
        <color rgb="FF000000"/>
        <rFont val="Calibri"/>
      </rPr>
      <t xml:space="preserve">
</t>
    </r>
    <r>
      <rPr>
        <sz val="11"/>
        <color rgb="FF000000"/>
        <rFont val="Calibri"/>
      </rPr>
      <t>MACs hmac-sha2-512-etm@openssh.com,hmac-sha2-256-etm@openssh.com,hmac-sha2-512,hmac-sha2-256</t>
    </r>
    <r>
      <rPr>
        <sz val="11"/>
        <color rgb="FF000000"/>
        <rFont val="Calibri"/>
      </rPr>
      <t xml:space="preserve">
</t>
    </r>
    <r>
      <rPr>
        <sz val="11"/>
        <color rgb="FF000000"/>
        <rFont val="Calibri"/>
      </rPr>
      <t>If any algorithms other than "hmac-sha2-512-etm@openssh.com,hmac-sha2-256-etm@openssh.com,hmac-sha2-512,hmac-sha2-256" are listed, the returned line is commented out, or if conflicting results are returned, this is a finding.</t>
    </r>
  </si>
  <si>
    <t>V-270669</t>
  </si>
  <si>
    <r>
      <rPr>
        <sz val="11"/>
        <rFont val="Calibri"/>
      </rPr>
      <t>Ubuntu 24.04 LTS SSH server must be configured to use only FIPS 140-3 validated key exchange algorithms.</t>
    </r>
  </si>
  <si>
    <r>
      <rPr>
        <sz val="11"/>
        <color rgb="FF000000"/>
        <rFont val="Calibri"/>
      </rPr>
      <t>Configure the SSH daemon to use only FIPS-validated key exchange algorithms by adding or modifying the following line in "/etc/ssh/sshd_config":</t>
    </r>
    <r>
      <rPr>
        <sz val="11"/>
        <color rgb="FF000000"/>
        <rFont val="Calibri"/>
      </rPr>
      <t xml:space="preserve">
</t>
    </r>
    <r>
      <rPr>
        <sz val="11"/>
        <color rgb="FF000000"/>
        <rFont val="Calibri"/>
      </rPr>
      <t>KexAlgorithms ecdh-sha2-nistp521,ecdh-sha2-nistp384,ecdh-sha2-nistp256,diffie-hellman-group-exchange-sha256,diffie-hellman-group16-sha512,diffie-hellman-group14-sha256</t>
    </r>
    <r>
      <rPr>
        <sz val="11"/>
        <color rgb="FF000000"/>
        <rFont val="Calibri"/>
      </rPr>
      <t xml:space="preserve">
</t>
    </r>
    <r>
      <rPr>
        <sz val="11"/>
        <color rgb="FF000000"/>
        <rFont val="Calibri"/>
      </rPr>
      <t>Restart the "sshd" service for changes to take effect:</t>
    </r>
    <r>
      <rPr>
        <sz val="11"/>
        <color rgb="FF000000"/>
        <rFont val="Calibri"/>
      </rPr>
      <t xml:space="preserve">
</t>
    </r>
    <r>
      <rPr>
        <sz val="11"/>
        <color rgb="FF000000"/>
        <rFont val="Calibri"/>
      </rPr>
      <t>$ sudo systemctl restart sshd</t>
    </r>
  </si>
  <si>
    <r>
      <rPr>
        <sz val="11"/>
        <color rgb="FF000000"/>
        <rFont val="Calibri"/>
      </rPr>
      <t>Without cryptographic integrity protections provided by FIPS-validated cryptographic algorithms, information can be viewed and altered by unauthorized users without detection.</t>
    </r>
    <r>
      <rPr>
        <sz val="11"/>
        <color rgb="FF000000"/>
        <rFont val="Calibri"/>
      </rPr>
      <t xml:space="preserve">
</t>
    </r>
    <r>
      <rPr>
        <sz val="11"/>
        <color rgb="FF000000"/>
        <rFont val="Calibri"/>
      </rPr>
      <t>The system will attempt to use the first algorithm presented by the client that matches the server list.</t>
    </r>
  </si>
  <si>
    <r>
      <rPr>
        <sz val="11"/>
        <color rgb="FF000000"/>
        <rFont val="Calibri"/>
      </rPr>
      <t>Verify that the SSH daemon is configured to use only FIPS-validated key exchange algorithms with the following command:</t>
    </r>
    <r>
      <rPr>
        <sz val="11"/>
        <color rgb="FF000000"/>
        <rFont val="Calibri"/>
      </rPr>
      <t xml:space="preserve">
</t>
    </r>
    <r>
      <rPr>
        <sz val="11"/>
        <color rgb="FF000000"/>
        <rFont val="Calibri"/>
      </rPr>
      <t>$ sudo grep -ir kexalgorithms /etc/ssh/sshd_config*</t>
    </r>
    <r>
      <rPr>
        <sz val="11"/>
        <color rgb="FF000000"/>
        <rFont val="Calibri"/>
      </rPr>
      <t xml:space="preserve">
</t>
    </r>
    <r>
      <rPr>
        <sz val="11"/>
        <color rgb="FF000000"/>
        <rFont val="Calibri"/>
      </rPr>
      <t>KexAlgorithms ecdh-sha2-nistp521,ecdh-sha2-nistp384,ecdh-sha2-nistp256,diffie-hellman-group-exchange-sha256,diffie-hellman-group16-sha512,diffie-hellman-group14-sha256</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"KexAlgorithms" does not contain only the algorithms "ecdh-sha2-nistp521,ecdh-sha2-nistp384,ecdh-sha2-nistp256,diffie-hellman-group-exchange-sha256,diffie-hellman-group16-sha512,diffie-hellman-group14-sha256", is commented out, or is missing, this is a finding.</t>
    </r>
  </si>
  <si>
    <t>V-270670</t>
  </si>
  <si>
    <r>
      <rPr>
        <sz val="11"/>
        <rFont val="Calibri"/>
      </rPr>
      <t>Ubuntu 24.04 LTS must configure the SSH client to use FIPS 140-3 approved ciphers to prevent the unauthorized disclosure of information and/or detect changes to information during transmission.</t>
    </r>
  </si>
  <si>
    <r>
      <rPr>
        <sz val="11"/>
        <color rgb="FF000000"/>
        <rFont val="Calibri"/>
      </rPr>
      <t>Configure the Ubuntu 24.04 LTS SSH client to use only ciphers employing FIPS 140-3 approved algorithms by updating the "/etc/ssh/ssh_config" file with the following line:</t>
    </r>
    <r>
      <rPr>
        <sz val="11"/>
        <color rgb="FF000000"/>
        <rFont val="Calibri"/>
      </rPr>
      <t xml:space="preserve">
</t>
    </r>
    <r>
      <rPr>
        <sz val="11"/>
        <color rgb="FF000000"/>
        <rFont val="Calibri"/>
      </rPr>
      <t>Ciphers aes256-gcm@openssh.com,aes128-gcm@openssh.com,aes256-ctr,aes128-ctr</t>
    </r>
    <r>
      <rPr>
        <sz val="11"/>
        <color rgb="FF000000"/>
        <rFont val="Calibri"/>
      </rPr>
      <t xml:space="preserve">
</t>
    </r>
    <r>
      <rPr>
        <sz val="11"/>
        <color rgb="FF000000"/>
        <rFont val="Calibri"/>
      </rPr>
      <t>Restart the "ssh" service for changes to take effect:</t>
    </r>
    <r>
      <rPr>
        <sz val="11"/>
        <color rgb="FF000000"/>
        <rFont val="Calibri"/>
      </rPr>
      <t xml:space="preserve">
</t>
    </r>
    <r>
      <rPr>
        <sz val="11"/>
        <color rgb="FF000000"/>
        <rFont val="Calibri"/>
      </rPr>
      <t>$ sudo systemctl restart ssh</t>
    </r>
  </si>
  <si>
    <r>
      <rPr>
        <sz val="11"/>
        <color rgb="FF000000"/>
        <rFont val="Calibri"/>
      </rPr>
      <t xml:space="preserve">Without cryptographic integrity protections, information can be altered by unauthorized users without detection.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(e.g., RDP)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Encrypting information for transmission protects information from unauthorized disclosure and modification. Cryptographic mechanisms implemented to protect information integrity include, for example, cryptographic hash functions that have common application in digital signatures, checksums, and message authentication codes.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By specifying a cipher list with the order of ciphers being in a "strongest to weakest" orientation, the system will automatically attempt to use the strongest cipher for securing SSH connections.</t>
    </r>
  </si>
  <si>
    <r>
      <rPr>
        <sz val="11"/>
        <color rgb="FF000000"/>
        <rFont val="Calibri"/>
      </rPr>
      <t>Verify the SSH client is configured to use only ciphers employing FIPS 140-3 approved algorithms with the following command:</t>
    </r>
    <r>
      <rPr>
        <sz val="11"/>
        <color rgb="FF000000"/>
        <rFont val="Calibri"/>
      </rPr>
      <t xml:space="preserve">
</t>
    </r>
    <r>
      <rPr>
        <sz val="11"/>
        <color rgb="FF000000"/>
        <rFont val="Calibri"/>
      </rPr>
      <t>$ sudo grep -r 'Ciphers' /etc/ssh/ssh_config*</t>
    </r>
    <r>
      <rPr>
        <sz val="11"/>
        <color rgb="FF000000"/>
        <rFont val="Calibri"/>
      </rPr>
      <t xml:space="preserve">
</t>
    </r>
    <r>
      <rPr>
        <sz val="11"/>
        <color rgb="FF000000"/>
        <rFont val="Calibri"/>
      </rPr>
      <t>Ciphers aes256-gcm@openssh.com,aes128-gcm@openssh.com,aes256-ctr,aes128-ctr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ciphers other than "Ciphers aes256-gcm@openssh.com,aes128-gcm@openssh.com,aes256-ctr,aes128-ctr" are listed, the "Ciphers" keyword is missing, or the returned line is commented out, or if multiple conflicting ciphers are returned, this is a finding.</t>
    </r>
  </si>
  <si>
    <t>V-270671</t>
  </si>
  <si>
    <r>
      <rPr>
        <sz val="11"/>
        <rFont val="Calibri"/>
      </rPr>
      <t>Ubuntu 24.04 LTS SSH client must be configured to use only Message Authentication Codes (MACs) employing FIPS 140-3 validated cryptographic hash algorithms.</t>
    </r>
  </si>
  <si>
    <r>
      <rPr>
        <sz val="11"/>
        <color rgb="FF000000"/>
        <rFont val="Calibri"/>
      </rPr>
      <t>Configure the Ubuntu 24.04 LTS SSH client to use only MACs employing FIPS 140-3 approved algorithms by updating the "/etc/ssh/ssh_config" file with the following line:</t>
    </r>
    <r>
      <rPr>
        <sz val="11"/>
        <color rgb="FF000000"/>
        <rFont val="Calibri"/>
      </rPr>
      <t xml:space="preserve">
</t>
    </r>
    <r>
      <rPr>
        <sz val="11"/>
        <color rgb="FF000000"/>
        <rFont val="Calibri"/>
      </rPr>
      <t>MACs hmac-sha2-512-etm@openssh.com,hmac-sha2-256-etm@openssh.com,hmac-sha2-512,hmac-sha2-256</t>
    </r>
    <r>
      <rPr>
        <sz val="11"/>
        <color rgb="FF000000"/>
        <rFont val="Calibri"/>
      </rPr>
      <t xml:space="preserve">
</t>
    </r>
    <r>
      <rPr>
        <sz val="11"/>
        <color rgb="FF000000"/>
        <rFont val="Calibri"/>
      </rPr>
      <t>Restart the "ssh" service for changes to take effect:</t>
    </r>
    <r>
      <rPr>
        <sz val="11"/>
        <color rgb="FF000000"/>
        <rFont val="Calibri"/>
      </rPr>
      <t xml:space="preserve">
</t>
    </r>
    <r>
      <rPr>
        <sz val="11"/>
        <color rgb="FF000000"/>
        <rFont val="Calibri"/>
      </rPr>
      <t>$ sudo systemctl restart ssh</t>
    </r>
  </si>
  <si>
    <r>
      <rPr>
        <sz val="11"/>
        <color rgb="FF000000"/>
        <rFont val="Calibri"/>
      </rPr>
      <t xml:space="preserve">Without cryptographic integrity protections, information can be altered by unauthorized users without detection.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(e.g., RDP) is access to DOD nonpublic information systems by an authorized user (or an information system) communicating through an external, nonorganization-controlled network. Remote access methods include, for example, dial-up, broadband, and wireless. 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Encrypting information for transmission protects information from unauthorized disclosure and modification. Cryptographic mechanisms implemented to protect information integrity include, for example, cryptographic hash functions that have common application in digital signatures, checksums, and message authentication codes.</t>
    </r>
  </si>
  <si>
    <r>
      <rPr>
        <sz val="11"/>
        <color rgb="FF000000"/>
        <rFont val="Calibri"/>
      </rPr>
      <t>Verify the SSH client is configured to only use MACs employing FIPS 140-3 approved algorithms with the following command:</t>
    </r>
    <r>
      <rPr>
        <sz val="11"/>
        <color rgb="FF000000"/>
        <rFont val="Calibri"/>
      </rPr>
      <t xml:space="preserve">
</t>
    </r>
    <r>
      <rPr>
        <sz val="11"/>
        <color rgb="FF000000"/>
        <rFont val="Calibri"/>
      </rPr>
      <t>$ sudo grep -ir macs /etc/ssh/ssh_config*</t>
    </r>
    <r>
      <rPr>
        <sz val="11"/>
        <color rgb="FF000000"/>
        <rFont val="Calibri"/>
      </rPr>
      <t xml:space="preserve">
</t>
    </r>
    <r>
      <rPr>
        <sz val="11"/>
        <color rgb="FF000000"/>
        <rFont val="Calibri"/>
      </rPr>
      <t>MACs hmac-sha2-512-etm@openssh.com,hmac-sha2-256-etm@openssh.com,hmac-sha2-512,hmac-sha2-256</t>
    </r>
    <r>
      <rPr>
        <sz val="11"/>
        <color rgb="FF000000"/>
        <rFont val="Calibri"/>
      </rPr>
      <t xml:space="preserve">
</t>
    </r>
    <r>
      <rPr>
        <sz val="11"/>
        <color rgb="FF000000"/>
        <rFont val="Calibri"/>
      </rPr>
      <t>If any MACs other than "hmac-sha2-512-etm@openssh.com,hmac-sha2-256-etm@openssh.com,hmac-sha2-512,hmac-sha2-256" are listed, or the returned line is commented out, this is a finding.</t>
    </r>
  </si>
  <si>
    <t>V-270672</t>
  </si>
  <si>
    <r>
      <rPr>
        <sz val="11"/>
        <rFont val="Calibri"/>
      </rPr>
      <t>Ubuntu 24.04 LTS must accept Personal Identity Verification (PIV) credentials.</t>
    </r>
  </si>
  <si>
    <r>
      <rPr>
        <sz val="11"/>
        <color rgb="FF000000"/>
        <rFont val="Calibri"/>
      </rPr>
      <t xml:space="preserve">Configure Ubuntu 24.04 LTS to accept PIV credentials.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 the "opensc-pkcs11" package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 install -y opensc-pkcs11</t>
    </r>
  </si>
  <si>
    <r>
      <rPr>
        <sz val="11"/>
        <color rgb="FF000000"/>
        <rFont val="Calibri"/>
      </rPr>
      <t xml:space="preserve">The use of PIV credentials facilitates standardization and reduces the risk of unauthorized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DOD has mandated the use of the common access card (CAC) to support identity management and personal authentication for systems covered under Homeland Security Presidential Directive (HSPD) 12, as well as making the CAC a primary component of layered protection for national security systems.</t>
    </r>
  </si>
  <si>
    <r>
      <rPr>
        <sz val="11"/>
        <color rgb="FF000000"/>
        <rFont val="Calibri"/>
      </rPr>
      <t xml:space="preserve">Verify the "opensc-pcks11" package is installed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opensc-pkcs11 </t>
    </r>
    <r>
      <rPr>
        <sz val="11"/>
        <color rgb="FF000000"/>
        <rFont val="Calibri"/>
      </rPr>
      <t xml:space="preserve">
</t>
    </r>
    <r>
      <rPr>
        <sz val="11"/>
        <color rgb="FF000000"/>
        <rFont val="Calibri"/>
      </rPr>
      <t xml:space="preserve">ii  opensc-pkcs11:amd64        0.25.0~rc1-1build2    amd64        Smart card utilities with support for PKCS#15 compatible cards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"opensc-pcks11" package is not installed, this is a finding.</t>
    </r>
  </si>
  <si>
    <t>V-270673</t>
  </si>
  <si>
    <r>
      <rPr>
        <sz val="11"/>
        <rFont val="Calibri"/>
      </rPr>
      <t>Ubuntu 24.04 LTS must accept Personal Identity Verification (PIV) credentials managed through the Privileged Access Management (PAM) framework.</t>
    </r>
  </si>
  <si>
    <r>
      <rPr>
        <sz val="11"/>
        <color rgb="FF000000"/>
        <rFont val="Calibri"/>
      </rPr>
      <t xml:space="preserve">Configure Ubuntu 24.04 LTS to accept PIV credentials that are managed through the PAM framework.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 the "libpam-pkcs11" package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 install -y libpam-pkcs11</t>
    </r>
  </si>
  <si>
    <r>
      <rPr>
        <sz val="11"/>
        <color rgb="FF000000"/>
        <rFont val="Calibri"/>
      </rPr>
      <t xml:space="preserve">Verify the "libpam-pcks11" package is installed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libpam-pkcs11 </t>
    </r>
    <r>
      <rPr>
        <sz val="11"/>
        <color rgb="FF000000"/>
        <rFont val="Calibri"/>
      </rPr>
      <t xml:space="preserve">
</t>
    </r>
    <r>
      <rPr>
        <sz val="11"/>
        <color rgb="FF000000"/>
        <rFont val="Calibri"/>
      </rPr>
      <t>ii  libpam-pkcs11     0.6.12-2build3     amd64     Fully featured PAM module for using PKCS#11 smart cards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"libpam-pcks11" package is not installed, this is a finding.</t>
    </r>
  </si>
  <si>
    <t>V-270674</t>
  </si>
  <si>
    <r>
      <rPr>
        <sz val="11"/>
        <rFont val="Calibri"/>
      </rPr>
      <t>Ubuntu 24.04 LTS must allow users to directly initiate a session lock for all connection types.</t>
    </r>
  </si>
  <si>
    <r>
      <rPr>
        <sz val="11"/>
        <color rgb="FF000000"/>
        <rFont val="Calibri"/>
      </rPr>
      <t xml:space="preserve">Install the "vlock" package (if it is not already installed)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apt install -y vlock</t>
    </r>
  </si>
  <si>
    <r>
      <rPr>
        <sz val="11"/>
        <color rgb="FF000000"/>
        <rFont val="Calibri"/>
      </rPr>
      <t xml:space="preserve">A session lock is a temporary action taken when a user stops work and moves away from the immediate physical vicinity of the information system but does not want to log out because of the temporary nature of the absence.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Ubuntu 24.04 LTSs need to provide users with the ability to manually invoke a session lock so users may secure their session if they need to temporarily vacate the immediate physical vicinity.</t>
    </r>
    <r>
      <rPr>
        <sz val="11"/>
        <color rgb="FF000000"/>
        <rFont val="Calibri"/>
      </rPr>
      <t xml:space="preserve">
</t>
    </r>
    <r>
      <rPr>
        <sz val="11"/>
        <color rgb="FF000000"/>
        <rFont val="Calibri"/>
      </rPr>
      <t>Satisfies: SRG-OS-000031-GPOS-00012, SRG-OS-000030-GPOS-00011</t>
    </r>
  </si>
  <si>
    <r>
      <rPr>
        <sz val="11"/>
        <color rgb="FF000000"/>
        <rFont val="Calibri"/>
      </rPr>
      <t xml:space="preserve">Verify Ubuntu 24.04 LTS has the "vlock" package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dpkg -l | grep vlock </t>
    </r>
    <r>
      <rPr>
        <sz val="11"/>
        <color rgb="FF000000"/>
        <rFont val="Calibri"/>
      </rPr>
      <t xml:space="preserve">
</t>
    </r>
    <r>
      <rPr>
        <sz val="11"/>
        <color rgb="FF000000"/>
        <rFont val="Calibri"/>
      </rPr>
      <t>ii  vlock     2.2.2-10     amd64     Virtual Console locking program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"vlock" is not installed, this is a finding.</t>
    </r>
  </si>
  <si>
    <t>V-270675</t>
  </si>
  <si>
    <r>
      <rPr>
        <sz val="11"/>
        <rFont val="Calibri"/>
      </rPr>
      <t>Ubuntu 24.04 LTS when booted must require authentication upon booting into single-user and maintenance modes.</t>
    </r>
  </si>
  <si>
    <r>
      <rPr>
        <sz val="11"/>
        <color rgb="FF000000"/>
        <rFont val="Calibri"/>
      </rPr>
      <t xml:space="preserve">Configure the system to require a password for authentication upon booting into single-user and maintenance modes.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Generate an encrypted (grub) password for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grub-mkpasswd-pbkdf2 </t>
    </r>
    <r>
      <rPr>
        <sz val="11"/>
        <color rgb="FF000000"/>
        <rFont val="Calibri"/>
      </rPr>
      <t xml:space="preserve">
</t>
    </r>
    <r>
      <rPr>
        <sz val="11"/>
        <color rgb="FF000000"/>
        <rFont val="Calibri"/>
      </rPr>
      <t xml:space="preserve">Enter Password: </t>
    </r>
    <r>
      <rPr>
        <sz val="11"/>
        <color rgb="FF000000"/>
        <rFont val="Calibri"/>
      </rPr>
      <t xml:space="preserve">
</t>
    </r>
    <r>
      <rPr>
        <sz val="11"/>
        <color rgb="FF000000"/>
        <rFont val="Calibri"/>
      </rPr>
      <t xml:space="preserve">Reenter Password: </t>
    </r>
    <r>
      <rPr>
        <sz val="11"/>
        <color rgb="FF000000"/>
        <rFont val="Calibri"/>
      </rPr>
      <t xml:space="preserve">
</t>
    </r>
    <r>
      <rPr>
        <sz val="11"/>
        <color rgb="FF000000"/>
        <rFont val="Calibri"/>
      </rPr>
      <t xml:space="preserve">PBKDF2 hash of your password is grub.pbkdf2.sha512.10000.MFU48934NJD84NF8NSD39993JDHF84NG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hash from the output, modify the "/etc/grub.d/40_custom" file with the following command to add a boot password: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sed -i '$i set superusers=\"root\"\npassword_pbkdf2 root &lt;hash&gt;' /etc/grub.d/40_custom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where &lt;hash&gt; is the hash generated by grub-mkpasswd-pbkdf2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Generate an updated "grub.conf" file with the new password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update-grub</t>
    </r>
  </si>
  <si>
    <r>
      <rPr>
        <sz val="11"/>
        <color rgb="FF000000"/>
        <rFont val="Calibri"/>
      </rPr>
      <t xml:space="preserve">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</si>
  <si>
    <r>
      <rPr>
        <sz val="11"/>
        <color rgb="FF000000"/>
        <rFont val="Calibri"/>
      </rPr>
      <t xml:space="preserve">Verify Ubuntu 24.04 LTS requires a password for authentication upon booting into single-user and maintenance modes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 password /boot/grub/grub.cfg </t>
    </r>
    <r>
      <rPr>
        <sz val="11"/>
        <color rgb="FF000000"/>
        <rFont val="Calibri"/>
      </rPr>
      <t xml:space="preserve">
</t>
    </r>
    <r>
      <rPr>
        <sz val="11"/>
        <color rgb="FF000000"/>
        <rFont val="Calibri"/>
      </rPr>
      <t xml:space="preserve">password_pbkdf2 root grub.pbkdf2.sha512.10000.MFU48934NJA87HF8NSD34493GDHF84NG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root password entry does not begin with "password_pbkdf2", this is a finding.</t>
    </r>
  </si>
  <si>
    <t>V-270676</t>
  </si>
  <si>
    <r>
      <rPr>
        <sz val="11"/>
        <rFont val="Calibri"/>
      </rPr>
      <t>Ubuntu 24.04 LTS must initiate session audits at system startup.</t>
    </r>
  </si>
  <si>
    <r>
      <rPr>
        <sz val="11"/>
        <color rgb="FF000000"/>
        <rFont val="Calibri"/>
      </rPr>
      <t xml:space="preserve">Configure Ubuntu 24.04 LTS to produce audit records at system startup.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"/etc/default/grub" file and add "audit=1" to the "GRUB_CMDLINE_LINUX" option and to the "GRUB_CMDLINE_LINUX_DEFAULT" option. </t>
    </r>
    <r>
      <rPr>
        <sz val="11"/>
        <color rgb="FF000000"/>
        <rFont val="Calibri"/>
      </rPr>
      <t xml:space="preserve">
</t>
    </r>
    <r>
      <rPr>
        <sz val="11"/>
        <color rgb="FF000000"/>
        <rFont val="Calibri"/>
      </rPr>
      <t>GRUB_CMDLINE_LINUX_DEFAULT="audit=1"</t>
    </r>
    <r>
      <rPr>
        <sz val="11"/>
        <color rgb="FF000000"/>
        <rFont val="Calibri"/>
      </rPr>
      <t xml:space="preserve">
</t>
    </r>
    <r>
      <rPr>
        <sz val="11"/>
        <color rgb="FF000000"/>
        <rFont val="Calibri"/>
      </rPr>
      <t>GRUB_CMDLINE_LINUX="audit=1"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update the grub config file, run: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update-grub</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</si>
  <si>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</si>
  <si>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 xml:space="preserve">Verify Ubuntu 24.04 LTS enables auditing at system startup in GRUB. </t>
    </r>
    <r>
      <rPr>
        <sz val="11"/>
        <color rgb="FF000000"/>
        <rFont val="Calibri"/>
      </rPr>
      <t xml:space="preserve">
</t>
    </r>
    <r>
      <rPr>
        <sz val="11"/>
        <color rgb="FF000000"/>
        <rFont val="Calibri"/>
      </rPr>
      <t>Check the main GRUB defaults to ensure that auditing is enabled:</t>
    </r>
    <r>
      <rPr>
        <sz val="11"/>
        <color rgb="FF000000"/>
        <rFont val="Calibri"/>
      </rPr>
      <t xml:space="preserve">
</t>
    </r>
    <r>
      <rPr>
        <sz val="11"/>
        <color rgb="FF000000"/>
        <rFont val="Calibri"/>
      </rPr>
      <t>$ sudo grep -ir GRUB_CMDLINE_LINUX /etc/default/grub</t>
    </r>
    <r>
      <rPr>
        <sz val="11"/>
        <color rgb="FF000000"/>
        <rFont val="Calibri"/>
      </rPr>
      <t xml:space="preserve">
</t>
    </r>
    <r>
      <rPr>
        <sz val="11"/>
        <color rgb="FF000000"/>
        <rFont val="Calibri"/>
      </rPr>
      <t>/etc/default/grub:GRUB_CMDLINE_LINUX_DEFAULT="audit=1"</t>
    </r>
    <r>
      <rPr>
        <sz val="11"/>
        <color rgb="FF000000"/>
        <rFont val="Calibri"/>
      </rPr>
      <t xml:space="preserve">
</t>
    </r>
    <r>
      <rPr>
        <sz val="11"/>
        <color rgb="FF000000"/>
        <rFont val="Calibri"/>
      </rPr>
      <t>/etc/default/grub:GRUB_CMDLINE_LINUX="audit=1"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linux lines do not contain "audit=1", this is a finding.</t>
    </r>
    <r>
      <rPr>
        <sz val="11"/>
        <color rgb="FF000000"/>
        <rFont val="Calibri"/>
      </rPr>
      <t xml:space="preserve">
</t>
    </r>
    <r>
      <rPr>
        <sz val="11"/>
        <color rgb="FF000000"/>
        <rFont val="Calibri"/>
      </rPr>
      <t>Check the generated GRUB configuration to ensure that the setting is propagated to the bootloader:</t>
    </r>
    <r>
      <rPr>
        <sz val="11"/>
        <color rgb="FF000000"/>
        <rFont val="Calibri"/>
      </rPr>
      <t xml:space="preserve">
</t>
    </r>
    <r>
      <rPr>
        <sz val="11"/>
        <color rgb="FF000000"/>
        <rFont val="Calibri"/>
      </rPr>
      <t xml:space="preserve">$ sudo grep "^\s*linux" /boot/grub/grub.cfg </t>
    </r>
    <r>
      <rPr>
        <sz val="11"/>
        <color rgb="FF000000"/>
        <rFont val="Calibri"/>
      </rPr>
      <t xml:space="preserve">
</t>
    </r>
    <r>
      <rPr>
        <sz val="11"/>
        <color rgb="FF000000"/>
        <rFont val="Calibri"/>
      </rPr>
      <t>linux   /vmlinuz-6.8.0-31-generic root=UUID=c92a542f-aee4-4af9-94b2-203624ccb8e3 ro audit=1 quiet splash $vt_handoff</t>
    </r>
    <r>
      <rPr>
        <sz val="11"/>
        <color rgb="FF000000"/>
        <rFont val="Calibri"/>
      </rPr>
      <t xml:space="preserve">
</t>
    </r>
    <r>
      <rPr>
        <sz val="11"/>
        <color rgb="FF000000"/>
        <rFont val="Calibri"/>
      </rPr>
      <t>linux   /vmlinuz-6.8.0-31-generic root=UUID=c92a542f-aee4-4af9-94b2-203624ccb8e3 ro recovery nomodeset dis_ucode_ldr audit=1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linux lines do not contain "audit=1", this is a finding.</t>
    </r>
    <r>
      <rPr>
        <sz val="11"/>
        <color rgb="FF000000"/>
        <rFont val="Calibri"/>
      </rPr>
      <t xml:space="preserve">
</t>
    </r>
    <r>
      <rPr>
        <sz val="11"/>
        <color rgb="FF000000"/>
        <rFont val="Calibri"/>
      </rPr>
      <t>Note: Output details may vary by system.</t>
    </r>
  </si>
  <si>
    <t>V-270677</t>
  </si>
  <si>
    <r>
      <rPr>
        <sz val="11"/>
        <rFont val="Calibri"/>
      </rPr>
      <t>Ubuntu 24.04 LTS must limit the number of concurrent sessions to 10 for all accounts and/or account types.</t>
    </r>
  </si>
  <si>
    <r>
      <rPr>
        <sz val="11"/>
        <color rgb="FF000000"/>
        <rFont val="Calibri"/>
      </rPr>
      <t xml:space="preserve">Configure Ubuntu 24.04 LTS to limit the number of concurrent sessions to 10 for all accounts and/or account types.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to the top of the /etc/security/limits.conf or in a ".conf" file defined in /etc/security/limits.d/: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hard maxlogins 10</t>
    </r>
  </si>
  <si>
    <r>
      <rPr>
        <sz val="11"/>
        <color rgb="FF000000"/>
        <rFont val="Calibri"/>
      </rPr>
      <t xml:space="preserve">Ubuntu 24.04 LTS management includes the ability to control the number of users and user sessions that utilize an operating system. Limiting the number of allowed users and sessions per user is helpful in reducing the risks related to denial-of-service (DoS)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must be defined based upon mission needs and the operational environment for each system.</t>
    </r>
  </si>
  <si>
    <r>
      <rPr>
        <sz val="11"/>
        <color rgb="FF000000"/>
        <rFont val="Calibri"/>
      </rPr>
      <t xml:space="preserve">Verify Ubuntu 24.04 LTS limits the number of concurrent sessions to 10 for all accounts and/or account types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-r maxlogins /etc/security/limits.conf /etc/security/limits.d/*.conf</t>
    </r>
    <r>
      <rPr>
        <sz val="11"/>
        <color rgb="FF000000"/>
        <rFont val="Calibri"/>
      </rPr>
      <t xml:space="preserve">
</t>
    </r>
    <r>
      <rPr>
        <sz val="11"/>
        <color rgb="FF000000"/>
        <rFont val="Calibri"/>
      </rPr>
      <t>/etc/security/limits.d/maxlogins.conf:* hard maxlogins 10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"maxlogins" item does not have a value of "10" or less, is commented out, or is missing, this is a finding.</t>
    </r>
  </si>
  <si>
    <t>V-270678</t>
  </si>
  <si>
    <r>
      <rPr>
        <sz val="11"/>
        <rFont val="Calibri"/>
      </rPr>
      <t>Ubuntu 24.04 LTS must initiate a graphical session lock after 10 minutes of inactivity.</t>
    </r>
  </si>
  <si>
    <r>
      <rPr>
        <sz val="11"/>
        <color rgb="FF000000"/>
        <rFont val="Calibri"/>
      </rPr>
      <t xml:space="preserve">Configure Ubuntu 24.04 LTS to lock the current graphical user interface session after 10 minutes of inactivity.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Create or edit a file named /etc/dconf/db/local.d/00-screensaver with the following contents:</t>
    </r>
    <r>
      <rPr>
        <sz val="11"/>
        <color rgb="FF000000"/>
        <rFont val="Calibri"/>
      </rPr>
      <t xml:space="preserve">
</t>
    </r>
    <r>
      <rPr>
        <sz val="11"/>
        <color rgb="FF000000"/>
        <rFont val="Calibri"/>
      </rPr>
      <t>[org/gnome/desktop/session]</t>
    </r>
    <r>
      <rPr>
        <sz val="11"/>
        <color rgb="FF000000"/>
        <rFont val="Calibri"/>
      </rPr>
      <t xml:space="preserve">
</t>
    </r>
    <r>
      <rPr>
        <sz val="11"/>
        <color rgb="FF000000"/>
        <rFont val="Calibri"/>
      </rPr>
      <t>idle-delay=uint32 900</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lock-enabled=true</t>
    </r>
    <r>
      <rPr>
        <sz val="11"/>
        <color rgb="FF000000"/>
        <rFont val="Calibri"/>
      </rPr>
      <t xml:space="preserve">
</t>
    </r>
    <r>
      <rPr>
        <sz val="11"/>
        <color rgb="FF000000"/>
        <rFont val="Calibri"/>
      </rPr>
      <t>lock-delay=uint32 600</t>
    </r>
    <r>
      <rPr>
        <sz val="11"/>
        <color rgb="FF000000"/>
        <rFont val="Calibri"/>
      </rPr>
      <t xml:space="preserve">
</t>
    </r>
    <r>
      <rPr>
        <sz val="11"/>
        <color rgb="FF000000"/>
        <rFont val="Calibri"/>
      </rPr>
      <t>Update the dconf settings:</t>
    </r>
    <r>
      <rPr>
        <sz val="11"/>
        <color rgb="FF000000"/>
        <rFont val="Calibri"/>
      </rPr>
      <t xml:space="preserve">
</t>
    </r>
    <r>
      <rPr>
        <sz val="11"/>
        <color rgb="FF000000"/>
        <rFont val="Calibri"/>
      </rPr>
      <t>$ sudo dconf update</t>
    </r>
  </si>
  <si>
    <r>
      <rPr>
        <sz val="11"/>
        <color rgb="FF000000"/>
        <rFont val="Calibri"/>
      </rPr>
      <t xml:space="preserve">A session lock is a temporary action taken when a user stops work and moves away from the immediate physical vicinity of the information system but does not want to log out because of the temporary nature of the absence.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session lock is implemented at the point where session activity can be determined.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Regardless of where the session lock is determined and implemented, once invoked, a session lock of Ubuntu 24.04 LTS must remain in place until the user reauthenticates. No other activity aside from reauthentication must unlock the system.</t>
    </r>
  </si>
  <si>
    <r>
      <rPr>
        <sz val="11"/>
        <color rgb="FF000000"/>
        <rFont val="Calibri"/>
      </rPr>
      <t xml:space="preserve">Note: If Ubuntu 24.04 LTS does not have a graphical user interface installed, this requirement is not applicable. </t>
    </r>
    <r>
      <rPr>
        <sz val="11"/>
        <color rgb="FF000000"/>
        <rFont val="Calibri"/>
      </rPr>
      <t xml:space="preserve">
</t>
    </r>
    <r>
      <rPr>
        <sz val="11"/>
        <color rgb="FF000000"/>
        <rFont val="Calibri"/>
      </rPr>
      <t xml:space="preserve">Verify the Ubuntu operation system has a graphical user interface session lock configured to activate after 10 minutes of inactivity with the following commands: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following settings to verify the graphical user interface session is configured to lock the graphical user session after 10 minutes of inactivity: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gsettings get org.gnome.desktop.screensaver lock-enabled</t>
    </r>
    <r>
      <rPr>
        <sz val="11"/>
        <color rgb="FF000000"/>
        <rFont val="Calibri"/>
      </rPr>
      <t xml:space="preserve">
</t>
    </r>
    <r>
      <rPr>
        <sz val="11"/>
        <color rgb="FF000000"/>
        <rFont val="Calibri"/>
      </rPr>
      <t>true</t>
    </r>
    <r>
      <rPr>
        <sz val="11"/>
        <color rgb="FF000000"/>
        <rFont val="Calibri"/>
      </rPr>
      <t xml:space="preserve">
</t>
    </r>
    <r>
      <rPr>
        <sz val="11"/>
        <color rgb="FF000000"/>
        <rFont val="Calibri"/>
      </rPr>
      <t>$ gsettings get org.gnome.desktop.screensaver lock-delay</t>
    </r>
    <r>
      <rPr>
        <sz val="11"/>
        <color rgb="FF000000"/>
        <rFont val="Calibri"/>
      </rPr>
      <t xml:space="preserve">
</t>
    </r>
    <r>
      <rPr>
        <sz val="11"/>
        <color rgb="FF000000"/>
        <rFont val="Calibri"/>
      </rPr>
      <t>uint32 0</t>
    </r>
    <r>
      <rPr>
        <sz val="11"/>
        <color rgb="FF000000"/>
        <rFont val="Calibri"/>
      </rPr>
      <t xml:space="preserve">
</t>
    </r>
    <r>
      <rPr>
        <sz val="11"/>
        <color rgb="FF000000"/>
        <rFont val="Calibri"/>
      </rPr>
      <t>$ gsettings get org.gnome.desktop.session idle-delay</t>
    </r>
    <r>
      <rPr>
        <sz val="11"/>
        <color rgb="FF000000"/>
        <rFont val="Calibri"/>
      </rPr>
      <t xml:space="preserve">
</t>
    </r>
    <r>
      <rPr>
        <sz val="11"/>
        <color rgb="FF000000"/>
        <rFont val="Calibri"/>
      </rPr>
      <t>uint32 600</t>
    </r>
    <r>
      <rPr>
        <sz val="11"/>
        <color rgb="FF000000"/>
        <rFont val="Calibri"/>
      </rPr>
      <t xml:space="preserve">
</t>
    </r>
    <r>
      <rPr>
        <sz val="11"/>
        <color rgb="FF000000"/>
        <rFont val="Calibri"/>
      </rPr>
      <t>Note: If "lock-enabled" is not set to "true", this is a finding.</t>
    </r>
    <r>
      <rPr>
        <sz val="11"/>
        <color rgb="FF000000"/>
        <rFont val="Calibri"/>
      </rPr>
      <t xml:space="preserve">
</t>
    </r>
    <r>
      <rPr>
        <sz val="11"/>
        <color rgb="FF000000"/>
        <rFont val="Calibri"/>
      </rPr>
      <t>If "lock-delay" is set to a value greater than "0", or if "idle-delay" is set to a value greater than "600", or either settings are missing, this is a finding.</t>
    </r>
  </si>
  <si>
    <t>V-270679</t>
  </si>
  <si>
    <r>
      <rPr>
        <sz val="11"/>
        <rFont val="Calibri"/>
      </rPr>
      <t>Ubuntu 24.04 LTS must prevent a user from overriding the disabling of the graphical user interface automount function.</t>
    </r>
  </si>
  <si>
    <r>
      <rPr>
        <sz val="11"/>
        <color rgb="FF000000"/>
        <rFont val="Calibri"/>
      </rPr>
      <t>Configure Ubuntu 24.04 LTS so the GNOME desktop does not allow a user to change the setting that disables automated mounting of removable media.</t>
    </r>
    <r>
      <rPr>
        <sz val="11"/>
        <color rgb="FF000000"/>
        <rFont val="Calibri"/>
      </rPr>
      <t xml:space="preserve">
</t>
    </r>
    <r>
      <rPr>
        <sz val="11"/>
        <color rgb="FF000000"/>
        <rFont val="Calibri"/>
      </rPr>
      <t>Add the following line to "/etc/dconf/db/local.d/locks/00-security-settings-lock" to prevent user modification:</t>
    </r>
    <r>
      <rPr>
        <sz val="11"/>
        <color rgb="FF000000"/>
        <rFont val="Calibri"/>
      </rPr>
      <t xml:space="preserve">
</t>
    </r>
    <r>
      <rPr>
        <sz val="11"/>
        <color rgb="FF000000"/>
        <rFont val="Calibri"/>
      </rPr>
      <t>/org/gnome/desktop/media-handling/automount-open</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</si>
  <si>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A nonprivileged account is any operating system account with authorizations of a nonprivileged user.</t>
    </r>
    <r>
      <rPr>
        <sz val="11"/>
        <color rgb="FF000000"/>
        <rFont val="Calibri"/>
      </rPr>
      <t xml:space="preserve">
</t>
    </r>
    <r>
      <rPr>
        <sz val="11"/>
        <color rgb="FF000000"/>
        <rFont val="Calibri"/>
      </rPr>
      <t>Satisfies: SRG-OS-000114-GPOS-00059, SRG-OS-000378-GPOS-00163, SRG-OS-000480-GPOS-00227</t>
    </r>
  </si>
  <si>
    <r>
      <rPr>
        <sz val="11"/>
        <color rgb="FF000000"/>
        <rFont val="Calibri"/>
      </rPr>
      <t>Note: This requirement assumes the use of the Ubuntu 24.04 LTS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Ubuntu 24.04 LTS disables the ability of the user to override the graphical user interface automount setting.</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sudo grep system-db /etc/dconf/profile/user</t>
    </r>
    <r>
      <rPr>
        <sz val="11"/>
        <color rgb="FF000000"/>
        <rFont val="Calibri"/>
      </rPr>
      <t xml:space="preserve">
</t>
    </r>
    <r>
      <rPr>
        <sz val="11"/>
        <color rgb="FF000000"/>
        <rFont val="Calibri"/>
      </rPr>
      <t>system-db:local</t>
    </r>
    <r>
      <rPr>
        <sz val="11"/>
        <color rgb="FF000000"/>
        <rFont val="Calibri"/>
      </rPr>
      <t xml:space="preserve">
</t>
    </r>
    <r>
      <rPr>
        <sz val="11"/>
        <color rgb="FF000000"/>
        <rFont val="Calibri"/>
      </rPr>
      <t>Check that the automount setting is locked from nonprivileged user modification with the following command:</t>
    </r>
    <r>
      <rPr>
        <sz val="11"/>
        <color rgb="FF000000"/>
        <rFont val="Calibri"/>
      </rPr>
      <t xml:space="preserve">
</t>
    </r>
    <r>
      <rPr>
        <sz val="11"/>
        <color rgb="FF000000"/>
        <rFont val="Calibri"/>
      </rPr>
      <t>Note: The example below is using the database "local" for the system, so the path is "/etc/dconf/db/local.d". This path must be modified if a database other than "local" is being used.</t>
    </r>
    <r>
      <rPr>
        <sz val="11"/>
        <color rgb="FF000000"/>
        <rFont val="Calibri"/>
      </rPr>
      <t xml:space="preserve">
</t>
    </r>
    <r>
      <rPr>
        <sz val="11"/>
        <color rgb="FF000000"/>
        <rFont val="Calibri"/>
      </rPr>
      <t xml:space="preserve">$ grep 'automount-open' /etc/dconf/db/local.d/locks/* </t>
    </r>
    <r>
      <rPr>
        <sz val="11"/>
        <color rgb="FF000000"/>
        <rFont val="Calibri"/>
      </rPr>
      <t xml:space="preserve">
</t>
    </r>
    <r>
      <rPr>
        <sz val="11"/>
        <color rgb="FF000000"/>
        <rFont val="Calibri"/>
      </rPr>
      <t>/org/gnome/desktop/media-handling/automount-open</t>
    </r>
    <r>
      <rPr>
        <sz val="11"/>
        <color rgb="FF000000"/>
        <rFont val="Calibri"/>
      </rPr>
      <t xml:space="preserve">
</t>
    </r>
    <r>
      <rPr>
        <sz val="11"/>
        <color rgb="FF000000"/>
        <rFont val="Calibri"/>
      </rPr>
      <t>If the command does not return at least the example result, this is a finding.</t>
    </r>
  </si>
  <si>
    <t>V-270680</t>
  </si>
  <si>
    <r>
      <rPr>
        <sz val="11"/>
        <rFont val="Calibri"/>
      </rPr>
      <t>Ubuntu 24.04 LTS must automatically terminate a user session after inactivity timeouts have expired.</t>
    </r>
  </si>
  <si>
    <r>
      <rPr>
        <sz val="11"/>
        <color rgb="FF000000"/>
        <rFont val="Calibri"/>
      </rPr>
      <t xml:space="preserve">Configure Ubuntu 24.04 LTS to automatically terminate a user session after inactivity timeouts have expired or at shutdown.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the file "/etc/profile.d/99-terminal_tmout.sh" file if it does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Modify or append the following line in the "/etc/profile.d/99-terminal_tmout.sh "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TMOUT=600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will set a timeout value of 10 minutes for all future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set the timeout for the current sessions, execute the following command over the terminal session: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export TMOUT=600</t>
    </r>
  </si>
  <si>
    <r>
      <rPr>
        <sz val="11"/>
        <color rgb="FF000000"/>
        <rFont val="Calibri"/>
      </rPr>
      <t xml:space="preserve">Automatic session termination addresses the termination of user-initiated logical sessions in contrast to the termination of network connections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Session termination terminates all processes associated with a user's logical session except those processes specifically created by the user (i.e., session owner) to continue after the session is terminated.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Conditions or trigger events requiring automatic session termination can include, for example, organization-defined periods of user inactivity, targeted responses to certain types of incidents, and time-of-day restrictions on information system use.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capability is typically reserved for specific operating system functionality where the system owner, data owner, or organization requires additional assurance.</t>
    </r>
  </si>
  <si>
    <r>
      <rPr>
        <sz val="11"/>
        <color rgb="FF000000"/>
        <rFont val="Calibri"/>
      </rPr>
      <t>Verify Ubuntu 24.04 LTS automatically terminates a user session after inactivity timeouts have expired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-E "\bTMOUT=[0-9]+" /etc/bash.bashrc /etc/profile.d/*</t>
    </r>
    <r>
      <rPr>
        <sz val="11"/>
        <color rgb="FF000000"/>
        <rFont val="Calibri"/>
      </rPr>
      <t xml:space="preserve">
</t>
    </r>
    <r>
      <rPr>
        <sz val="11"/>
        <color rgb="FF000000"/>
        <rFont val="Calibri"/>
      </rPr>
      <t xml:space="preserve">/etc/profile.d/99-terminal_tmout.sh:TMOUT=600 </t>
    </r>
    <r>
      <rPr>
        <sz val="11"/>
        <color rgb="FF000000"/>
        <rFont val="Calibri"/>
      </rPr>
      <t xml:space="preserve">
</t>
    </r>
    <r>
      <rPr>
        <sz val="11"/>
        <color rgb="FF000000"/>
        <rFont val="Calibri"/>
      </rPr>
      <t>If "TMOUT" is not set, or if the value is "0" or is commented out, this is a finding.</t>
    </r>
  </si>
  <si>
    <t>V-270681</t>
  </si>
  <si>
    <r>
      <rPr>
        <sz val="11"/>
        <rFont val="Calibri"/>
      </rPr>
      <t>Ubuntu 24.04 LTS must monitor remote access methods.</t>
    </r>
  </si>
  <si>
    <r>
      <rPr>
        <sz val="11"/>
        <color rgb="FF000000"/>
        <rFont val="Calibri"/>
      </rPr>
      <t xml:space="preserve">Configure Ubuntu 24.04 LTS to monitor all remote access methods by adding the following lines to the "/etc/rsyslog.d/50-default.conf"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auth.*,authpriv.* /var/log/secure </t>
    </r>
    <r>
      <rPr>
        <sz val="11"/>
        <color rgb="FF000000"/>
        <rFont val="Calibri"/>
      </rPr>
      <t xml:space="preserve">
</t>
    </r>
    <r>
      <rPr>
        <sz val="11"/>
        <color rgb="FF000000"/>
        <rFont val="Calibri"/>
      </rPr>
      <t xml:space="preserve">daemon.* /var/log/messages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the changes to take effect, restart the "rsyslog"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rsyslog.service</t>
    </r>
  </si>
  <si>
    <r>
      <rPr>
        <sz val="11"/>
        <color rgb="FF000000"/>
        <rFont val="Calibri"/>
      </rPr>
      <t xml:space="preserve">Remote access services, such as those providing remote access to network devices and information systems, which lack automated monitoring capabilities, increase risk, and make remote user access management difficult at best.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Automated monitoring of remote access sessions allows organizations to detect cyberattacks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</si>
  <si>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 xml:space="preserve">Verify that Ubuntu 24.04 LTS monitors all remote access methods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-E -r '^(auth,authpriv\.\*|daemon\.\*)' /etc/rsyslog.* </t>
    </r>
    <r>
      <rPr>
        <sz val="11"/>
        <color rgb="FF000000"/>
        <rFont val="Calibri"/>
      </rPr>
      <t xml:space="preserve">
</t>
    </r>
    <r>
      <rPr>
        <sz val="11"/>
        <color rgb="FF000000"/>
        <rFont val="Calibri"/>
      </rPr>
      <t>/etc/rsyslog.d/50-default.conf:auth,authpriv.* /var/log/auth.log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"auth.*", "authpriv.*", or "daemon.*" are not configured to be logged in at least one of the config files, this is a finding.</t>
    </r>
  </si>
  <si>
    <t>V-270682</t>
  </si>
  <si>
    <r>
      <rPr>
        <sz val="11"/>
        <rFont val="Calibri"/>
      </rPr>
      <t>Ubuntu 24.04 LTS must automatically remove or disable emergency accounts after 72 hours.</t>
    </r>
  </si>
  <si>
    <r>
      <rPr>
        <sz val="11"/>
        <color rgb="FF000000"/>
        <rFont val="Calibri"/>
      </rPr>
      <t>Configure Ubuntu 24.04 LTS to expire temporary accounts after 72 hours with the following command:</t>
    </r>
    <r>
      <rPr>
        <sz val="11"/>
        <color rgb="FF000000"/>
        <rFont val="Calibri"/>
      </rPr>
      <t xml:space="preserve">
</t>
    </r>
    <r>
      <rPr>
        <sz val="11"/>
        <color rgb="FF000000"/>
        <rFont val="Calibri"/>
      </rPr>
      <t>$ sudo chage -E $(date -d +3days +%Y-%m-%d) &lt;temporary_account_name&gt;</t>
    </r>
  </si>
  <si>
    <r>
      <rPr>
        <sz val="11"/>
        <color rgb="FF000000"/>
        <rFont val="Calibri"/>
      </rPr>
      <t>Temporary accounts are privileged or nonprivileged accounts established during pressing circumstances, such as new software or hardware configuration or an incident response, where the need for prompt account activation requires bypassing normal account authorization procedures. If any inactive temporary accounts are left enabled on the system and are not either manually removed or automatically expired within 72 hours, the security posture of the system will be degraded and exposed to exploitation by unauthorized users or insider threat actors.</t>
    </r>
    <r>
      <rPr>
        <sz val="11"/>
        <color rgb="FF000000"/>
        <rFont val="Calibri"/>
      </rPr>
      <t xml:space="preserve">
</t>
    </r>
    <r>
      <rPr>
        <sz val="11"/>
        <color rgb="FF000000"/>
        <rFont val="Calibri"/>
      </rPr>
      <t>Temporary accounts are different from emergency accounts. Emergency accounts, also known as "last resort" or "break glass" accounts, are local logon accounts enabled on the system for emergency use by authorized system administrators to manage a system when standard logon methods are failing or not available. Emergency accounts are not subject to manual removal or scheduled expiration requirements.</t>
    </r>
    <r>
      <rPr>
        <sz val="11"/>
        <color rgb="FF000000"/>
        <rFont val="Calibri"/>
      </rPr>
      <t xml:space="preserve">
</t>
    </r>
    <r>
      <rPr>
        <sz val="11"/>
        <color rgb="FF000000"/>
        <rFont val="Calibri"/>
      </rPr>
      <t>The automatic expiration of temporary accounts may be extended as needed by the circumstances but it must not be extended indefinitely. A documented permanent account must be established for privileged users who need long-term maintenance accounts.</t>
    </r>
    <r>
      <rPr>
        <sz val="11"/>
        <color rgb="FF000000"/>
        <rFont val="Calibri"/>
      </rPr>
      <t xml:space="preserve">
</t>
    </r>
    <r>
      <rPr>
        <sz val="11"/>
        <color rgb="FF000000"/>
        <rFont val="Calibri"/>
      </rPr>
      <t>Satisfies: SRG-OS-000002-GPOS-00002, SRG-OS-000123-GPOS-00064</t>
    </r>
  </si>
  <si>
    <r>
      <rPr>
        <sz val="11"/>
        <color rgb="FF000000"/>
        <rFont val="Calibri"/>
      </rPr>
      <t>Verify temporary accounts have been provisioned with an expiration date of 72 hours with the following command:</t>
    </r>
    <r>
      <rPr>
        <sz val="11"/>
        <color rgb="FF000000"/>
        <rFont val="Calibri"/>
      </rPr>
      <t xml:space="preserve">
</t>
    </r>
    <r>
      <rPr>
        <sz val="11"/>
        <color rgb="FF000000"/>
        <rFont val="Calibri"/>
      </rPr>
      <t>$ sudo chage -l &lt;temporary_account_name&gt; | grep -i "account expires"</t>
    </r>
    <r>
      <rPr>
        <sz val="11"/>
        <color rgb="FF000000"/>
        <rFont val="Calibri"/>
      </rPr>
      <t xml:space="preserve">
</t>
    </r>
    <r>
      <rPr>
        <sz val="11"/>
        <color rgb="FF000000"/>
        <rFont val="Calibri"/>
      </rPr>
      <t>Verify each of these accounts has an expiration date set within 72 hours.</t>
    </r>
    <r>
      <rPr>
        <sz val="11"/>
        <color rgb="FF000000"/>
        <rFont val="Calibri"/>
      </rPr>
      <t xml:space="preserve">
</t>
    </r>
    <r>
      <rPr>
        <sz val="11"/>
        <color rgb="FF000000"/>
        <rFont val="Calibri"/>
      </rPr>
      <t>If any temporary accounts have no expiration date set or do not expire within 72 hours, this is a finding.</t>
    </r>
  </si>
  <si>
    <t>V-270683</t>
  </si>
  <si>
    <r>
      <rPr>
        <sz val="11"/>
        <rFont val="Calibri"/>
      </rPr>
      <t>Ubuntu 24.04 LTS must disable account identifiers (individuals, groups, roles, and devices) after 35 days of inactivity.</t>
    </r>
  </si>
  <si>
    <r>
      <rPr>
        <sz val="11"/>
        <color rgb="FF000000"/>
        <rFont val="Calibri"/>
      </rPr>
      <t xml:space="preserve">Configure Ubuntu 24.04 LTS to disable account identifiers after 35 days of inactivity after the password expiration.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Run the following command to change the configuration for adduser: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useradd -D -f 35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DOD recommendation is 35 days, but a lower value is acceptable. The value "0" will disable the account immediately after the password expires.</t>
    </r>
  </si>
  <si>
    <r>
      <rPr>
        <sz val="11"/>
        <color rgb="FF000000"/>
        <rFont val="Calibri"/>
      </rPr>
      <t xml:space="preserve">Inactive identifiers pose a risk to systems and applications because attackers may exploit an inactive identifier and potentially obtain undetected access to the system. Owners of inactive accounts will not notice if unauthorized access to their user account has been obtained.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Operating systems need to track periods of inactivity and disable application identifiers after 35 days of inactivity.</t>
    </r>
    <r>
      <rPr>
        <sz val="11"/>
        <color rgb="FF000000"/>
        <rFont val="Calibri"/>
      </rPr>
      <t xml:space="preserve">
</t>
    </r>
    <r>
      <rPr>
        <sz val="11"/>
        <color rgb="FF000000"/>
        <rFont val="Calibri"/>
      </rPr>
      <t>Satisfies: SRG-OS-000118-GPOS-00060, SRG-OS-000590-GPOS-00110</t>
    </r>
  </si>
  <si>
    <r>
      <rPr>
        <sz val="11"/>
        <color rgb="FF000000"/>
        <rFont val="Calibri"/>
      </rPr>
      <t xml:space="preserve">Verify the account identifiers (individuals, groups, roles, and devices) are disabled after 35 days of inactivity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account inactivity value by performing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INACTIVE /etc/default/useradd</t>
    </r>
    <r>
      <rPr>
        <sz val="11"/>
        <color rgb="FF000000"/>
        <rFont val="Calibri"/>
      </rPr>
      <t xml:space="preserve">
</t>
    </r>
    <r>
      <rPr>
        <sz val="11"/>
        <color rgb="FF000000"/>
        <rFont val="Calibri"/>
      </rPr>
      <t xml:space="preserve">INACTIVE=35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"INACTIVE" is not set to a value 0&lt;[VALUE]&lt;=35, is commented out, or is missing, this is a finding.</t>
    </r>
  </si>
  <si>
    <t>V-270684</t>
  </si>
  <si>
    <r>
      <rPr>
        <sz val="11"/>
        <rFont val="Calibri"/>
      </rPr>
      <t>Ubuntu 24.04 LTS must generate audit records for all account creations, modifications, disabling, and termination events that affect /etc/passwd.</t>
    </r>
  </si>
  <si>
    <r>
      <rPr>
        <sz val="11"/>
        <color rgb="FF000000"/>
        <rFont val="Calibri"/>
      </rPr>
      <t xml:space="preserve">Configure Ubuntu 24.04 LTS to generate audit records for all account creations, modifications, disabling, and termination events that affect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</si>
  <si>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access requirements, many operating systems may be integrated with enterprise-level authentication/access/auditing mechanisms that meet or exceed access control policy requirements.</t>
    </r>
    <r>
      <rPr>
        <sz val="11"/>
        <color rgb="FF000000"/>
        <rFont val="Calibri"/>
      </rPr>
      <t xml:space="preserve">
</t>
    </r>
    <r>
      <rPr>
        <sz val="11"/>
        <color rgb="FF000000"/>
        <rFont val="Calibri"/>
      </rPr>
      <t>Satisfies: SRG-OS-000004-GPOS-00004, SRG-OS-000239-GPOS-00089, SRG-OS-000240-GPOS-00090, SRG-OS-000241-GPOS-00091, SRG-OS-000303-GPOS-00120, SRG-OS-000458-GPOS-00203, SRG-OS-000463-GPOS-00207, SRG-OS-000476-GPOS-00221</t>
    </r>
  </si>
  <si>
    <r>
      <rPr>
        <sz val="11"/>
        <color rgb="FF000000"/>
        <rFont val="Calibri"/>
      </rPr>
      <t xml:space="preserve">Verify Ubuntu 24.04 LTS generates audit records for all account creations, modifications, disabling, and termination events that affect "/etc/passwd"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passwd </t>
    </r>
    <r>
      <rPr>
        <sz val="11"/>
        <color rgb="FF000000"/>
        <rFont val="Calibri"/>
      </rPr>
      <t xml:space="preserve">
</t>
    </r>
    <r>
      <rPr>
        <sz val="11"/>
        <color rgb="FF000000"/>
        <rFont val="Calibri"/>
      </rPr>
      <t xml:space="preserve">-w /etc/passwd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</si>
  <si>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V-270685</t>
  </si>
  <si>
    <r>
      <rPr>
        <sz val="11"/>
        <rFont val="Calibri"/>
      </rPr>
      <t>Ubuntu 24.04 LTS must generate audit records for all account creations, modifications, disabling, and termination events that affect /etc/group.</t>
    </r>
  </si>
  <si>
    <r>
      <rPr>
        <sz val="11"/>
        <color rgb="FF000000"/>
        <rFont val="Calibri"/>
      </rPr>
      <t xml:space="preserve">Configure Ubuntu 24.04 LTS to generate audit records for all account creations, modifications, disabling, and termination events that affect "/etc/group".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/etc/group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</si>
  <si>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audit records for all account creations, modifications, disabling, and termination events that affect "/etc/group"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group </t>
    </r>
    <r>
      <rPr>
        <sz val="11"/>
        <color rgb="FF000000"/>
        <rFont val="Calibri"/>
      </rPr>
      <t xml:space="preserve">
</t>
    </r>
    <r>
      <rPr>
        <sz val="11"/>
        <color rgb="FF000000"/>
        <rFont val="Calibri"/>
      </rPr>
      <t xml:space="preserve">-w /etc/group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</si>
  <si>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V-270686</t>
  </si>
  <si>
    <r>
      <rPr>
        <sz val="11"/>
        <rFont val="Calibri"/>
      </rPr>
      <t>Ubuntu 24.04 LTS must generate audit records for all account creations, modifications, disabling, and termination events that affect /etc/shadow.</t>
    </r>
  </si>
  <si>
    <r>
      <rPr>
        <sz val="11"/>
        <color rgb="FF000000"/>
        <rFont val="Calibri"/>
      </rPr>
      <t xml:space="preserve">Configure Ubuntu 24.04 LTS to generate audit records for all account creations, modifications, disabling, and termination events that affect "/etc/shadow".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</si>
  <si>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audit records for all account creations, modifications, disabling, and termination events that affect "/etc/shadow"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shadow </t>
    </r>
    <r>
      <rPr>
        <sz val="11"/>
        <color rgb="FF000000"/>
        <rFont val="Calibri"/>
      </rPr>
      <t xml:space="preserve">
</t>
    </r>
    <r>
      <rPr>
        <sz val="11"/>
        <color rgb="FF000000"/>
        <rFont val="Calibri"/>
      </rPr>
      <t xml:space="preserve">-w /etc/shadow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</si>
  <si>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V-270687</t>
  </si>
  <si>
    <r>
      <rPr>
        <sz val="11"/>
        <rFont val="Calibri"/>
      </rPr>
      <t>Ubuntu 24.04 LTS must generate audit records for all account creations, modifications, disabling, and termination events that affect /etc/gshadow.</t>
    </r>
  </si>
  <si>
    <r>
      <rPr>
        <sz val="11"/>
        <color rgb="FF000000"/>
        <rFont val="Calibri"/>
      </rPr>
      <t xml:space="preserve">Configure Ubuntu 24.04 LTS to generate audit records for all account creations, modifications, disabling, and termination events that affect "/etc/gshadow".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/etc/gshadow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</si>
  <si>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audit records for all account creations, modifications, disabling, and termination events that affect "/etc/gshadow"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gshadow</t>
    </r>
    <r>
      <rPr>
        <sz val="11"/>
        <color rgb="FF000000"/>
        <rFont val="Calibri"/>
      </rPr>
      <t xml:space="preserve">
</t>
    </r>
    <r>
      <rPr>
        <sz val="11"/>
        <color rgb="FF000000"/>
        <rFont val="Calibri"/>
      </rPr>
      <t xml:space="preserve">-w /etc/gshadow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</si>
  <si>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V-270688</t>
  </si>
  <si>
    <r>
      <rPr>
        <sz val="11"/>
        <rFont val="Calibri"/>
      </rPr>
      <t>Ubuntu 24.04 LTS must generate audit records for all account creations, modifications, disabling, and termination events that affect /etc/opasswd.</t>
    </r>
  </si>
  <si>
    <r>
      <rPr>
        <sz val="11"/>
        <color rgb="FF000000"/>
        <rFont val="Calibri"/>
      </rPr>
      <t xml:space="preserve">Configure Ubuntu 24.04 LTS to generate audit records for all account creations, modifications, disabling, and termination events that affect "/etc/security/opasswd".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/etc/security/opasswd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</si>
  <si>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address access requirements, many operating systems may be integrated with enterprise-level authentication/access/auditing mechanisms that meet or exceed access control policy requirements. </t>
    </r>
    <r>
      <rPr>
        <sz val="11"/>
        <color rgb="FF000000"/>
        <rFont val="Calibri"/>
      </rPr>
      <t xml:space="preserve">
</t>
    </r>
    <r>
      <rPr>
        <sz val="11"/>
        <color rgb="FF000000"/>
        <rFont val="Calibri"/>
      </rPr>
      <t>Satisfies: SRG-OS-000004-GPOS-00004, SRG-OS-000239-GPOS-00089, SRG-OS-000240-GPOS-00090, SRG-OS-000241-GPOS-00091, SRG-OS-000303-GPOS-00120, SRG-OS-000458-GPOS-00203, SRG-OS-000463-GPOS-00207, SRG-OS-000476-GPOS-00221</t>
    </r>
  </si>
  <si>
    <r>
      <rPr>
        <sz val="11"/>
        <color rgb="FF000000"/>
        <rFont val="Calibri"/>
      </rPr>
      <t xml:space="preserve">Verify Ubuntu 24.04 LTS generates audit records for all account creations, modifications, disabling, and termination events that affect "/etc/security/opasswd"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opasswd </t>
    </r>
    <r>
      <rPr>
        <sz val="11"/>
        <color rgb="FF000000"/>
        <rFont val="Calibri"/>
      </rPr>
      <t xml:space="preserve">
</t>
    </r>
    <r>
      <rPr>
        <sz val="11"/>
        <color rgb="FF000000"/>
        <rFont val="Calibri"/>
      </rPr>
      <t xml:space="preserve">-w /etc/security/opasswd -p wa -k usergroup_modification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</si>
  <si>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V-270689</t>
  </si>
  <si>
    <r>
      <rPr>
        <sz val="11"/>
        <rFont val="Calibri"/>
      </rPr>
      <t>Ubuntu 24.04 LTS must prevent all software from executing at higher privilege levels than users executing the software and the audit system must be configured to audit the execution of privileged functions.</t>
    </r>
  </si>
  <si>
    <r>
      <rPr>
        <sz val="11"/>
        <color rgb="FF000000"/>
        <rFont val="Calibri"/>
      </rPr>
      <t xml:space="preserve">Configure Ubuntu 24.04 LTS to audit the execution of all privileged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always,exit -F arch=b64 -S execve -C uid!=euid -F euid=0 -F key=execpriv</t>
    </r>
    <r>
      <rPr>
        <sz val="11"/>
        <color rgb="FF000000"/>
        <rFont val="Calibri"/>
      </rPr>
      <t xml:space="preserve">
</t>
    </r>
    <r>
      <rPr>
        <sz val="11"/>
        <color rgb="FF000000"/>
        <rFont val="Calibri"/>
      </rPr>
      <t>-a always,exit -F arch=b64 -S execve -C gid!=egid -F egid=0 -F key=execpriv</t>
    </r>
    <r>
      <rPr>
        <sz val="11"/>
        <color rgb="FF000000"/>
        <rFont val="Calibri"/>
      </rPr>
      <t xml:space="preserve">
</t>
    </r>
    <r>
      <rPr>
        <sz val="11"/>
        <color rgb="FF000000"/>
        <rFont val="Calibri"/>
      </rPr>
      <t>-a always,exit -F arch=b32 -S execve -C uid!=euid -F euid=0 -F key=execpriv</t>
    </r>
    <r>
      <rPr>
        <sz val="11"/>
        <color rgb="FF000000"/>
        <rFont val="Calibri"/>
      </rPr>
      <t xml:space="preserve">
</t>
    </r>
    <r>
      <rPr>
        <sz val="11"/>
        <color rgb="FF000000"/>
        <rFont val="Calibri"/>
      </rPr>
      <t>-a always,exit -F arch=b32 -S execve -C gid!=egid -F egid=0 -F key=execpriv</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For 32-bit architectures, only the 32-bit specific entries are required.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</si>
  <si>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In certain situations, software applications/programs need to execute with elevated privileges to perform required functions. However, if the privileges required for execution are at a higher level than the privileges assigned to organizational users invoking such applications/programs, those users are indirectly provided with greater privileges than assigned by the organizations.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Some programs and processes are required to operate at a higher privilege level and therefore, must be excluded from the organization-defined software list after review.</t>
    </r>
    <r>
      <rPr>
        <sz val="11"/>
        <color rgb="FF000000"/>
        <rFont val="Calibri"/>
      </rPr>
      <t xml:space="preserve">
</t>
    </r>
    <r>
      <rPr>
        <sz val="11"/>
        <color rgb="FF000000"/>
        <rFont val="Calibri"/>
      </rPr>
      <t>Satisfies: SRG-OS-000326-GPOS-00126, SRG-OS-000327-GPOS-00127, SRG-OS-000755-GPOS-00220</t>
    </r>
  </si>
  <si>
    <r>
      <rPr>
        <sz val="11"/>
        <color rgb="FF000000"/>
        <rFont val="Calibri"/>
      </rPr>
      <t xml:space="preserve">Verify Ubuntu 24.04 LTS audits the execution of privilege functions by auditing the "execve" system call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execve</t>
    </r>
    <r>
      <rPr>
        <sz val="11"/>
        <color rgb="FF000000"/>
        <rFont val="Calibri"/>
      </rPr>
      <t xml:space="preserve">
</t>
    </r>
    <r>
      <rPr>
        <sz val="11"/>
        <color rgb="FF000000"/>
        <rFont val="Calibri"/>
      </rPr>
      <t>-a always,exit -F arch=b64 -S execve -C uid!=euid -F euid=0 -F key=execpriv</t>
    </r>
    <r>
      <rPr>
        <sz val="11"/>
        <color rgb="FF000000"/>
        <rFont val="Calibri"/>
      </rPr>
      <t xml:space="preserve">
</t>
    </r>
    <r>
      <rPr>
        <sz val="11"/>
        <color rgb="FF000000"/>
        <rFont val="Calibri"/>
      </rPr>
      <t>-a always,exit -F arch=b64 -S execve -C gid!=egid -F egid=0 -F key=execpriv</t>
    </r>
    <r>
      <rPr>
        <sz val="11"/>
        <color rgb="FF000000"/>
        <rFont val="Calibri"/>
      </rPr>
      <t xml:space="preserve">
</t>
    </r>
    <r>
      <rPr>
        <sz val="11"/>
        <color rgb="FF000000"/>
        <rFont val="Calibri"/>
      </rPr>
      <t>-a always,exit -F arch=b32 -S execve -C uid!=euid -F euid=0 -F key=execpriv</t>
    </r>
    <r>
      <rPr>
        <sz val="11"/>
        <color rgb="FF000000"/>
        <rFont val="Calibri"/>
      </rPr>
      <t xml:space="preserve">
</t>
    </r>
    <r>
      <rPr>
        <sz val="11"/>
        <color rgb="FF000000"/>
        <rFont val="Calibri"/>
      </rPr>
      <t>-a always,exit -F arch=b32 -S execve -C gid!=egid -F egid=0 -F key=execpriv</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 For 32-bit architectures, only the 32-bit specific output lines from the commands are required. </t>
    </r>
    <r>
      <rPr>
        <sz val="11"/>
        <color rgb="FF000000"/>
        <rFont val="Calibri"/>
      </rPr>
      <t xml:space="preserve">
</t>
    </r>
    <r>
      <rPr>
        <sz val="11"/>
        <color rgb="FF000000"/>
        <rFont val="Calibri"/>
      </rPr>
      <t>- The "-k" allows for specifying an arbitrary identifier, and the string after it does not need to match the example output above.</t>
    </r>
  </si>
  <si>
    <t>V-270690</t>
  </si>
  <si>
    <r>
      <rPr>
        <sz val="11"/>
        <rFont val="Calibri"/>
      </rPr>
      <t>Ubuntu 24.04 LTS must automatically lock an account until the locked account is released by an administrator when three unsuccessful logon attempts have been made.</t>
    </r>
  </si>
  <si>
    <r>
      <rPr>
        <sz val="11"/>
        <color rgb="FF000000"/>
        <rFont val="Calibri"/>
      </rPr>
      <t xml:space="preserve">Configure Ubuntu 24.04 LTS to utilize the "pam_faillock" module. </t>
    </r>
    <r>
      <rPr>
        <sz val="11"/>
        <color rgb="FF000000"/>
        <rFont val="Calibri"/>
      </rPr>
      <t xml:space="preserve">
</t>
    </r>
    <r>
      <rPr>
        <sz val="11"/>
        <color rgb="FF000000"/>
        <rFont val="Calibri"/>
      </rPr>
      <t>Edit the /etc/pam.d/common-auth file to add the following lines below the "auth" definition for pam_unix.so:</t>
    </r>
    <r>
      <rPr>
        <sz val="11"/>
        <color rgb="FF000000"/>
        <rFont val="Calibri"/>
      </rPr>
      <t xml:space="preserve">
</t>
    </r>
    <r>
      <rPr>
        <sz val="11"/>
        <color rgb="FF000000"/>
        <rFont val="Calibri"/>
      </rPr>
      <t>auth     [default=die]  pam_faillock.so authfail</t>
    </r>
    <r>
      <rPr>
        <sz val="11"/>
        <color rgb="FF000000"/>
        <rFont val="Calibri"/>
      </rPr>
      <t xml:space="preserve">
</t>
    </r>
    <r>
      <rPr>
        <sz val="11"/>
        <color rgb="FF000000"/>
        <rFont val="Calibri"/>
      </rPr>
      <t>auth     sufficient     pam_faillock.so authsucc</t>
    </r>
    <r>
      <rPr>
        <sz val="11"/>
        <color rgb="FF000000"/>
        <rFont val="Calibri"/>
      </rPr>
      <t xml:space="preserve">
</t>
    </r>
    <r>
      <rPr>
        <sz val="11"/>
        <color rgb="FF000000"/>
        <rFont val="Calibri"/>
      </rPr>
      <t>Configure the "pam_faillock" module to use the following options:</t>
    </r>
    <r>
      <rPr>
        <sz val="11"/>
        <color rgb="FF000000"/>
        <rFont val="Calibri"/>
      </rPr>
      <t xml:space="preserve">
</t>
    </r>
    <r>
      <rPr>
        <sz val="11"/>
        <color rgb="FF000000"/>
        <rFont val="Calibri"/>
      </rPr>
      <t>Edit the /etc/security/faillock.conf file and add/update the following keywords and values:</t>
    </r>
    <r>
      <rPr>
        <sz val="11"/>
        <color rgb="FF000000"/>
        <rFont val="Calibri"/>
      </rPr>
      <t xml:space="preserve">
</t>
    </r>
    <r>
      <rPr>
        <sz val="11"/>
        <color rgb="FF000000"/>
        <rFont val="Calibri"/>
      </rPr>
      <t>audit</t>
    </r>
    <r>
      <rPr>
        <sz val="11"/>
        <color rgb="FF000000"/>
        <rFont val="Calibri"/>
      </rPr>
      <t xml:space="preserve">
</t>
    </r>
    <r>
      <rPr>
        <sz val="11"/>
        <color rgb="FF000000"/>
        <rFont val="Calibri"/>
      </rPr>
      <t>silent</t>
    </r>
    <r>
      <rPr>
        <sz val="11"/>
        <color rgb="FF000000"/>
        <rFont val="Calibri"/>
      </rPr>
      <t xml:space="preserve">
</t>
    </r>
    <r>
      <rPr>
        <sz val="11"/>
        <color rgb="FF000000"/>
        <rFont val="Calibri"/>
      </rPr>
      <t>deny = 3</t>
    </r>
    <r>
      <rPr>
        <sz val="11"/>
        <color rgb="FF000000"/>
        <rFont val="Calibri"/>
      </rPr>
      <t xml:space="preserve">
</t>
    </r>
    <r>
      <rPr>
        <sz val="11"/>
        <color rgb="FF000000"/>
        <rFont val="Calibri"/>
      </rPr>
      <t>fail_interval = 900</t>
    </r>
    <r>
      <rPr>
        <sz val="11"/>
        <color rgb="FF000000"/>
        <rFont val="Calibri"/>
      </rPr>
      <t xml:space="preserve">
</t>
    </r>
    <r>
      <rPr>
        <sz val="11"/>
        <color rgb="FF000000"/>
        <rFont val="Calibri"/>
      </rPr>
      <t>unlock_time = 0</t>
    </r>
  </si>
  <si>
    <r>
      <rPr>
        <sz val="11"/>
        <color rgb="FF000000"/>
        <rFont val="Calibri"/>
      </rPr>
      <t>By limiting the number of failed logon attempts, the risk of unauthorized system access via user password guessing, otherwise known as brute-forcing, is reduced. Limits are imposed by locking the account.</t>
    </r>
    <r>
      <rPr>
        <sz val="11"/>
        <color rgb="FF000000"/>
        <rFont val="Calibri"/>
      </rPr>
      <t xml:space="preserve">
</t>
    </r>
    <r>
      <rPr>
        <sz val="11"/>
        <color rgb="FF000000"/>
        <rFont val="Calibri"/>
      </rPr>
      <t>Satisfies: SRG-OS-000021-GPOS-00005, SRG-OS-000329-GPOS-00128</t>
    </r>
  </si>
  <si>
    <r>
      <rPr>
        <sz val="11"/>
        <color rgb="FF000000"/>
        <rFont val="Calibri"/>
      </rPr>
      <t>Verify that Ubuntu 24.04 LTS utilizes the "pam_faillock" module with the following command:</t>
    </r>
    <r>
      <rPr>
        <sz val="11"/>
        <color rgb="FF000000"/>
        <rFont val="Calibri"/>
      </rPr>
      <t xml:space="preserve">
</t>
    </r>
    <r>
      <rPr>
        <sz val="11"/>
        <color rgb="FF000000"/>
        <rFont val="Calibri"/>
      </rPr>
      <t xml:space="preserve">$ grep faillock /etc/pam.d/common-auth </t>
    </r>
    <r>
      <rPr>
        <sz val="11"/>
        <color rgb="FF000000"/>
        <rFont val="Calibri"/>
      </rPr>
      <t xml:space="preserve">
</t>
    </r>
    <r>
      <rPr>
        <sz val="11"/>
        <color rgb="FF000000"/>
        <rFont val="Calibri"/>
      </rPr>
      <t>auth     [default=die]  pam_faillock.so authfail</t>
    </r>
    <r>
      <rPr>
        <sz val="11"/>
        <color rgb="FF000000"/>
        <rFont val="Calibri"/>
      </rPr>
      <t xml:space="preserve">
</t>
    </r>
    <r>
      <rPr>
        <sz val="11"/>
        <color rgb="FF000000"/>
        <rFont val="Calibri"/>
      </rPr>
      <t>auth     sufficient     pam_faillock.so authsucc</t>
    </r>
    <r>
      <rPr>
        <sz val="11"/>
        <color rgb="FF000000"/>
        <rFont val="Calibri"/>
      </rPr>
      <t xml:space="preserve">
</t>
    </r>
    <r>
      <rPr>
        <sz val="11"/>
        <color rgb="FF000000"/>
        <rFont val="Calibri"/>
      </rPr>
      <t>If the pam_faillock.so module is not present in the "/etc/pam.d/common-auth" file, this is a finding.</t>
    </r>
    <r>
      <rPr>
        <sz val="11"/>
        <color rgb="FF000000"/>
        <rFont val="Calibri"/>
      </rPr>
      <t xml:space="preserve">
</t>
    </r>
    <r>
      <rPr>
        <sz val="11"/>
        <color rgb="FF000000"/>
        <rFont val="Calibri"/>
      </rPr>
      <t>Verify the pam_faillock module is configured to use the following options:</t>
    </r>
    <r>
      <rPr>
        <sz val="11"/>
        <color rgb="FF000000"/>
        <rFont val="Calibri"/>
      </rPr>
      <t xml:space="preserve">
</t>
    </r>
    <r>
      <rPr>
        <sz val="11"/>
        <color rgb="FF000000"/>
        <rFont val="Calibri"/>
      </rPr>
      <t>$ sudo egrep 'silent|audit|deny|fail_interval| unlock_time' /etc/security/faillock.conf</t>
    </r>
    <r>
      <rPr>
        <sz val="11"/>
        <color rgb="FF000000"/>
        <rFont val="Calibri"/>
      </rPr>
      <t xml:space="preserve">
</t>
    </r>
    <r>
      <rPr>
        <sz val="11"/>
        <color rgb="FF000000"/>
        <rFont val="Calibri"/>
      </rPr>
      <t>audit</t>
    </r>
    <r>
      <rPr>
        <sz val="11"/>
        <color rgb="FF000000"/>
        <rFont val="Calibri"/>
      </rPr>
      <t xml:space="preserve">
</t>
    </r>
    <r>
      <rPr>
        <sz val="11"/>
        <color rgb="FF000000"/>
        <rFont val="Calibri"/>
      </rPr>
      <t>silent</t>
    </r>
    <r>
      <rPr>
        <sz val="11"/>
        <color rgb="FF000000"/>
        <rFont val="Calibri"/>
      </rPr>
      <t xml:space="preserve">
</t>
    </r>
    <r>
      <rPr>
        <sz val="11"/>
        <color rgb="FF000000"/>
        <rFont val="Calibri"/>
      </rPr>
      <t>deny = 3</t>
    </r>
    <r>
      <rPr>
        <sz val="11"/>
        <color rgb="FF000000"/>
        <rFont val="Calibri"/>
      </rPr>
      <t xml:space="preserve">
</t>
    </r>
    <r>
      <rPr>
        <sz val="11"/>
        <color rgb="FF000000"/>
        <rFont val="Calibri"/>
      </rPr>
      <t>fail_interval = 900</t>
    </r>
    <r>
      <rPr>
        <sz val="11"/>
        <color rgb="FF000000"/>
        <rFont val="Calibri"/>
      </rPr>
      <t xml:space="preserve">
</t>
    </r>
    <r>
      <rPr>
        <sz val="11"/>
        <color rgb="FF000000"/>
        <rFont val="Calibri"/>
      </rPr>
      <t>unlock_time = 0</t>
    </r>
    <r>
      <rPr>
        <sz val="11"/>
        <color rgb="FF000000"/>
        <rFont val="Calibri"/>
      </rPr>
      <t xml:space="preserve">
</t>
    </r>
    <r>
      <rPr>
        <sz val="11"/>
        <color rgb="FF000000"/>
        <rFont val="Calibri"/>
      </rPr>
      <t>If the "silent" keyword is missing or commented out, this is a finding.</t>
    </r>
    <r>
      <rPr>
        <sz val="11"/>
        <color rgb="FF000000"/>
        <rFont val="Calibri"/>
      </rPr>
      <t xml:space="preserve">
</t>
    </r>
    <r>
      <rPr>
        <sz val="11"/>
        <color rgb="FF000000"/>
        <rFont val="Calibri"/>
      </rPr>
      <t>If the "audit" keyword is missing or commented out, this is a finding.</t>
    </r>
    <r>
      <rPr>
        <sz val="11"/>
        <color rgb="FF000000"/>
        <rFont val="Calibri"/>
      </rPr>
      <t xml:space="preserve">
</t>
    </r>
    <r>
      <rPr>
        <sz val="11"/>
        <color rgb="FF000000"/>
        <rFont val="Calibri"/>
      </rPr>
      <t>If the "deny" keyword is missing, commented out, or set to a value greater than "3", this is a finding.</t>
    </r>
    <r>
      <rPr>
        <sz val="11"/>
        <color rgb="FF000000"/>
        <rFont val="Calibri"/>
      </rPr>
      <t xml:space="preserve">
</t>
    </r>
    <r>
      <rPr>
        <sz val="11"/>
        <color rgb="FF000000"/>
        <rFont val="Calibri"/>
      </rPr>
      <t>If the "fail_interval" keyword is missing, commented out, or set to a value greater than "900", this is a finding.</t>
    </r>
    <r>
      <rPr>
        <sz val="11"/>
        <color rgb="FF000000"/>
        <rFont val="Calibri"/>
      </rPr>
      <t xml:space="preserve">
</t>
    </r>
    <r>
      <rPr>
        <sz val="11"/>
        <color rgb="FF000000"/>
        <rFont val="Calibri"/>
      </rPr>
      <t>If the "unlock_time" keyword is missing, commented out, or not set to "0", this is a finding.</t>
    </r>
  </si>
  <si>
    <t>V-270691</t>
  </si>
  <si>
    <r>
      <rPr>
        <sz val="11"/>
        <rFont val="Calibri"/>
      </rPr>
      <t>Ubuntu 24.04 LTS must display the Standard Mandatory DOD Notice and Consent Banner before granting access to via an SSH logon.</t>
    </r>
  </si>
  <si>
    <r>
      <rPr>
        <sz val="11"/>
        <color rgb="FF000000"/>
        <rFont val="Calibri"/>
      </rPr>
      <t>Configure Ubuntu 24.04 LTS to display the Standard Mandatory DOD Notice and Consent Banner before granting access via an SSH logon.</t>
    </r>
    <r>
      <rPr>
        <sz val="11"/>
        <color rgb="FF000000"/>
        <rFont val="Calibri"/>
      </rPr>
      <t xml:space="preserve">
</t>
    </r>
    <r>
      <rPr>
        <sz val="11"/>
        <color rgb="FF000000"/>
        <rFont val="Calibri"/>
      </rPr>
      <t xml:space="preserve">Set the parameter Banner in "/etc/ssh/sshd_config" to point to the "/etc/issue.net"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sed -i '/^Banner/d' /etc/ssh/sshd_config </t>
    </r>
    <r>
      <rPr>
        <sz val="11"/>
        <color rgb="FF000000"/>
        <rFont val="Calibri"/>
      </rPr>
      <t xml:space="preserve">
</t>
    </r>
    <r>
      <rPr>
        <sz val="11"/>
        <color rgb="FF000000"/>
        <rFont val="Calibri"/>
      </rPr>
      <t xml:space="preserve">$ sudo sed -i '$aBanner /etc/issue.net' /etc/ssh/sshd_config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Either create the file containing the banner or replace the text in the file with the Standard Mandatory DOD Notice and Consent Banner. The DOD required text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and then signal the SSH server to reload the configuration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-s SIGHUP kill sshd</t>
    </r>
  </si>
  <si>
    <r>
      <rPr>
        <sz val="11"/>
        <color rgb="FF000000"/>
        <rFont val="Calibri"/>
      </rPr>
      <t xml:space="preserve">Display of a standardized and approved use notification before granting access to the publicly accessible operating system ensures privacy and security notification verbiage used is consistent with applicable federal laws, Executive Orders, directives, policies, regulations, standards, and guidance.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System use notifications are required only for access via logon interfaces with human users and are not required when such human interfaces do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banner must be formatted in accordance with applicable DOD policy. Use the following verbiage for operating systems that can accommodate banners of 1300 characters: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verbiage for operating systems that have severe limitations on the number of characters that can be displayed in the banner: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"I've read (literal ampersand) consent to terms in IS user agreem't."</t>
    </r>
    <r>
      <rPr>
        <sz val="11"/>
        <color rgb="FF000000"/>
        <rFont val="Calibri"/>
      </rPr>
      <t xml:space="preserve">
</t>
    </r>
    <r>
      <rPr>
        <sz val="11"/>
        <color rgb="FF000000"/>
        <rFont val="Calibri"/>
      </rPr>
      <t>Satisfies: SRG-OS-000023-GPOS-00006, SRG-OS-000228-GPOS-00088</t>
    </r>
  </si>
  <si>
    <r>
      <rPr>
        <sz val="11"/>
        <color rgb="FF000000"/>
        <rFont val="Calibri"/>
      </rPr>
      <t xml:space="preserve">Verify Ubuntu 24.04 LTS displays the Standard Mandatory DOD Notice and Consent Banner before granting access via an SSH logon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-ir banner /etc/ssh/sshd_config* </t>
    </r>
    <r>
      <rPr>
        <sz val="11"/>
        <color rgb="FF000000"/>
        <rFont val="Calibri"/>
      </rPr>
      <t xml:space="preserve">
</t>
    </r>
    <r>
      <rPr>
        <sz val="11"/>
        <color rgb="FF000000"/>
        <rFont val="Calibri"/>
      </rPr>
      <t>/etc/ssh/sshd_config:Banner /etc/issue.net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command will return the banner option along with the name of the file that contains the SSH banner. If the line is commented out, missing, or conflicting results are returned,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specified banner file matches the Standard Mandatory DOD Notice and Consent Banner exactly: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cat /etc/issue.net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banner text does not match the Standard Mandatory DOD Notice and Consent Banner exactly, this is a finding.</t>
    </r>
  </si>
  <si>
    <t>V-270692</t>
  </si>
  <si>
    <r>
      <rPr>
        <sz val="11"/>
        <rFont val="Calibri"/>
      </rPr>
      <t>Ubuntu 24.04 LTS must enable the graphical user logon banner to display the Standard Mandatory DOD Notice and Consent Banner before granting local access to the system via a graphical user logon.</t>
    </r>
  </si>
  <si>
    <r>
      <rPr>
        <sz val="11"/>
        <color rgb="FF000000"/>
        <rFont val="Calibri"/>
      </rPr>
      <t>Configure Ubuntu 24.04 LTS to display the Standard Mandatory DOD Notice and Consent Banner before granting access to Ubuntu 24.04 LTS via a graphical user logon.</t>
    </r>
    <r>
      <rPr>
        <sz val="11"/>
        <color rgb="FF000000"/>
        <rFont val="Calibri"/>
      </rPr>
      <t xml:space="preserve">
</t>
    </r>
    <r>
      <rPr>
        <sz val="11"/>
        <color rgb="FF000000"/>
        <rFont val="Calibri"/>
      </rPr>
      <t xml:space="preserve">Edit the "/etc/gdm3/greeter.dconf-defaults"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Look for the "banner-message-enable" parameter under the "[org/gnome/login-screen]" section and uncomment it (remove the leading "#" characters): </t>
    </r>
    <r>
      <rPr>
        <sz val="11"/>
        <color rgb="FF000000"/>
        <rFont val="Calibri"/>
      </rPr>
      <t xml:space="preserve">
</t>
    </r>
    <r>
      <rPr>
        <sz val="11"/>
        <color rgb="FF000000"/>
        <rFont val="Calibri"/>
      </rPr>
      <t xml:space="preserve">[org/gnome/login-screen] </t>
    </r>
    <r>
      <rPr>
        <sz val="11"/>
        <color rgb="FF000000"/>
        <rFont val="Calibri"/>
      </rPr>
      <t xml:space="preserve">
</t>
    </r>
    <r>
      <rPr>
        <sz val="11"/>
        <color rgb="FF000000"/>
        <rFont val="Calibri"/>
      </rPr>
      <t xml:space="preserve">banner-message-enable=true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 the GDM with the new configuration: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dconf update </t>
    </r>
    <r>
      <rPr>
        <sz val="11"/>
        <color rgb="FF000000"/>
        <rFont val="Calibri"/>
      </rPr>
      <t xml:space="preserve">
</t>
    </r>
    <r>
      <rPr>
        <sz val="11"/>
        <color rgb="FF000000"/>
        <rFont val="Calibri"/>
      </rPr>
      <t>$ sudo systemctl restart gdm3</t>
    </r>
  </si>
  <si>
    <r>
      <rPr>
        <sz val="11"/>
        <color rgb="FF000000"/>
        <rFont val="Calibri"/>
      </rPr>
      <t xml:space="preserve">Display of a standardized and approved use notification before granting access to Ubuntu 24.04 LTS ensures privacy and security notification verbiage used is consistent with applicable federal laws, Executive Orders, directives, policies, regulations, standards, and guidance.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System use notifications are required only for access via logon interfaces with human users and are not required when such human interfaces do not exist.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banner must be formatted in accordance with applicable DOD policy. Use the following verbiage for operating systems that can accommodate banners of 1300 characters: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 the following verbiage for operating systems that have severe limitations on the number of characters that can be displayed in the banner: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"I've read (literal ampersand) consent to terms in IS user agreem't."</t>
    </r>
  </si>
  <si>
    <r>
      <rPr>
        <sz val="11"/>
        <color rgb="FF000000"/>
        <rFont val="Calibri"/>
      </rPr>
      <t xml:space="preserve">Note: If the system does not have a graphical user interface installed, this requirement is not applicable. </t>
    </r>
    <r>
      <rPr>
        <sz val="11"/>
        <color rgb="FF000000"/>
        <rFont val="Calibri"/>
      </rPr>
      <t xml:space="preserve">
</t>
    </r>
    <r>
      <rPr>
        <sz val="11"/>
        <color rgb="FF000000"/>
        <rFont val="Calibri"/>
      </rPr>
      <t xml:space="preserve">Verify Ubuntu 24.04 LTS is configured to display the Standard Mandatory DOD Notice and Consent Banner before granting access to Ubuntu 24.04 LTS via a graphical user logon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^banner-message-enable /etc/gdm3/greeter.dconf-defaults</t>
    </r>
    <r>
      <rPr>
        <sz val="11"/>
        <color rgb="FF000000"/>
        <rFont val="Calibri"/>
      </rPr>
      <t xml:space="preserve">
</t>
    </r>
    <r>
      <rPr>
        <sz val="11"/>
        <color rgb="FF000000"/>
        <rFont val="Calibri"/>
      </rPr>
      <t>banner-message-enable=true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for "banner-message-enable" is set to "false", the line is commented out, or no value is returned, this is a finding.</t>
    </r>
  </si>
  <si>
    <t>V-270693</t>
  </si>
  <si>
    <r>
      <rPr>
        <sz val="11"/>
        <rFont val="Calibri"/>
      </rPr>
      <t>Ubuntu 24.04 LTS must display the Standard Mandatory DOD Notice and Consent Banner before granting local access to the system via a graphical user logon.</t>
    </r>
  </si>
  <si>
    <r>
      <rPr>
        <sz val="11"/>
        <color rgb="FF000000"/>
        <rFont val="Calibri"/>
      </rPr>
      <t>Configure Ubuntu 24.04 LTS displays the Standard Mandatory DOD Notice and Consent Banner before granting access to Ubuntu 24.04 LTS via a graphical user logon.</t>
    </r>
    <r>
      <rPr>
        <sz val="11"/>
        <color rgb="FF000000"/>
        <rFont val="Calibri"/>
      </rPr>
      <t xml:space="preserve">
</t>
    </r>
    <r>
      <rPr>
        <sz val="11"/>
        <color rgb="FF000000"/>
        <rFont val="Calibri"/>
      </rPr>
      <t xml:space="preserve">Edit the "/etc/gdm3/greeter.dconf-defaults"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"banner-message-text" line to contain the appropriate banner message text as shown below: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banner-message-text='You are accessing a U.S. Government (USG) Information System (IS) that is provided for USG-authorized use only.\n\nBy using this IS (which includes any device attached to this IS), you consent to the following conditions:\n\n-The USG routinely intercepts and monitors communications on this IS for purposes including, but not limited to, penetration testing, COMSEC monitoring, network operations and defense, personnel misconduct (PM), law enforcement (LE), and counterintelligence (CI) investigations.\n\n-At any time, the USG may inspect and seize data stored on this IS.\n\n-Communications using, or data stored on, this IS are not private, are subject to routine monitoring, interception, and search, and may be disclosed or used for any USG-authorized purpose.\n\n-This IS includes security measures (e.g., authentication and access controls) to protect USG interests--not for your personal benefit or privacy.\n\n-Notwithstanding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 the GDM with the new configuration: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dconf update </t>
    </r>
    <r>
      <rPr>
        <sz val="11"/>
        <color rgb="FF000000"/>
        <rFont val="Calibri"/>
      </rPr>
      <t xml:space="preserve">
</t>
    </r>
    <r>
      <rPr>
        <sz val="11"/>
        <color rgb="FF000000"/>
        <rFont val="Calibri"/>
      </rPr>
      <t>$ sudo systemctl restart gdm3</t>
    </r>
  </si>
  <si>
    <r>
      <rPr>
        <sz val="11"/>
        <color rgb="FF000000"/>
        <rFont val="Calibri"/>
      </rPr>
      <t xml:space="preserve">Note: If the system does not have a graphical user interface installed, this requirement is not applicable. </t>
    </r>
    <r>
      <rPr>
        <sz val="11"/>
        <color rgb="FF000000"/>
        <rFont val="Calibri"/>
      </rPr>
      <t xml:space="preserve">
</t>
    </r>
    <r>
      <rPr>
        <sz val="11"/>
        <color rgb="FF000000"/>
        <rFont val="Calibri"/>
      </rPr>
      <t xml:space="preserve">Verify Ubuntu 24.04 LTS displays the Standard Mandatory DOD Notice and Consent Banner before granting access to Ubuntu 24.04 LTS via a graphical user logon with the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^banner-message-text /etc/gdm3/greeter.dconf-defaults </t>
    </r>
    <r>
      <rPr>
        <sz val="11"/>
        <color rgb="FF000000"/>
        <rFont val="Calibri"/>
      </rPr>
      <t xml:space="preserve">
</t>
    </r>
    <r>
      <rPr>
        <sz val="11"/>
        <color rgb="FF000000"/>
        <rFont val="Calibri"/>
      </rPr>
      <t xml:space="preserve">banner-message-text="You are accessing a U.S. Government \(USG\) Information System \(IS\) that is provided for USG-authorized use only.\s+By using this IS \(which includes any device attached to this IS\), you consent to the following conditions:\s+-The USG routinely intercepts and monitors communications on this IS for purposes including, but not limited to, penetration testing, COMSEC monitoring, network operations and defense, personnel misconduct \(PM\), law enforcement \(LE\), and counterintelligence \(CI\) investigations.\s+-At any time, the USG may inspect and seize data stored on this IS.\s+-Communications using, or data stored on, this IS are not private, are subject to routine monitoring, interception, and search, and may be disclosed or used for any USG-authorized purpose.\s+-This IS includes security measures \(e.g., authentication and access controls\) to protect USG interests--not for your personal benefit or privacy.\s+-Notwithstanding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banner-message-text is missing, commented out, or does not match the Standard Mandatory DOD Notice and Consent Banner exactly, this is a finding.</t>
    </r>
  </si>
  <si>
    <t>V-270694</t>
  </si>
  <si>
    <r>
      <rPr>
        <sz val="11"/>
        <rFont val="Calibri"/>
      </rPr>
      <t>Ubuntu 24.04 LTS must be configured to enforce the acknowledgement of the Standard Mandatory DOD Notice and Consent Banner for all SSH connections.</t>
    </r>
  </si>
  <si>
    <r>
      <rPr>
        <sz val="11"/>
        <color rgb="FF000000"/>
        <rFont val="Calibri"/>
      </rPr>
      <t>Configure Ubuntu 24.04 LTS to prompt a user to acknowledge the Standard Mandatory DOD Notice and Consent Banner before granting access:</t>
    </r>
    <r>
      <rPr>
        <sz val="11"/>
        <color rgb="FF000000"/>
        <rFont val="Calibri"/>
      </rPr>
      <t xml:space="preserve">
</t>
    </r>
    <r>
      <rPr>
        <sz val="11"/>
        <color rgb="FF000000"/>
        <rFont val="Calibri"/>
      </rPr>
      <t>$ sudo vi /etc/profile.d/ssh_confirm.sh</t>
    </r>
    <r>
      <rPr>
        <sz val="11"/>
        <color rgb="FF000000"/>
        <rFont val="Calibri"/>
      </rPr>
      <t xml:space="preserve">
</t>
    </r>
    <r>
      <rPr>
        <sz val="11"/>
        <color rgb="FF000000"/>
        <rFont val="Calibri"/>
      </rPr>
      <t>#!/bin/bash</t>
    </r>
    <r>
      <rPr>
        <sz val="11"/>
        <color rgb="FF000000"/>
        <rFont val="Calibri"/>
      </rPr>
      <t xml:space="preserve">
</t>
    </r>
    <r>
      <rPr>
        <sz val="11"/>
        <color rgb="FF000000"/>
        <rFont val="Calibri"/>
      </rPr>
      <t>if [ -n "$SSH_CLIENT" ] || [ -n "$SSH_TTY" ]; then</t>
    </r>
    <r>
      <rPr>
        <sz val="11"/>
        <color rgb="FF000000"/>
        <rFont val="Calibri"/>
      </rPr>
      <t xml:space="preserve">
</t>
    </r>
    <r>
      <rPr>
        <sz val="11"/>
        <color rgb="FF000000"/>
        <rFont val="Calibri"/>
      </rPr>
      <t xml:space="preserve">        while true; do</t>
    </r>
    <r>
      <rPr>
        <sz val="11"/>
        <color rgb="FF000000"/>
        <rFont val="Calibri"/>
      </rPr>
      <t xml:space="preserve">
</t>
    </r>
    <r>
      <rPr>
        <sz val="11"/>
        <color rgb="FF000000"/>
        <rFont val="Calibri"/>
      </rPr>
      <t xml:space="preserve">                read -p " </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Do you agree? [y/N] " yn</t>
    </r>
    <r>
      <rPr>
        <sz val="11"/>
        <color rgb="FF000000"/>
        <rFont val="Calibri"/>
      </rPr>
      <t xml:space="preserve">
</t>
    </r>
    <r>
      <rPr>
        <sz val="11"/>
        <color rgb="FF000000"/>
        <rFont val="Calibri"/>
      </rPr>
      <t xml:space="preserve">                case $yn in</t>
    </r>
    <r>
      <rPr>
        <sz val="11"/>
        <color rgb="FF000000"/>
        <rFont val="Calibri"/>
      </rPr>
      <t xml:space="preserve">
</t>
    </r>
    <r>
      <rPr>
        <sz val="11"/>
        <color rgb="FF000000"/>
        <rFont val="Calibri"/>
      </rPr>
      <t xml:space="preserve">                        [Yy]* ) break ;;</t>
    </r>
    <r>
      <rPr>
        <sz val="11"/>
        <color rgb="FF000000"/>
        <rFont val="Calibri"/>
      </rPr>
      <t xml:space="preserve">
</t>
    </r>
    <r>
      <rPr>
        <sz val="11"/>
        <color rgb="FF000000"/>
        <rFont val="Calibri"/>
      </rPr>
      <t xml:space="preserve">                        [Nn]* ) exit 1 ;;</t>
    </r>
    <r>
      <rPr>
        <sz val="11"/>
        <color rgb="FF000000"/>
        <rFont val="Calibri"/>
      </rPr>
      <t xml:space="preserve">
</t>
    </r>
    <r>
      <rPr>
        <sz val="11"/>
        <color rgb="FF000000"/>
        <rFont val="Calibri"/>
      </rPr>
      <t xml:space="preserve">                esac</t>
    </r>
    <r>
      <rPr>
        <sz val="11"/>
        <color rgb="FF000000"/>
        <rFont val="Calibri"/>
      </rPr>
      <t xml:space="preserve">
</t>
    </r>
    <r>
      <rPr>
        <sz val="11"/>
        <color rgb="FF000000"/>
        <rFont val="Calibri"/>
      </rPr>
      <t xml:space="preserve">        done</t>
    </r>
    <r>
      <rPr>
        <sz val="11"/>
        <color rgb="FF000000"/>
        <rFont val="Calibri"/>
      </rPr>
      <t xml:space="preserve">
</t>
    </r>
    <r>
      <rPr>
        <sz val="11"/>
        <color rgb="FF000000"/>
        <rFont val="Calibri"/>
      </rPr>
      <t>fi</t>
    </r>
    <r>
      <rPr>
        <sz val="11"/>
        <color rgb="FF000000"/>
        <rFont val="Calibri"/>
      </rPr>
      <t xml:space="preserve">
</t>
    </r>
    <r>
      <rPr>
        <sz val="11"/>
        <color rgb="FF000000"/>
        <rFont val="Calibri"/>
      </rPr>
      <t>Note: The "ssh_confirm.sh" script is provided as a supplemental file to this document.</t>
    </r>
  </si>
  <si>
    <r>
      <rPr>
        <sz val="11"/>
        <color rgb="FF000000"/>
        <rFont val="Calibri"/>
      </rPr>
      <t xml:space="preserve">The banner must be acknowledged by the user prior to allowing the user access to Ubuntu 24.04 LTS. This provides assurance that the user has seen the message and accepted the conditions for access. If the consent banner is not acknowledged by the user, DOD will not be in compliance with system use notifications required by law.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Ubuntu 24.04 LTS must prevent further activity until the user executes a positive action to manifest agreement.</t>
    </r>
  </si>
  <si>
    <r>
      <rPr>
        <sz val="11"/>
        <color rgb="FF000000"/>
        <rFont val="Calibri"/>
      </rPr>
      <t>Verify Ubuntu 24.04 LTS is configured to prompt a user to acknowledge the Standard Mandatory DOD Notice and Consent Banner before granting access with the following command:</t>
    </r>
    <r>
      <rPr>
        <sz val="11"/>
        <color rgb="FF000000"/>
        <rFont val="Calibri"/>
      </rPr>
      <t xml:space="preserve">
</t>
    </r>
    <r>
      <rPr>
        <sz val="11"/>
        <color rgb="FF000000"/>
        <rFont val="Calibri"/>
      </rPr>
      <t>$ less /etc/profile.d/ssh_confirm.sh</t>
    </r>
    <r>
      <rPr>
        <sz val="11"/>
        <color rgb="FF000000"/>
        <rFont val="Calibri"/>
      </rPr>
      <t xml:space="preserve">
</t>
    </r>
    <r>
      <rPr>
        <sz val="11"/>
        <color rgb="FF000000"/>
        <rFont val="Calibri"/>
      </rPr>
      <t>#!/bin/bash</t>
    </r>
    <r>
      <rPr>
        <sz val="11"/>
        <color rgb="FF000000"/>
        <rFont val="Calibri"/>
      </rPr>
      <t xml:space="preserve">
</t>
    </r>
    <r>
      <rPr>
        <sz val="11"/>
        <color rgb="FF000000"/>
        <rFont val="Calibri"/>
      </rPr>
      <t>if [ -n "$SSH_CLIENT" ] || [ -n "$SSH_TTY" ]; then</t>
    </r>
    <r>
      <rPr>
        <sz val="11"/>
        <color rgb="FF000000"/>
        <rFont val="Calibri"/>
      </rPr>
      <t xml:space="preserve">
</t>
    </r>
    <r>
      <rPr>
        <sz val="11"/>
        <color rgb="FF000000"/>
        <rFont val="Calibri"/>
      </rPr>
      <t xml:space="preserve">        while true; do</t>
    </r>
    <r>
      <rPr>
        <sz val="11"/>
        <color rgb="FF000000"/>
        <rFont val="Calibri"/>
      </rPr>
      <t xml:space="preserve">
</t>
    </r>
    <r>
      <rPr>
        <sz val="11"/>
        <color rgb="FF000000"/>
        <rFont val="Calibri"/>
      </rPr>
      <t xml:space="preserve">                read -p " </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Do you agree? [y/N] " yn</t>
    </r>
    <r>
      <rPr>
        <sz val="11"/>
        <color rgb="FF000000"/>
        <rFont val="Calibri"/>
      </rPr>
      <t xml:space="preserve">
</t>
    </r>
    <r>
      <rPr>
        <sz val="11"/>
        <color rgb="FF000000"/>
        <rFont val="Calibri"/>
      </rPr>
      <t xml:space="preserve">                case $yn in</t>
    </r>
    <r>
      <rPr>
        <sz val="11"/>
        <color rgb="FF000000"/>
        <rFont val="Calibri"/>
      </rPr>
      <t xml:space="preserve">
</t>
    </r>
    <r>
      <rPr>
        <sz val="11"/>
        <color rgb="FF000000"/>
        <rFont val="Calibri"/>
      </rPr>
      <t xml:space="preserve">                        [Yy]* ) break ;;</t>
    </r>
    <r>
      <rPr>
        <sz val="11"/>
        <color rgb="FF000000"/>
        <rFont val="Calibri"/>
      </rPr>
      <t xml:space="preserve">
</t>
    </r>
    <r>
      <rPr>
        <sz val="11"/>
        <color rgb="FF000000"/>
        <rFont val="Calibri"/>
      </rPr>
      <t xml:space="preserve">                        [Nn]* ) exit 1 ;;</t>
    </r>
    <r>
      <rPr>
        <sz val="11"/>
        <color rgb="FF000000"/>
        <rFont val="Calibri"/>
      </rPr>
      <t xml:space="preserve">
</t>
    </r>
    <r>
      <rPr>
        <sz val="11"/>
        <color rgb="FF000000"/>
        <rFont val="Calibri"/>
      </rPr>
      <t xml:space="preserve">                esac</t>
    </r>
    <r>
      <rPr>
        <sz val="11"/>
        <color rgb="FF000000"/>
        <rFont val="Calibri"/>
      </rPr>
      <t xml:space="preserve">
</t>
    </r>
    <r>
      <rPr>
        <sz val="11"/>
        <color rgb="FF000000"/>
        <rFont val="Calibri"/>
      </rPr>
      <t xml:space="preserve">        done</t>
    </r>
    <r>
      <rPr>
        <sz val="11"/>
        <color rgb="FF000000"/>
        <rFont val="Calibri"/>
      </rPr>
      <t xml:space="preserve">
</t>
    </r>
    <r>
      <rPr>
        <sz val="11"/>
        <color rgb="FF000000"/>
        <rFont val="Calibri"/>
      </rPr>
      <t>fi</t>
    </r>
    <r>
      <rPr>
        <sz val="11"/>
        <color rgb="FF000000"/>
        <rFont val="Calibri"/>
      </rPr>
      <t xml:space="preserve">
</t>
    </r>
    <r>
      <rPr>
        <sz val="11"/>
        <color rgb="FF000000"/>
        <rFont val="Calibri"/>
      </rPr>
      <t>If the output does not match the text above, this is a finding.</t>
    </r>
  </si>
  <si>
    <t>V-270695</t>
  </si>
  <si>
    <r>
      <rPr>
        <sz val="11"/>
        <rFont val="Calibri"/>
      </rPr>
      <t>Ubuntu 24.04 LTS Advance Package Tool (APT) must be configured to prevent the installation of patches, service packs, device drivers, or Ubuntu 24.04 LTS components without verification they have been digitally signed using a certificate that is recognized and approved by the organization.</t>
    </r>
  </si>
  <si>
    <r>
      <rPr>
        <sz val="11"/>
        <color rgb="FF000000"/>
        <rFont val="Calibri"/>
      </rPr>
      <t xml:space="preserve">Configure APT to prevent the installation of patches, service packs, device drivers, or Ubuntu 24.04 LTS components without verification they have been digitally signed using a certificate recognized and approved by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Remove/update any APT configuration files that contain the variable "AllowUnauthenticated" to "false" or remove "AllowUnauthenticated" entirely from each file. Below is an example of setting the "AllowUnauthenticated" variable to "false":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APT::Get::AllowUnauthenticated "false";</t>
    </r>
  </si>
  <si>
    <r>
      <rPr>
        <sz val="11"/>
        <color rgb="FF000000"/>
        <rFont val="Calibri"/>
      </rPr>
      <t xml:space="preserve">Changes to any software components can have significant effects on the overall security of Ubuntu 24.04 LTS. This requirement ensures the software has not been tampered with and that it has been provided by a trusted vendor.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Accordingly, patches, service packs, device drivers, or operating system components must be signed with a certificate recognized and approved by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Ubuntu 24.04 LTS will not have to verify the software again. This requirement does not mandate DOD certificates for this purpose; however, the certificate used to verify the software must be from an approved CA.</t>
    </r>
  </si>
  <si>
    <r>
      <rPr>
        <sz val="11"/>
        <color rgb="FF000000"/>
        <rFont val="Calibri"/>
      </rPr>
      <t xml:space="preserve">Verify that APT is configured to prevent the installation of patches, service packs, device drivers, or Ubuntu 24.04 LTS components without verification they have been digitally signed using a certificate recognized and approved by the organization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AllowUnauthenticated /etc/apt/apt.conf.d/*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files are returned from the command with "AllowUnauthenticated" are set to "true", this is a finding.</t>
    </r>
  </si>
  <si>
    <t>V-270696</t>
  </si>
  <si>
    <r>
      <rPr>
        <sz val="11"/>
        <rFont val="Calibri"/>
      </rPr>
      <t>Ubuntu 24.04 LTS library files must have mode 0755 or less permissive.</t>
    </r>
  </si>
  <si>
    <r>
      <rPr>
        <sz val="11"/>
        <color rgb="FF000000"/>
        <rFont val="Calibri"/>
      </rPr>
      <t>Configure the systemwide shared library files contained in the directories "/lib", "/lib64", "/usr/lib", and "/usr/lib64" to have mode 0755 or less permissive with the following command:</t>
    </r>
    <r>
      <rPr>
        <sz val="11"/>
        <color rgb="FF000000"/>
        <rFont val="Calibri"/>
      </rPr>
      <t xml:space="preserve">
</t>
    </r>
    <r>
      <rPr>
        <sz val="11"/>
        <color rgb="FF000000"/>
        <rFont val="Calibri"/>
      </rPr>
      <t>$ sudo find /lib /lib64 /usr/lib /usr/lib64 -type f -name '*.so*' -perm /022 -exec chmod go-w {} +</t>
    </r>
  </si>
  <si>
    <r>
      <rPr>
        <sz val="11"/>
        <color rgb="FF000000"/>
        <rFont val="Calibri"/>
      </rPr>
      <t xml:space="preserve">If Ubuntu 24.04 LTS were to allow any user to make changes to software libraries, then those changes might be implemented without undergoing the appropriate testing and approvals that are part of a robust change management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operating systems with software libraries that are accessible and configurable, as in the case of interpreted languages. Software libraries also include privileged programs that execute with escalated privileges. Only qualified and authorized individuals must be allowed to obtain access to information system components for purposes of initiating changes, including upgrades and modifications.</t>
    </r>
  </si>
  <si>
    <r>
      <rPr>
        <sz val="11"/>
        <color rgb="FF000000"/>
        <rFont val="Calibri"/>
      </rPr>
      <t>Verify the systemwide shared library files contained in the directories "/lib", "/lib64", "/usr/lib", and "/usr/lib64" have mode 0755 or less permissive.</t>
    </r>
    <r>
      <rPr>
        <sz val="11"/>
        <color rgb="FF000000"/>
        <rFont val="Calibri"/>
      </rPr>
      <t xml:space="preserve">
</t>
    </r>
    <r>
      <rPr>
        <sz val="11"/>
        <color rgb="FF000000"/>
        <rFont val="Calibri"/>
      </rPr>
      <t>Check that the systemwide shared library files have mode 0755 or less permissive with the following command:</t>
    </r>
    <r>
      <rPr>
        <sz val="11"/>
        <color rgb="FF000000"/>
        <rFont val="Calibri"/>
      </rPr>
      <t xml:space="preserve">
</t>
    </r>
    <r>
      <rPr>
        <sz val="11"/>
        <color rgb="FF000000"/>
        <rFont val="Calibri"/>
      </rPr>
      <t>$ sudo find /lib /lib64 /usr/lib /usr/lib64 -type f -name '*.so*' -perm /022 -exec stat -c "%n %a" {} +</t>
    </r>
    <r>
      <rPr>
        <sz val="11"/>
        <color rgb="FF000000"/>
        <rFont val="Calibri"/>
      </rPr>
      <t xml:space="preserve">
</t>
    </r>
    <r>
      <rPr>
        <sz val="11"/>
        <color rgb="FF000000"/>
        <rFont val="Calibri"/>
      </rPr>
      <t>If any output is returned, this is a finding.</t>
    </r>
  </si>
  <si>
    <t>V-270697</t>
  </si>
  <si>
    <r>
      <rPr>
        <sz val="11"/>
        <rFont val="Calibri"/>
      </rPr>
      <t>Ubuntu 24.04 LTS library files must be owned by root.</t>
    </r>
  </si>
  <si>
    <r>
      <rPr>
        <sz val="11"/>
        <color rgb="FF000000"/>
        <rFont val="Calibri"/>
      </rPr>
      <t>Configure the systemwide shared library files contained in the directories "/lib", "/lib64", "/usr/lib", and "/usr/lib64" to be owned by root with the following command:</t>
    </r>
    <r>
      <rPr>
        <sz val="11"/>
        <color rgb="FF000000"/>
        <rFont val="Calibri"/>
      </rPr>
      <t xml:space="preserve">
</t>
    </r>
    <r>
      <rPr>
        <sz val="11"/>
        <color rgb="FF000000"/>
        <rFont val="Calibri"/>
      </rPr>
      <t>$ sudo find /lib /lib64 /usr/lib /usr/lib64 -type f -name '*.so*' ! -user root -exec chown root {} +</t>
    </r>
  </si>
  <si>
    <r>
      <rPr>
        <sz val="11"/>
        <color rgb="FF000000"/>
        <rFont val="Calibri"/>
      </rPr>
      <t>Verify the systemwide shared library files contained in the directories "/lib", "/lib64", "/usr/lib", and "/usr/lib64" are owned by root with the following command:</t>
    </r>
    <r>
      <rPr>
        <sz val="11"/>
        <color rgb="FF000000"/>
        <rFont val="Calibri"/>
      </rPr>
      <t xml:space="preserve">
</t>
    </r>
    <r>
      <rPr>
        <sz val="11"/>
        <color rgb="FF000000"/>
        <rFont val="Calibri"/>
      </rPr>
      <t>$ sudo find /lib /lib64 /usr/lib /usr/lib64 -type f -name '*.so*' ! -user root -exec stat -c "%n %U" {} +</t>
    </r>
    <r>
      <rPr>
        <sz val="11"/>
        <color rgb="FF000000"/>
        <rFont val="Calibri"/>
      </rPr>
      <t xml:space="preserve">
</t>
    </r>
    <r>
      <rPr>
        <sz val="11"/>
        <color rgb="FF000000"/>
        <rFont val="Calibri"/>
      </rPr>
      <t>If any output is returned, this is a finding.</t>
    </r>
  </si>
  <si>
    <t>V-270698</t>
  </si>
  <si>
    <r>
      <rPr>
        <sz val="11"/>
        <rFont val="Calibri"/>
      </rPr>
      <t>Ubuntu 24.04 LTS library directories must be owned by root.</t>
    </r>
  </si>
  <si>
    <r>
      <rPr>
        <sz val="11"/>
        <color rgb="FF000000"/>
        <rFont val="Calibri"/>
      </rPr>
      <t xml:space="preserve">Configure the library files and their respective parent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/lib /lib64 /usr/lib /usr/lib64 ! -user root -type d -exec chown root '{}' \;</t>
    </r>
  </si>
  <si>
    <r>
      <rPr>
        <sz val="11"/>
        <color rgb="FF000000"/>
        <rFont val="Calibri"/>
      </rPr>
      <t xml:space="preserve">Verify the systemwide shared library directories "/lib", "/lib64", "/usr/lib", and "/usr/lib64" are owned by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/lib /lib64 /usr/lib /usr/lib64 ! -user root -type d -exec stat -c "%n %U"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systemwide library directory is returned, this is a finding.</t>
    </r>
  </si>
  <si>
    <t>V-270699</t>
  </si>
  <si>
    <r>
      <rPr>
        <sz val="11"/>
        <rFont val="Calibri"/>
      </rPr>
      <t>Ubuntu 24.04 LTS library files must be group-owned by root or a system account.</t>
    </r>
  </si>
  <si>
    <r>
      <rPr>
        <sz val="11"/>
        <color rgb="FF000000"/>
        <rFont val="Calibri"/>
      </rPr>
      <t>Configure the systemwide shared library files contained in the directories "/lib", "/lib64", "/usr/lib", and "/usr/lib64" to be group owned by root with the following command:</t>
    </r>
    <r>
      <rPr>
        <sz val="11"/>
        <color rgb="FF000000"/>
        <rFont val="Calibri"/>
      </rPr>
      <t xml:space="preserve">
</t>
    </r>
    <r>
      <rPr>
        <sz val="11"/>
        <color rgb="FF000000"/>
        <rFont val="Calibri"/>
      </rPr>
      <t>$ sudo find /lib /lib64 /usr/lib /usr/lib64 -type f -name '*.so*' ! -group root -exec chown :root {} +</t>
    </r>
  </si>
  <si>
    <r>
      <rPr>
        <sz val="11"/>
        <color rgb="FF000000"/>
        <rFont val="Calibri"/>
      </rPr>
      <t>Verify the systemwide shared library files contained in the directories "/lib", "/lib64", "/usr/lib", and "/usr/lib64" are group owned by root with the following command:</t>
    </r>
    <r>
      <rPr>
        <sz val="11"/>
        <color rgb="FF000000"/>
        <rFont val="Calibri"/>
      </rPr>
      <t xml:space="preserve">
</t>
    </r>
    <r>
      <rPr>
        <sz val="11"/>
        <color rgb="FF000000"/>
        <rFont val="Calibri"/>
      </rPr>
      <t>$ sudo find /lib /lib64 /usr/lib /usr/lib64 -type f -name '*.so*' ! -group root -exec stat -c "%n %G" {} +</t>
    </r>
    <r>
      <rPr>
        <sz val="11"/>
        <color rgb="FF000000"/>
        <rFont val="Calibri"/>
      </rPr>
      <t xml:space="preserve">
</t>
    </r>
    <r>
      <rPr>
        <sz val="11"/>
        <color rgb="FF000000"/>
        <rFont val="Calibri"/>
      </rPr>
      <t>If any output is returned, this is a finding.</t>
    </r>
  </si>
  <si>
    <t>V-270700</t>
  </si>
  <si>
    <r>
      <rPr>
        <sz val="11"/>
        <rFont val="Calibri"/>
      </rPr>
      <t>Ubuntu 24.04 LTS library directories must be group-owned by root.</t>
    </r>
  </si>
  <si>
    <r>
      <rPr>
        <sz val="11"/>
        <color rgb="FF000000"/>
        <rFont val="Calibri"/>
      </rPr>
      <t xml:space="preserve">Configure the system library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/lib /usr/lib /lib64 ! -group root -type d -exec chgrp root '{}' \;</t>
    </r>
  </si>
  <si>
    <r>
      <rPr>
        <sz val="11"/>
        <color rgb="FF000000"/>
        <rFont val="Calibri"/>
      </rPr>
      <t xml:space="preserve">Verify the systemwide library directories "/lib", "/lib64", and "/usr/lib" are group-owned by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/lib /usr/lib /lib64 ! -group root -type d -exec stat -c "%n %G"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systemwide shared library directory is returned, this is a finding.</t>
    </r>
  </si>
  <si>
    <t>V-270701</t>
  </si>
  <si>
    <r>
      <rPr>
        <sz val="11"/>
        <rFont val="Calibri"/>
      </rPr>
      <t>Ubuntu 24.04 LTS must have system commands set to a mode of 0755 or less permissive.</t>
    </r>
  </si>
  <si>
    <r>
      <rPr>
        <sz val="11"/>
        <color rgb="FF000000"/>
        <rFont val="Calibri"/>
      </rPr>
      <t xml:space="preserve">Configure the system commands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/bin /sbin /usr/bin /usr/sbin /usr/local/bin /usr/local/sbin -perm /022 -type f -exec chmod 755 '{}' \;</t>
    </r>
  </si>
  <si>
    <r>
      <rPr>
        <sz val="11"/>
        <color rgb="FF000000"/>
        <rFont val="Calibri"/>
      </rPr>
      <t xml:space="preserve">If Ubuntu 24.04 LTS were to allow any user to make changes to software libraries, then those changes might be implemented without undergoing the appropriate testing and approvals that are part of a robust change management process.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Ubuntu 24.04 LTS with software libraries that are accessible and configurable, as in the case of interpreted languages. Software libraries also include privileged programs that execute with escalated privileges. Only qualified and authorized individuals must be allowed to obtain access to information system components for purposes of initiating changes, including upgrades and modifications.</t>
    </r>
  </si>
  <si>
    <r>
      <rPr>
        <sz val="11"/>
        <color rgb="FF000000"/>
        <rFont val="Calibri"/>
      </rPr>
      <t xml:space="preserve">Verify the system commands contained in the following directories have mode 0755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/bin /sbin /usr/bin /usr/sbin /usr/local/bin /usr/local/sbin -perm /022 -type f -exec stat -c "%n %a"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files are found to be group-writable or world-writable, this is a finding.</t>
    </r>
  </si>
  <si>
    <t>V-270702</t>
  </si>
  <si>
    <r>
      <rPr>
        <sz val="11"/>
        <rFont val="Calibri"/>
      </rPr>
      <t>Ubuntu 24.04 LTS must have system commands owned by root or a system account.</t>
    </r>
  </si>
  <si>
    <r>
      <rPr>
        <sz val="11"/>
        <color rgb="FF000000"/>
        <rFont val="Calibri"/>
      </rPr>
      <t xml:space="preserve">Configure the system commands and their respective parent directories to be protected from unauthorized access. Run the following command, replacing "[FILE]" with any system command file not owned by "root" or a required system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chown root [FILE]</t>
    </r>
  </si>
  <si>
    <r>
      <rPr>
        <sz val="11"/>
        <color rgb="FF000000"/>
        <rFont val="Calibri"/>
      </rPr>
      <t xml:space="preserve">Verify the system commands contained in the following directories are owned by root, or a required system account,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/bin /sbin /usr/bin /usr/sbin /usr/local/bin /usr/local/sbin ! -user root -type f -exec stat -c "%n %U"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are returned and not owned by a required system account, this is a finding.</t>
    </r>
  </si>
  <si>
    <t>V-270703</t>
  </si>
  <si>
    <r>
      <rPr>
        <sz val="11"/>
        <rFont val="Calibri"/>
      </rPr>
      <t>Ubuntu 24.04 LTS must have system commands group-owned by root or a system account.</t>
    </r>
  </si>
  <si>
    <r>
      <rPr>
        <sz val="11"/>
        <color rgb="FF000000"/>
        <rFont val="Calibri"/>
      </rPr>
      <t xml:space="preserve">Configure the system commands to be protected from unauthorized access. Run the following command, replacing "[FILE]" with any system command file not group-owned by "root" or a required system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chgrp [SYSTEMACCOUNT] [FILE]</t>
    </r>
  </si>
  <si>
    <r>
      <rPr>
        <sz val="11"/>
        <color rgb="FF000000"/>
        <rFont val="Calibri"/>
      </rPr>
      <t xml:space="preserve">Verify the system commands contained in the following directories are group-owned by root or a required system account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find /bin /sbin /usr/bin /usr/sbin /usr/local/bin /usr/local/sbin \-type f -perm -u=x -exec stat --format="%n %G" {} + |  \awk '$2 != "root" &amp;&amp; $2 != "daemon" &amp;&amp; $2 != "adm" &amp;&amp; $2 != "shadow" &amp;&amp; $2 != "mail" &amp;&amp; $2 != "crontab" &amp;&amp; $2 != "_ssh"'</t>
    </r>
    <r>
      <rPr>
        <sz val="11"/>
        <color rgb="FF000000"/>
        <rFont val="Calibri"/>
      </rPr>
      <t xml:space="preserve">
</t>
    </r>
    <r>
      <rPr>
        <sz val="11"/>
        <color rgb="FF000000"/>
        <rFont val="Calibri"/>
      </rPr>
      <t>Note: The above command uses awk to filter out common system accounts. If your system uses other required system accounts, add them to the awk condition to filter them out of the results.</t>
    </r>
    <r>
      <rPr>
        <sz val="11"/>
        <color rgb="FF000000"/>
        <rFont val="Calibri"/>
      </rPr>
      <t xml:space="preserve">
</t>
    </r>
    <r>
      <rPr>
        <sz val="11"/>
        <color rgb="FF000000"/>
        <rFont val="Calibri"/>
      </rPr>
      <t>If any system commands are returned that are not group-owned by a required system account, this is a finding.</t>
    </r>
  </si>
  <si>
    <t>V-270704</t>
  </si>
  <si>
    <r>
      <rPr>
        <sz val="11"/>
        <rFont val="Calibri"/>
      </rPr>
      <t>Ubuntu 24.04 LTS must prevent the use of dictionary words for passwords.</t>
    </r>
  </si>
  <si>
    <r>
      <rPr>
        <sz val="11"/>
        <color rgb="FF000000"/>
        <rFont val="Calibri"/>
      </rPr>
      <t xml:space="preserve">Configure Ubuntu 24.04 LTS to prevent the use of dictionary words for passwords.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line in the "/etc/security/pwquality.conf" file to include the "dictcheck=1" parameter: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dictcheck=1</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</si>
  <si>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</si>
  <si>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 xml:space="preserve">Verify Ubuntu 24.04 LTS uses the "cracklib" library to prevent the use of dictionary words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dictcheck /etc/security/pwquality.conf</t>
    </r>
    <r>
      <rPr>
        <sz val="11"/>
        <color rgb="FF000000"/>
        <rFont val="Calibri"/>
      </rPr>
      <t xml:space="preserve">
</t>
    </r>
    <r>
      <rPr>
        <sz val="11"/>
        <color rgb="FF000000"/>
        <rFont val="Calibri"/>
      </rPr>
      <t xml:space="preserve">dictcheck=1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"dictcheck" parameter is not set to "1" or is commented out, this is a finding.</t>
    </r>
  </si>
  <si>
    <t>V-270705</t>
  </si>
  <si>
    <r>
      <rPr>
        <sz val="11"/>
        <rFont val="Calibri"/>
      </rPr>
      <t>Ubuntu 24.04 LTS must be configured so that when passwords are changed or new passwords are established, pwquality must be used.</t>
    </r>
  </si>
  <si>
    <r>
      <rPr>
        <sz val="11"/>
        <color rgb="FF000000"/>
        <rFont val="Calibri"/>
      </rPr>
      <t xml:space="preserve">Configure Ubuntu 24.04 LTS to use "pwquality" to enforce password complexity 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to "/etc/security/pwquality.conf" (or modify the line to have the required value):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enforcing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the following line to "/etc/pam.d/common-password" (or modify the line to have the required value):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requisite pam_pwquality.so retry=3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Ensure the value of "retry" is between "1" and "3".</t>
    </r>
  </si>
  <si>
    <r>
      <rPr>
        <sz val="11"/>
        <color rgb="FF000000"/>
        <rFont val="Calibri"/>
      </rPr>
      <t xml:space="preserve">Verify that Ubuntu 24.04 LTS uses "pwquality" to enforce the password complexity 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pwquality module is being enforced by Ubuntu 24.04 LTS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-i enforcing /etc/security/pwquality.conf</t>
    </r>
    <r>
      <rPr>
        <sz val="11"/>
        <color rgb="FF000000"/>
        <rFont val="Calibri"/>
      </rPr>
      <t xml:space="preserve">
</t>
    </r>
    <r>
      <rPr>
        <sz val="11"/>
        <color rgb="FF000000"/>
        <rFont val="Calibri"/>
      </rPr>
      <t xml:space="preserve">enforcing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value of "enforcing" is not "1",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for the use of "pwquality"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cat /etc/pam.d/common-password | grep requisite | grep pam_pwquality</t>
    </r>
    <r>
      <rPr>
        <sz val="11"/>
        <color rgb="FF000000"/>
        <rFont val="Calibri"/>
      </rPr>
      <t xml:space="preserve">
</t>
    </r>
    <r>
      <rPr>
        <sz val="11"/>
        <color rgb="FF000000"/>
        <rFont val="Calibri"/>
      </rPr>
      <t xml:space="preserve">password requisite pam_pwquality.so retry=3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"retry" is set to "0" or is greater than "3", or if a line is not returned, this is a finding.</t>
    </r>
  </si>
  <si>
    <t>V-270706</t>
  </si>
  <si>
    <r>
      <rPr>
        <sz val="11"/>
        <rFont val="Calibri"/>
      </rPr>
      <t>Ubuntu 24.04 LTS must enforce a delay of at least four seconds between logon prompts following a failed logon attempt.</t>
    </r>
  </si>
  <si>
    <r>
      <rPr>
        <sz val="11"/>
        <color rgb="FF000000"/>
        <rFont val="Calibri"/>
      </rPr>
      <t xml:space="preserve">Configure Ubuntu 24.04 LTS to enforce a delay of at least four seconds between logon prompts following a failed logon attempt.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file "/etc/pam.d/common-auth" and set the parameter "pam_faildelay" to a value of "4000000" or greater: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auth    required    pam_faildelay.so    delay=4000000</t>
    </r>
  </si>
  <si>
    <r>
      <rPr>
        <sz val="11"/>
        <color rgb="FF000000"/>
        <rFont val="Calibri"/>
      </rPr>
      <t>Limiting the number of logon attempts over a certain time interval reduces the chances that an unauthorized user may gain access to an account.</t>
    </r>
    <r>
      <rPr>
        <sz val="11"/>
        <color rgb="FF000000"/>
        <rFont val="Calibri"/>
      </rPr>
      <t xml:space="preserve">
</t>
    </r>
    <r>
      <rPr>
        <sz val="11"/>
        <color rgb="FF000000"/>
        <rFont val="Calibri"/>
      </rPr>
      <t>The delay option is set in microseconds.</t>
    </r>
  </si>
  <si>
    <r>
      <rPr>
        <sz val="11"/>
        <color rgb="FF000000"/>
        <rFont val="Calibri"/>
      </rPr>
      <t xml:space="preserve">Verify Ubuntu 24.04 LTS enforces a delay of at least four seconds between logon prompts following a failed logon attempt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pam_faildelay /etc/pam.d/common-auth</t>
    </r>
    <r>
      <rPr>
        <sz val="11"/>
        <color rgb="FF000000"/>
        <rFont val="Calibri"/>
      </rPr>
      <t xml:space="preserve">
</t>
    </r>
    <r>
      <rPr>
        <sz val="11"/>
        <color rgb="FF000000"/>
        <rFont val="Calibri"/>
      </rPr>
      <t>auth    required    pam_faildelay.so    delay=4000000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for "delay" is not set to "4000000" or greater, the line is commented out, or is missing, this is a finding.</t>
    </r>
  </si>
  <si>
    <t>V-270707</t>
  </si>
  <si>
    <r>
      <rPr>
        <sz val="11"/>
        <rFont val="Calibri"/>
      </rPr>
      <t>Ubuntu 24.04 LTS must require users to reauthenticate for privilege escalation or when changing roles.</t>
    </r>
  </si>
  <si>
    <r>
      <rPr>
        <sz val="11"/>
        <color rgb="FF000000"/>
        <rFont val="Calibri"/>
      </rPr>
      <t>Remove any occurrence of "!authenticate" found in "/etc/sudoers" file or files in the "/etc/sudoers.d" directory.</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</si>
  <si>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operating systems provide the capability to escalate a functional capability, it is critical the user reauthenticate.</t>
    </r>
  </si>
  <si>
    <r>
      <rPr>
        <sz val="11"/>
        <color rgb="FF000000"/>
        <rFont val="Calibri"/>
      </rPr>
      <t xml:space="preserve">Verify the "/etc/sudoers" file has no occurrences of "!authenticate"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egrep -iR '!authenticate' /etc/sudoers /etc/sudoers.d/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occurrences of "!authenticate" return from the command, this is a finding.</t>
    </r>
  </si>
  <si>
    <t>V-270708</t>
  </si>
  <si>
    <r>
      <rPr>
        <sz val="11"/>
        <rFont val="Calibri"/>
      </rPr>
      <t>Ubuntu 24.04 LTS must be configured so that remote X connections are disabled, unless to fulfill documented and validated mission requirements.</t>
    </r>
  </si>
  <si>
    <r>
      <rPr>
        <sz val="11"/>
        <color rgb="FF000000"/>
        <rFont val="Calibri"/>
      </rPr>
      <t xml:space="preserve">Edit the "/etc/ssh/sshd_config" file to uncomment or add the line for the "X11Forwarding" keyword and set its value to "no" (this file may be named differently or be in a different location if using a version of SSH that is provided by a third-party vendor):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X11Forwarding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</si>
  <si>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 xml:space="preserve">The security risk of using X11 forwarding is that the client's X11 display server may be exposed to attack when the SSH client requests forwarding. A system administrator (SA) must protect clients that may expose themselves to attack by unwittingly requesting X11 forwarding, which can warrant a ''no'' setting.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X11 forwarding must be enabled with caution. Users with the ability to bypass file permissions on the remote host (for the user's X11 authorization database) can access the local X11 display through the forwarded connection. An attacker may then be able to perform activities such as keystroke monitoring if the ForwardX11Trusted option is also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X11 services are not required for the system's intended function, they must be disabled or restricted as appropriate to the system's needs.</t>
    </r>
  </si>
  <si>
    <r>
      <rPr>
        <sz val="11"/>
        <color rgb="FF000000"/>
        <rFont val="Calibri"/>
      </rPr>
      <t xml:space="preserve">Verify that X11Forwarding is disabled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-ir x11forwarding /etc/ssh/sshd_config* | grep -v "^#"</t>
    </r>
    <r>
      <rPr>
        <sz val="11"/>
        <color rgb="FF000000"/>
        <rFont val="Calibri"/>
      </rPr>
      <t xml:space="preserve">
</t>
    </r>
    <r>
      <rPr>
        <sz val="11"/>
        <color rgb="FF000000"/>
        <rFont val="Calibri"/>
      </rPr>
      <t xml:space="preserve">X11Forwarding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"X11Forwarding" keyword is set to "yes" and is not documented with the information system security officer (ISSO) as an operational requirement, is missing, or multiple conflicting results are returned, this is a finding.</t>
    </r>
  </si>
  <si>
    <t>V-270709</t>
  </si>
  <si>
    <r>
      <rPr>
        <sz val="11"/>
        <rFont val="Calibri"/>
      </rPr>
      <t>Ubuntu 24.04 LTS SSH daemon must prevent remote hosts from connecting to the proxy display.</t>
    </r>
  </si>
  <si>
    <r>
      <rPr>
        <sz val="11"/>
        <color rgb="FF000000"/>
        <rFont val="Calibri"/>
      </rPr>
      <t xml:space="preserve">Configure the SSH daemon to prevent remote hosts from connecting to the proxy display.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"/etc/ssh/sshd_config" file to uncomment or add the line for the "X11UseLocalhost" keyword and set its value to "yes" (this file may be named differently or be in a different location if using a version of SSH that is provided by a third-party vendor):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X11UseLocalhost yes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</si>
  <si>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When X11 forwarding is enabled, there may be additional exposure to the server and client displays if the sshd proxy display is configured to listen on the wildcard address. By default, sshd binds the forwarding server to the loopback address and sets the hostname part of the DISPLAY environment variable to localhost. This prevents remote hosts from connecting to the proxy display.</t>
    </r>
  </si>
  <si>
    <r>
      <rPr>
        <sz val="11"/>
        <color rgb="FF000000"/>
        <rFont val="Calibri"/>
      </rPr>
      <t>Verify the SSH daemon prevents remote hosts from connecting to the proxy display with the following command:</t>
    </r>
    <r>
      <rPr>
        <sz val="11"/>
        <color rgb="FF000000"/>
        <rFont val="Calibri"/>
      </rPr>
      <t xml:space="preserve">
</t>
    </r>
    <r>
      <rPr>
        <sz val="11"/>
        <color rgb="FF000000"/>
        <rFont val="Calibri"/>
      </rPr>
      <t>$ sudo grep -ir x11uselocalhost /etc/ssh/sshd_config*</t>
    </r>
    <r>
      <rPr>
        <sz val="11"/>
        <color rgb="FF000000"/>
        <rFont val="Calibri"/>
      </rPr>
      <t xml:space="preserve">
</t>
    </r>
    <r>
      <rPr>
        <sz val="11"/>
        <color rgb="FF000000"/>
        <rFont val="Calibri"/>
      </rPr>
      <t>X11UseLocalhost yes</t>
    </r>
    <r>
      <rPr>
        <sz val="11"/>
        <color rgb="FF000000"/>
        <rFont val="Calibri"/>
      </rPr>
      <t xml:space="preserve">
</t>
    </r>
    <r>
      <rPr>
        <sz val="11"/>
        <color rgb="FF000000"/>
        <rFont val="Calibri"/>
      </rPr>
      <t>If the "X11UseLocalhost" keyword is set to "no", is commented out, is missing, or multiple conflicting results are returned, this is a finding.</t>
    </r>
  </si>
  <si>
    <t>V-270711</t>
  </si>
  <si>
    <r>
      <rPr>
        <sz val="11"/>
        <rFont val="Calibri"/>
      </rPr>
      <t>Ubuntu 24.04 LTS must disable the x86 Ctrl-Alt-Delete key sequence if a graphical user interface is installed.</t>
    </r>
  </si>
  <si>
    <r>
      <rPr>
        <sz val="11"/>
        <color rgb="FF000000"/>
        <rFont val="Calibri"/>
      </rPr>
      <t>Configure Ubuntu 24.04 LTS to disable the Ctrl-Alt-Delete sequence when using a graphical user interface.</t>
    </r>
    <r>
      <rPr>
        <sz val="11"/>
        <color rgb="FF000000"/>
        <rFont val="Calibri"/>
      </rPr>
      <t xml:space="preserve">
</t>
    </r>
    <r>
      <rPr>
        <sz val="11"/>
        <color rgb="FF000000"/>
        <rFont val="Calibri"/>
      </rPr>
      <t>Create or edit a file named /etc/dconf/db/local.d/00-mediakeys with the following contents:</t>
    </r>
    <r>
      <rPr>
        <sz val="11"/>
        <color rgb="FF000000"/>
        <rFont val="Calibri"/>
      </rPr>
      <t xml:space="preserve">
</t>
    </r>
    <r>
      <rPr>
        <sz val="11"/>
        <color rgb="FF000000"/>
        <rFont val="Calibri"/>
      </rPr>
      <t>[org/gnome/settings-daemon/plugins/media-keys]</t>
    </r>
    <r>
      <rPr>
        <sz val="11"/>
        <color rgb="FF000000"/>
        <rFont val="Calibri"/>
      </rPr>
      <t xml:space="preserve">
</t>
    </r>
    <r>
      <rPr>
        <sz val="11"/>
        <color rgb="FF000000"/>
        <rFont val="Calibri"/>
      </rPr>
      <t>logout=@as []</t>
    </r>
    <r>
      <rPr>
        <sz val="11"/>
        <color rgb="FF000000"/>
        <rFont val="Calibri"/>
      </rPr>
      <t xml:space="preserve">
</t>
    </r>
    <r>
      <rPr>
        <sz val="11"/>
        <color rgb="FF000000"/>
        <rFont val="Calibri"/>
      </rPr>
      <t>Update the dconf settings:</t>
    </r>
    <r>
      <rPr>
        <sz val="11"/>
        <color rgb="FF000000"/>
        <rFont val="Calibri"/>
      </rPr>
      <t xml:space="preserve">
</t>
    </r>
    <r>
      <rPr>
        <sz val="11"/>
        <color rgb="FF000000"/>
        <rFont val="Calibri"/>
      </rPr>
      <t>$ sudo dconf update</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</si>
  <si>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 In the graphical environment, risk of unintentional reboot from the Ctrl-Alt-Delete sequence is reduced because the user will be prompted before any action is taken.</t>
    </r>
  </si>
  <si>
    <r>
      <rPr>
        <sz val="11"/>
        <color rgb="FF000000"/>
        <rFont val="Calibri"/>
      </rPr>
      <t>Verify Ubuntu 24.04 LTS is not configured to reboot the system when Ctrl-Alt-Delete is pressed when using a graphical user interface with the following command:</t>
    </r>
    <r>
      <rPr>
        <sz val="11"/>
        <color rgb="FF000000"/>
        <rFont val="Calibri"/>
      </rPr>
      <t xml:space="preserve">
</t>
    </r>
    <r>
      <rPr>
        <sz val="11"/>
        <color rgb="FF000000"/>
        <rFont val="Calibri"/>
      </rPr>
      <t>$ gsettings get org.gnome.settings-daemon.plugins.media-keys logout</t>
    </r>
    <r>
      <rPr>
        <sz val="11"/>
        <color rgb="FF000000"/>
        <rFont val="Calibri"/>
      </rPr>
      <t xml:space="preserve">
</t>
    </r>
    <r>
      <rPr>
        <sz val="11"/>
        <color rgb="FF000000"/>
        <rFont val="Calibri"/>
      </rPr>
      <t>@as []</t>
    </r>
    <r>
      <rPr>
        <sz val="11"/>
        <color rgb="FF000000"/>
        <rFont val="Calibri"/>
      </rPr>
      <t xml:space="preserve">
</t>
    </r>
    <r>
      <rPr>
        <sz val="11"/>
        <color rgb="FF000000"/>
        <rFont val="Calibri"/>
      </rPr>
      <t>If the "logout" key is bound to an action, is commented out, or is missing, this is a finding.</t>
    </r>
  </si>
  <si>
    <t>V-270712</t>
  </si>
  <si>
    <r>
      <rPr>
        <sz val="11"/>
        <rFont val="Calibri"/>
      </rPr>
      <t>Ubuntu 24.04 LTS must disable the x86 Ctrl-Alt-Delete key sequence.</t>
    </r>
  </si>
  <si>
    <r>
      <rPr>
        <sz val="11"/>
        <color rgb="FF000000"/>
        <rFont val="Calibri"/>
      </rPr>
      <t>Configure the system to disable the Ctrl-Alt-Delete sequence for the command line with the following commands:</t>
    </r>
    <r>
      <rPr>
        <sz val="11"/>
        <color rgb="FF000000"/>
        <rFont val="Calibri"/>
      </rPr>
      <t xml:space="preserve">
</t>
    </r>
    <r>
      <rPr>
        <sz val="11"/>
        <color rgb="FF000000"/>
        <rFont val="Calibri"/>
      </rPr>
      <t>$ sudo systemctl disable ctrl-alt-del.target</t>
    </r>
    <r>
      <rPr>
        <sz val="11"/>
        <color rgb="FF000000"/>
        <rFont val="Calibri"/>
      </rPr>
      <t xml:space="preserve">
</t>
    </r>
    <r>
      <rPr>
        <sz val="11"/>
        <color rgb="FF000000"/>
        <rFont val="Calibri"/>
      </rPr>
      <t>[...]</t>
    </r>
    <r>
      <rPr>
        <sz val="11"/>
        <color rgb="FF000000"/>
        <rFont val="Calibri"/>
      </rPr>
      <t xml:space="preserve">
</t>
    </r>
    <r>
      <rPr>
        <sz val="11"/>
        <color rgb="FF000000"/>
        <rFont val="Calibri"/>
      </rPr>
      <t>$ sudo systemctl mask ctrl-alt-del.target</t>
    </r>
    <r>
      <rPr>
        <sz val="11"/>
        <color rgb="FF000000"/>
        <rFont val="Calibri"/>
      </rPr>
      <t xml:space="preserve">
</t>
    </r>
    <r>
      <rPr>
        <sz val="11"/>
        <color rgb="FF000000"/>
        <rFont val="Calibri"/>
      </rPr>
      <t>Created symlink /etc/systemd/system/ctrl-alt-del.target ? /dev/null.</t>
    </r>
    <r>
      <rPr>
        <sz val="11"/>
        <color rgb="FF000000"/>
        <rFont val="Calibri"/>
      </rPr>
      <t xml:space="preserve">
</t>
    </r>
    <r>
      <rPr>
        <sz val="11"/>
        <color rgb="FF000000"/>
        <rFont val="Calibri"/>
      </rPr>
      <t xml:space="preserve">Reload the daemon to take effect: </t>
    </r>
    <r>
      <rPr>
        <sz val="11"/>
        <color rgb="FF000000"/>
        <rFont val="Calibri"/>
      </rPr>
      <t xml:space="preserve">
</t>
    </r>
    <r>
      <rPr>
        <sz val="11"/>
        <color rgb="FF000000"/>
        <rFont val="Calibri"/>
      </rPr>
      <t>$ sudo systemctl daemon-reload</t>
    </r>
  </si>
  <si>
    <r>
      <rPr>
        <sz val="11"/>
        <color rgb="FF000000"/>
        <rFont val="Calibri"/>
      </rPr>
      <t>A locally logged-on user who presses Ctrl-Alt-Delete, when at the console, can reboot the system. If accidentally pressed, as could happen in the case of a mixed OS environment, this can create the risk of short-term loss of availability of systems due to unintentional reboot.</t>
    </r>
  </si>
  <si>
    <r>
      <rPr>
        <sz val="11"/>
        <color rgb="FF000000"/>
        <rFont val="Calibri"/>
      </rPr>
      <t>Verify Ubuntu 24.04 LTS is not configured to reboot the system when Ctrl-Alt-Delete is pressed with the following command:</t>
    </r>
    <r>
      <rPr>
        <sz val="11"/>
        <color rgb="FF000000"/>
        <rFont val="Calibri"/>
      </rPr>
      <t xml:space="preserve">
</t>
    </r>
    <r>
      <rPr>
        <sz val="11"/>
        <color rgb="FF000000"/>
        <rFont val="Calibri"/>
      </rPr>
      <t>$ systemctl status ctrl-alt-del.target</t>
    </r>
    <r>
      <rPr>
        <sz val="11"/>
        <color rgb="FF000000"/>
        <rFont val="Calibri"/>
      </rPr>
      <t xml:space="preserve">
</t>
    </r>
    <r>
      <rPr>
        <sz val="11"/>
        <color rgb="FF000000"/>
        <rFont val="Calibri"/>
      </rPr>
      <t>o   ctrl-alt-del.target</t>
    </r>
    <r>
      <rPr>
        <sz val="11"/>
        <color rgb="FF000000"/>
        <rFont val="Calibri"/>
      </rPr>
      <t xml:space="preserve">
</t>
    </r>
    <r>
      <rPr>
        <sz val="11"/>
        <color rgb="FF000000"/>
        <rFont val="Calibri"/>
      </rPr>
      <t xml:space="preserve">     Loaded: masked (Reason: Unit ctrl-alt-del.target is masked.)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If the "ctrl-alt-del.target" is not masked, this is a finding.</t>
    </r>
  </si>
  <si>
    <t>V-270713</t>
  </si>
  <si>
    <r>
      <rPr>
        <sz val="11"/>
        <rFont val="Calibri"/>
      </rPr>
      <t>Ubuntu 24.04 LTS must not have accounts configured with blank or null passwords.</t>
    </r>
  </si>
  <si>
    <r>
      <rPr>
        <sz val="11"/>
        <color rgb="FF000000"/>
        <rFont val="Calibri"/>
      </rPr>
      <t>Configure all accounts on the system to have a password or lock the account with the following commands:</t>
    </r>
    <r>
      <rPr>
        <sz val="11"/>
        <color rgb="FF000000"/>
        <rFont val="Calibri"/>
      </rPr>
      <t xml:space="preserve">
</t>
    </r>
    <r>
      <rPr>
        <sz val="11"/>
        <color rgb="FF000000"/>
        <rFont val="Calibri"/>
      </rPr>
      <t>Perform a password reset:</t>
    </r>
    <r>
      <rPr>
        <sz val="11"/>
        <color rgb="FF000000"/>
        <rFont val="Calibri"/>
      </rPr>
      <t xml:space="preserve">
</t>
    </r>
    <r>
      <rPr>
        <sz val="11"/>
        <color rgb="FF000000"/>
        <rFont val="Calibri"/>
      </rPr>
      <t>$ sudo passwd [username]</t>
    </r>
    <r>
      <rPr>
        <sz val="11"/>
        <color rgb="FF000000"/>
        <rFont val="Calibri"/>
      </rPr>
      <t xml:space="preserve">
</t>
    </r>
    <r>
      <rPr>
        <sz val="11"/>
        <color rgb="FF000000"/>
        <rFont val="Calibri"/>
      </rPr>
      <t>Lock an account:</t>
    </r>
    <r>
      <rPr>
        <sz val="11"/>
        <color rgb="FF000000"/>
        <rFont val="Calibri"/>
      </rPr>
      <t xml:space="preserve">
</t>
    </r>
    <r>
      <rPr>
        <sz val="11"/>
        <color rgb="FF000000"/>
        <rFont val="Calibri"/>
      </rPr>
      <t>$ sudo passwd -l [username]</t>
    </r>
  </si>
  <si>
    <r>
      <rPr>
        <sz val="11"/>
        <color rgb="FF000000"/>
        <rFont val="Calibri"/>
      </rPr>
      <t>If an account has an empty password, anyone could log on and run commands with the privileges of that account. Accounts with empty passwords must never be used in operational environments.</t>
    </r>
  </si>
  <si>
    <r>
      <rPr>
        <sz val="11"/>
        <color rgb="FF000000"/>
        <rFont val="Calibri"/>
      </rPr>
      <t>Check the "/etc/shadow" file for blank passwords with the following command:</t>
    </r>
    <r>
      <rPr>
        <sz val="11"/>
        <color rgb="FF000000"/>
        <rFont val="Calibri"/>
      </rPr>
      <t xml:space="preserve">
</t>
    </r>
    <r>
      <rPr>
        <sz val="11"/>
        <color rgb="FF000000"/>
        <rFont val="Calibri"/>
      </rPr>
      <t>$ sudo awk -F: '!$2 {print $1}' /etc/shadow</t>
    </r>
    <r>
      <rPr>
        <sz val="11"/>
        <color rgb="FF000000"/>
        <rFont val="Calibri"/>
      </rPr>
      <t xml:space="preserve">
</t>
    </r>
    <r>
      <rPr>
        <sz val="11"/>
        <color rgb="FF000000"/>
        <rFont val="Calibri"/>
      </rPr>
      <t>If the command returns any results, this is a finding.</t>
    </r>
  </si>
  <si>
    <t>V-270714</t>
  </si>
  <si>
    <r>
      <rPr>
        <sz val="11"/>
        <rFont val="Calibri"/>
      </rPr>
      <t>Ubuntu 24.04 LTS must not allow accounts configured in Pluggable Authentication Modules (PAM) with blank or null passwords.</t>
    </r>
  </si>
  <si>
    <r>
      <rPr>
        <sz val="11"/>
        <color rgb="FF000000"/>
        <rFont val="Calibri"/>
      </rPr>
      <t>If an account is configured for password authentication but does not have an assigned password, it is possible to log on to the account without authenticating.</t>
    </r>
    <r>
      <rPr>
        <sz val="11"/>
        <color rgb="FF000000"/>
        <rFont val="Calibri"/>
      </rPr>
      <t xml:space="preserve">
</t>
    </r>
    <r>
      <rPr>
        <sz val="11"/>
        <color rgb="FF000000"/>
        <rFont val="Calibri"/>
      </rPr>
      <t>Remove any instances of the "nullok" option in "/etc/pam.d/common-password" to prevent logons with empty passwords.</t>
    </r>
  </si>
  <si>
    <r>
      <rPr>
        <sz val="11"/>
        <color rgb="FF000000"/>
        <rFont val="Calibri"/>
      </rPr>
      <t xml:space="preserve">To verify null passwords cannot be used, run the following command: </t>
    </r>
    <r>
      <rPr>
        <sz val="11"/>
        <color rgb="FF000000"/>
        <rFont val="Calibri"/>
      </rPr>
      <t xml:space="preserve">
</t>
    </r>
    <r>
      <rPr>
        <sz val="11"/>
        <color rgb="FF000000"/>
        <rFont val="Calibri"/>
      </rPr>
      <t>$ grep nullok /etc/pam.d/common-password /etc/pam.d/common-auth</t>
    </r>
    <r>
      <rPr>
        <sz val="11"/>
        <color rgb="FF000000"/>
        <rFont val="Calibri"/>
      </rPr>
      <t xml:space="preserve">
</t>
    </r>
    <r>
      <rPr>
        <sz val="11"/>
        <color rgb="FF000000"/>
        <rFont val="Calibri"/>
      </rPr>
      <t>If this produces any output, this is a finding.</t>
    </r>
  </si>
  <si>
    <t>V-270715</t>
  </si>
  <si>
    <r>
      <rPr>
        <sz val="11"/>
        <rFont val="Calibri"/>
      </rPr>
      <t>Ubuntu 24.04 LTS must generate audit records for all events that affect the systemd journal files.</t>
    </r>
  </si>
  <si>
    <r>
      <rPr>
        <sz val="11"/>
        <color rgb="FF000000"/>
        <rFont val="Calibri"/>
      </rPr>
      <t xml:space="preserve">Configure Ubuntu 24.04 LTS to generate audit records for events that affect "/var/log/journal".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to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/var/log/journal -p wa -k systemd_journal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</si>
  <si>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Once an attacker establishes access to a system, the attacker often attempts to create a persistent method of reestablishing access. One way to accomplish this is for the attacker to modify system level binaries and their operation. Auditing the systemd journal files provides logging that can be used for forensic purposes.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access requirements, many operating systems may be integrated with enterprise-level authentication/access/auditing mechanisms that meet or exceed access control policy requirements.</t>
    </r>
  </si>
  <si>
    <r>
      <rPr>
        <sz val="11"/>
        <color rgb="FF000000"/>
        <rFont val="Calibri"/>
      </rPr>
      <t xml:space="preserve">Verify Ubuntu 24.04 LTS generates audit records for all events that affect "/var/log/journal"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journal</t>
    </r>
    <r>
      <rPr>
        <sz val="11"/>
        <color rgb="FF000000"/>
        <rFont val="Calibri"/>
      </rPr>
      <t xml:space="preserve">
</t>
    </r>
    <r>
      <rPr>
        <sz val="11"/>
        <color rgb="FF000000"/>
        <rFont val="Calibri"/>
      </rPr>
      <t xml:space="preserve">-w /var/log/journal -p wa -k systemd_journal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</si>
  <si>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V-270716</t>
  </si>
  <si>
    <r>
      <rPr>
        <sz val="11"/>
        <rFont val="Calibri"/>
      </rPr>
      <t>Ubuntu 24.04 LTS default filesystem permissions must be defined in such a way that all authenticated users can read and modify only their own files.</t>
    </r>
  </si>
  <si>
    <r>
      <rPr>
        <sz val="11"/>
        <color rgb="FF000000"/>
        <rFont val="Calibri"/>
      </rPr>
      <t xml:space="preserve">Configure the system to define the default permissions for all authenticated users in such a way that the user can read and modify only their own files.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"UMASK" parameter in the "/etc/login.defs" file to match the example below: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UMASK 077</t>
    </r>
  </si>
  <si>
    <r>
      <rPr>
        <sz val="11"/>
        <color rgb="FF000000"/>
        <rFont val="Calibri"/>
      </rPr>
      <t>Setting the most restrictive default permissions ensures that when new accounts are created, they do not have unnecessary access.</t>
    </r>
  </si>
  <si>
    <r>
      <rPr>
        <sz val="11"/>
        <color rgb="FF000000"/>
        <rFont val="Calibri"/>
      </rPr>
      <t>Verify Ubuntu 24.04 LTS defines default permissions for all authenticated users in such a way that the user can read and modify only their own files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-i '^\s*umask' /etc/login.defs</t>
    </r>
    <r>
      <rPr>
        <sz val="11"/>
        <color rgb="FF000000"/>
        <rFont val="Calibri"/>
      </rPr>
      <t xml:space="preserve">
</t>
    </r>
    <r>
      <rPr>
        <sz val="11"/>
        <color rgb="FF000000"/>
        <rFont val="Calibri"/>
      </rPr>
      <t xml:space="preserve">UMASK 077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"UMASK" variable is set to "000", this is a finding with the severity raised to a CAT I.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"UMASK" is not set to "077", is commented out, or is missing, this is a finding.</t>
    </r>
  </si>
  <si>
    <t>V-270717</t>
  </si>
  <si>
    <r>
      <rPr>
        <sz val="11"/>
        <rFont val="Calibri"/>
      </rPr>
      <t>Ubuntu 24.04 LTS must not allow unattended or automatic login via SSH.</t>
    </r>
  </si>
  <si>
    <r>
      <rPr>
        <sz val="11"/>
        <color rgb="FF000000"/>
        <rFont val="Calibri"/>
      </rPr>
      <t xml:space="preserve">Configure Ubuntu 24.04 LTS to allow the SSH daemon to not allow unattended or automatic login to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edit the following lines in the "/etc/ssh/sshd_config"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PermitEmptyPasswords no </t>
    </r>
    <r>
      <rPr>
        <sz val="11"/>
        <color rgb="FF000000"/>
        <rFont val="Calibri"/>
      </rPr>
      <t xml:space="preserve">
</t>
    </r>
    <r>
      <rPr>
        <sz val="11"/>
        <color rgb="FF000000"/>
        <rFont val="Calibri"/>
      </rPr>
      <t xml:space="preserve">PermitUserEnvironment no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sshd.service</t>
    </r>
  </si>
  <si>
    <r>
      <rPr>
        <sz val="11"/>
        <color rgb="FF000000"/>
        <rFont val="Calibri"/>
      </rPr>
      <t>Failure to restrict system access to authenticated users negatively impacts Ubuntu 24.04 LTS security.</t>
    </r>
  </si>
  <si>
    <r>
      <rPr>
        <sz val="11"/>
        <color rgb="FF000000"/>
        <rFont val="Calibri"/>
      </rPr>
      <t>Verify unattended or automatic login via SSH is disabled with the following command:</t>
    </r>
    <r>
      <rPr>
        <sz val="11"/>
        <color rgb="FF000000"/>
        <rFont val="Calibri"/>
      </rPr>
      <t xml:space="preserve">
</t>
    </r>
    <r>
      <rPr>
        <sz val="11"/>
        <color rgb="FF000000"/>
        <rFont val="Calibri"/>
      </rPr>
      <t>$ egrep -r '(Permit(.*?)(Passwords|Environment))' /etc/ssh/sshd_config</t>
    </r>
    <r>
      <rPr>
        <sz val="11"/>
        <color rgb="FF000000"/>
        <rFont val="Calibri"/>
      </rPr>
      <t xml:space="preserve">
</t>
    </r>
    <r>
      <rPr>
        <sz val="11"/>
        <color rgb="FF000000"/>
        <rFont val="Calibri"/>
      </rPr>
      <t>PermitEmptyPasswords no</t>
    </r>
    <r>
      <rPr>
        <sz val="11"/>
        <color rgb="FF000000"/>
        <rFont val="Calibri"/>
      </rPr>
      <t xml:space="preserve">
</t>
    </r>
    <r>
      <rPr>
        <sz val="11"/>
        <color rgb="FF000000"/>
        <rFont val="Calibri"/>
      </rPr>
      <t>PermitUserEnvironment no</t>
    </r>
    <r>
      <rPr>
        <sz val="11"/>
        <color rgb="FF000000"/>
        <rFont val="Calibri"/>
      </rPr>
      <t xml:space="preserve">
</t>
    </r>
    <r>
      <rPr>
        <sz val="11"/>
        <color rgb="FF000000"/>
        <rFont val="Calibri"/>
      </rPr>
      <t>If the "PermitEmptyPasswords" or "PermitUserEnvironment" keywords are set to a value other than "no", are commented out, are both missing, or conflicting results are returned, this is a finding.</t>
    </r>
  </si>
  <si>
    <t>V-270718</t>
  </si>
  <si>
    <r>
      <rPr>
        <sz val="11"/>
        <rFont val="Calibri"/>
      </rPr>
      <t>Ubuntu 24.04 LTS must disable automatic mounting of Universal Serial Bus (USB) mass storage driver.</t>
    </r>
  </si>
  <si>
    <r>
      <rPr>
        <sz val="11"/>
        <color rgb="FF000000"/>
        <rFont val="Calibri"/>
      </rPr>
      <t xml:space="preserve">Configure Ubuntu 24.04 LTS to disable using the USB storage kernel module with the following command: </t>
    </r>
    <r>
      <rPr>
        <sz val="11"/>
        <color rgb="FF000000"/>
        <rFont val="Calibri"/>
      </rPr>
      <t xml:space="preserve">
</t>
    </r>
    <r>
      <rPr>
        <sz val="11"/>
        <color rgb="FF000000"/>
        <rFont val="Calibri"/>
      </rPr>
      <t>$ sudo su -c "echo install usb-storage /bin/false &gt;&gt; /etc/modprobe.d/DISASTIG.conf"</t>
    </r>
    <r>
      <rPr>
        <sz val="11"/>
        <color rgb="FF000000"/>
        <rFont val="Calibri"/>
      </rPr>
      <t xml:space="preserve">
</t>
    </r>
    <r>
      <rPr>
        <sz val="11"/>
        <color rgb="FF000000"/>
        <rFont val="Calibri"/>
      </rPr>
      <t>Configure Ubuntu 24.04 LTS to disable the ability to use USB mass storage devices with the following command:</t>
    </r>
    <r>
      <rPr>
        <sz val="11"/>
        <color rgb="FF000000"/>
        <rFont val="Calibri"/>
      </rPr>
      <t xml:space="preserve">
</t>
    </r>
    <r>
      <rPr>
        <sz val="11"/>
        <color rgb="FF000000"/>
        <rFont val="Calibri"/>
      </rPr>
      <t>$ sudo su -c "echo blacklist usb-storage &gt;&gt; /etc/modprobe.d/DISASTIG.conf"</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</si>
  <si>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devices such as flash drives, external storage, and printers.</t>
    </r>
    <r>
      <rPr>
        <sz val="11"/>
        <color rgb="FF000000"/>
        <rFont val="Calibri"/>
      </rPr>
      <t xml:space="preserve">
</t>
    </r>
    <r>
      <rPr>
        <sz val="11"/>
        <color rgb="FF000000"/>
        <rFont val="Calibri"/>
      </rPr>
      <t>Satisfies: SRG-OS-000690-GPOS-00140, SRG-OS-000378-GPOS-00163</t>
    </r>
  </si>
  <si>
    <r>
      <rPr>
        <sz val="11"/>
        <color rgb="FF000000"/>
        <rFont val="Calibri"/>
      </rPr>
      <t>Verify that Ubuntu 24.04 LTS disables the ability to load the USB storage kernel module with the following command:</t>
    </r>
    <r>
      <rPr>
        <sz val="11"/>
        <color rgb="FF000000"/>
        <rFont val="Calibri"/>
      </rPr>
      <t xml:space="preserve">
</t>
    </r>
    <r>
      <rPr>
        <sz val="11"/>
        <color rgb="FF000000"/>
        <rFont val="Calibri"/>
      </rPr>
      <t xml:space="preserve">$ sudo grep usb-storage /etc/modprobe.d/* | grep "/bin/false" </t>
    </r>
    <r>
      <rPr>
        <sz val="11"/>
        <color rgb="FF000000"/>
        <rFont val="Calibri"/>
      </rPr>
      <t xml:space="preserve">
</t>
    </r>
    <r>
      <rPr>
        <sz val="11"/>
        <color rgb="FF000000"/>
        <rFont val="Calibri"/>
      </rPr>
      <t>/etc/modprobe.d/DISASTIG.conf:install usb-storage /bin/false</t>
    </r>
    <r>
      <rPr>
        <sz val="11"/>
        <color rgb="FF000000"/>
        <rFont val="Calibri"/>
      </rPr>
      <t xml:space="preserve">
</t>
    </r>
    <r>
      <rPr>
        <sz val="11"/>
        <color rgb="FF000000"/>
        <rFont val="Calibri"/>
      </rPr>
      <t>If the command does not return any output, or the line is commented out, this is a finding.</t>
    </r>
    <r>
      <rPr>
        <sz val="11"/>
        <color rgb="FF000000"/>
        <rFont val="Calibri"/>
      </rPr>
      <t xml:space="preserve">
</t>
    </r>
    <r>
      <rPr>
        <sz val="11"/>
        <color rgb="FF000000"/>
        <rFont val="Calibri"/>
      </rPr>
      <t>Verify Ubuntu 24.04 LTS disables the ability to use USB mass storage devices.</t>
    </r>
    <r>
      <rPr>
        <sz val="11"/>
        <color rgb="FF000000"/>
        <rFont val="Calibri"/>
      </rPr>
      <t xml:space="preserve">
</t>
    </r>
    <r>
      <rPr>
        <sz val="11"/>
        <color rgb="FF000000"/>
        <rFont val="Calibri"/>
      </rPr>
      <t>$ sudo grep usb-storage /etc/modprobe.d/* | grep -i "blacklist"</t>
    </r>
    <r>
      <rPr>
        <sz val="11"/>
        <color rgb="FF000000"/>
        <rFont val="Calibri"/>
      </rPr>
      <t xml:space="preserve">
</t>
    </r>
    <r>
      <rPr>
        <sz val="11"/>
        <color rgb="FF000000"/>
        <rFont val="Calibri"/>
      </rPr>
      <t>/etc/modprobe.d/DISASTIG.conf:blacklist usb-storage</t>
    </r>
    <r>
      <rPr>
        <sz val="11"/>
        <color rgb="FF000000"/>
        <rFont val="Calibri"/>
      </rPr>
      <t xml:space="preserve">
</t>
    </r>
    <r>
      <rPr>
        <sz val="11"/>
        <color rgb="FF000000"/>
        <rFont val="Calibri"/>
      </rPr>
      <t>If the command does not return any output, or the line is commented out, this is a finding.</t>
    </r>
  </si>
  <si>
    <t>V-270719</t>
  </si>
  <si>
    <r>
      <rPr>
        <sz val="11"/>
        <rFont val="Calibri"/>
      </rPr>
      <t>Ubuntu 24.04 LTS must be configured to prohibit or restrict the use of functions, ports, protocols, and/or services, as defined in the Ports, Protocols, and Services Management Category Assurance List (PPSM CAL) and vulnerability assessments.</t>
    </r>
  </si>
  <si>
    <r>
      <rPr>
        <sz val="11"/>
        <color rgb="FF000000"/>
        <rFont val="Calibri"/>
      </rPr>
      <t xml:space="preserve">Add all ports, protocols, or services allowed by the PPSM CLSA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ufw allow &lt;direction&gt; &lt;port/protocol/service&gt;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Where the direction is "in" or "out" and the port is the one corresponding to the protocol or service allowed.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deny access to ports, protocols, or services, use: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ufw deny &lt;direction&gt; &lt;port/protocol/service&gt;</t>
    </r>
  </si>
  <si>
    <r>
      <rPr>
        <sz val="11"/>
        <color rgb="FF000000"/>
        <rFont val="Calibri"/>
      </rPr>
      <t xml:space="preserve">To prevent unauthorized connection of devices, unauthorized transfer of information, or unauthorized tunneling (i.e., embedding of data types within data types), organizations must disable or restrict unused or unnecessary physical and logical ports/protocols on information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support the requirements and principles of least functionality, Ubuntu 24.04 LTS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</si>
  <si>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Check the firewall configuration for any unnecessary or prohibited functions, ports, protocols, and/or services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ufw show raw </t>
    </r>
    <r>
      <rPr>
        <sz val="11"/>
        <color rgb="FF000000"/>
        <rFont val="Calibri"/>
      </rPr>
      <t xml:space="preserve">
</t>
    </r>
    <r>
      <rPr>
        <sz val="11"/>
        <color rgb="FF000000"/>
        <rFont val="Calibri"/>
      </rPr>
      <t xml:space="preserve">Chain OUTPUT (policy ACCEPT) </t>
    </r>
    <r>
      <rPr>
        <sz val="11"/>
        <color rgb="FF000000"/>
        <rFont val="Calibri"/>
      </rPr>
      <t xml:space="preserve">
</t>
    </r>
    <r>
      <rPr>
        <sz val="11"/>
        <color rgb="FF000000"/>
        <rFont val="Calibri"/>
      </rPr>
      <t xml:space="preserve">target  prot opt sources    destination </t>
    </r>
    <r>
      <rPr>
        <sz val="11"/>
        <color rgb="FF000000"/>
        <rFont val="Calibri"/>
      </rPr>
      <t xml:space="preserve">
</t>
    </r>
    <r>
      <rPr>
        <sz val="11"/>
        <color rgb="FF000000"/>
        <rFont val="Calibri"/>
      </rPr>
      <t xml:space="preserve">Chain INPUT (policy ACCEPT 1 packets, 40 bytes) </t>
    </r>
    <r>
      <rPr>
        <sz val="11"/>
        <color rgb="FF000000"/>
        <rFont val="Calibri"/>
      </rPr>
      <t xml:space="preserve">
</t>
    </r>
    <r>
      <rPr>
        <sz val="11"/>
        <color rgb="FF000000"/>
        <rFont val="Calibri"/>
      </rPr>
      <t xml:space="preserve">    pkts      bytes target     prot opt in     out     source               destination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Chain FORWARD (policy ACCEPT 0 packets, 0 bytes) </t>
    </r>
    <r>
      <rPr>
        <sz val="11"/>
        <color rgb="FF000000"/>
        <rFont val="Calibri"/>
      </rPr>
      <t xml:space="preserve">
</t>
    </r>
    <r>
      <rPr>
        <sz val="11"/>
        <color rgb="FF000000"/>
        <rFont val="Calibri"/>
      </rPr>
      <t xml:space="preserve">    pkts      bytes target     prot opt in     out     source               destination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Chain OUTPUT (policy ACCEPT 0 packets, 0 bytes) </t>
    </r>
    <r>
      <rPr>
        <sz val="11"/>
        <color rgb="FF000000"/>
        <rFont val="Calibri"/>
      </rPr>
      <t xml:space="preserve">
</t>
    </r>
    <r>
      <rPr>
        <sz val="11"/>
        <color rgb="FF000000"/>
        <rFont val="Calibri"/>
      </rPr>
      <t xml:space="preserve">    pkts      bytes target     prot opt in     out     source               destination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Ask the system administrator for the site or program PPSM Components Local Services Assessment (CLSA). Verify the services allowed by the firewall match the PPSM CLSA.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there are any additional ports, protocols, or services that are not included in the PPSM CLSA,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are any ports, protocols, or services that are prohibited by the PPSM CAL, this is a finding.</t>
    </r>
  </si>
  <si>
    <t>V-270720</t>
  </si>
  <si>
    <r>
      <rPr>
        <sz val="11"/>
        <rFont val="Calibri"/>
      </rPr>
      <t>Ubuntu 24.04 LTS must uniquely identify interactive users.</t>
    </r>
  </si>
  <si>
    <r>
      <rPr>
        <sz val="11"/>
        <color rgb="FF000000"/>
        <rFont val="Calibri"/>
      </rPr>
      <t>Edit the file "/etc/passwd" and provide each interactive user account that has a duplicate UID with a unique UID.</t>
    </r>
  </si>
  <si>
    <r>
      <rPr>
        <sz val="11"/>
        <color rgb="FF000000"/>
        <rFont val="Calibri"/>
      </rPr>
      <t xml:space="preserve">To ensure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r>
      <rPr>
        <sz val="11"/>
        <color rgb="FF000000"/>
        <rFont val="Calibri"/>
      </rPr>
      <t xml:space="preserve">
</t>
    </r>
    <r>
      <rPr>
        <sz val="11"/>
        <color rgb="FF000000"/>
        <rFont val="Calibri"/>
      </rPr>
      <t>Satisfies: SRG-OS-000104-GPOS-00051, SRG-OS-000121-GPOS-00062</t>
    </r>
  </si>
  <si>
    <r>
      <rPr>
        <sz val="11"/>
        <color rgb="FF000000"/>
        <rFont val="Calibri"/>
      </rPr>
      <t xml:space="preserve">Verify Ubuntu 24.04 LTS contains no duplicate User IDs (UIDs) for interactive users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awk -F ":" 'list[$3]++{print $1, $3}' /etc/passwd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output is produced and the accounts listed are interactive user accounts, this is a finding.</t>
    </r>
  </si>
  <si>
    <t>V-270721</t>
  </si>
  <si>
    <r>
      <rPr>
        <sz val="11"/>
        <rFont val="Calibri"/>
      </rPr>
      <t>Ubuntu 24.04 LTS must implement smart card logins for multifactor authentication for local and network access to privileged and nonprivileged accounts.</t>
    </r>
  </si>
  <si>
    <r>
      <rPr>
        <sz val="11"/>
        <color rgb="FF000000"/>
        <rFont val="Calibri"/>
      </rPr>
      <t xml:space="preserve">Configure Ubuntu 24.04 LTS to use multifactor authentication for access to accounts.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"pam_pkcs11.so" in "/etc/pam.d/common-auth" to match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auth    [success=2 default=ignore] pam_pkcs11.so</t>
    </r>
  </si>
  <si>
    <r>
      <rPr>
        <sz val="11"/>
        <color rgb="FF000000"/>
        <rFont val="Calibri"/>
      </rPr>
      <t xml:space="preserve">Without the use of multifactor authentication, the ease of access to privileged functions is greatly increased.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Multifactor authentication requires using two or more factors to achieve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1) Something a user knows (e.g., password/PIN); </t>
    </r>
    <r>
      <rPr>
        <sz val="11"/>
        <color rgb="FF000000"/>
        <rFont val="Calibri"/>
      </rPr>
      <t xml:space="preserve">
</t>
    </r>
    <r>
      <rPr>
        <sz val="11"/>
        <color rgb="FF000000"/>
        <rFont val="Calibri"/>
      </rPr>
      <t xml:space="preserve">2) Something a user has (e.g., cryptographic identification device, token); and </t>
    </r>
    <r>
      <rPr>
        <sz val="11"/>
        <color rgb="FF000000"/>
        <rFont val="Calibri"/>
      </rPr>
      <t xml:space="preserve">
</t>
    </r>
    <r>
      <rPr>
        <sz val="11"/>
        <color rgb="FF000000"/>
        <rFont val="Calibri"/>
      </rPr>
      <t xml:space="preserve">3) Something a user is (e.g., biometric).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Network access is defined as access to an information system by a user (or a process acting on behalf of a user) communicating through a network (e.g., local area network, wide area network, or the internet).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DOD common access card (CAC) with DOD-approved PKI is an example of multifactor authentication.</t>
    </r>
    <r>
      <rPr>
        <sz val="11"/>
        <color rgb="FF000000"/>
        <rFont val="Calibri"/>
      </rPr>
      <t xml:space="preserve">
</t>
    </r>
    <r>
      <rPr>
        <sz val="11"/>
        <color rgb="FF000000"/>
        <rFont val="Calibri"/>
      </rPr>
      <t>Satisfies: SRG-OS-000105-GPOS-00052, SRG-OS-000107-GPOS-00054, SRG-OS-000106-GPOS-00053, SRG-OS-000108-GPOS-00055</t>
    </r>
  </si>
  <si>
    <r>
      <rPr>
        <sz val="11"/>
        <color rgb="FF000000"/>
        <rFont val="Calibri"/>
      </rPr>
      <t>Verify that the "pam_pkcs11.so" module is configured with the following command:</t>
    </r>
    <r>
      <rPr>
        <sz val="11"/>
        <color rgb="FF000000"/>
        <rFont val="Calibri"/>
      </rPr>
      <t xml:space="preserve">
</t>
    </r>
    <r>
      <rPr>
        <sz val="11"/>
        <color rgb="FF000000"/>
        <rFont val="Calibri"/>
      </rPr>
      <t>$ grep -r pam_pkcs11.so /etc/pam.d/common-auth</t>
    </r>
    <r>
      <rPr>
        <sz val="11"/>
        <color rgb="FF000000"/>
        <rFont val="Calibri"/>
      </rPr>
      <t xml:space="preserve">
</t>
    </r>
    <r>
      <rPr>
        <sz val="11"/>
        <color rgb="FF000000"/>
        <rFont val="Calibri"/>
      </rPr>
      <t>auth    [success=2 default=ignore] pam_pkcs11.so</t>
    </r>
    <r>
      <rPr>
        <sz val="11"/>
        <color rgb="FF000000"/>
        <rFont val="Calibri"/>
      </rPr>
      <t xml:space="preserve">
</t>
    </r>
    <r>
      <rPr>
        <sz val="11"/>
        <color rgb="FF000000"/>
        <rFont val="Calibri"/>
      </rPr>
      <t>If the module is not configured, is missing, or commented out, this is a finding.</t>
    </r>
  </si>
  <si>
    <t>V-270722</t>
  </si>
  <si>
    <r>
      <rPr>
        <sz val="11"/>
        <rFont val="Calibri"/>
      </rPr>
      <t>Ubuntu 24.04 LTS must implement smart card logins for multifactor authentication for local and network access to privileged and nonprivileged accounts over SSH.</t>
    </r>
  </si>
  <si>
    <r>
      <rPr>
        <sz val="11"/>
        <color rgb="FF000000"/>
        <rFont val="Calibri"/>
      </rPr>
      <t xml:space="preserve">Configure Ubuntu 24.04 LTS to use multifactor authentication for access to accounts.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Set the sshd option "PubkeyAuthentication" to "yes" in the "/etc/ssh/sshd_config" file.</t>
    </r>
    <r>
      <rPr>
        <sz val="11"/>
        <color rgb="FF000000"/>
        <rFont val="Calibri"/>
      </rPr>
      <t xml:space="preserve">
</t>
    </r>
    <r>
      <rPr>
        <sz val="11"/>
        <color rgb="FF000000"/>
        <rFont val="Calibri"/>
      </rPr>
      <t>PubkeyAuthentication yes</t>
    </r>
  </si>
  <si>
    <r>
      <rPr>
        <sz val="11"/>
        <color rgb="FF000000"/>
        <rFont val="Calibri"/>
      </rPr>
      <t>Verify the sshd daemon allows public key authentication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-r ^PubkeyAuthentication /etc/ssh/sshd_config*</t>
    </r>
    <r>
      <rPr>
        <sz val="11"/>
        <color rgb="FF000000"/>
        <rFont val="Calibri"/>
      </rPr>
      <t xml:space="preserve">
</t>
    </r>
    <r>
      <rPr>
        <sz val="11"/>
        <color rgb="FF000000"/>
        <rFont val="Calibri"/>
      </rPr>
      <t>/etc/ssh/sshd_config:PubkeyAuthentication yes</t>
    </r>
    <r>
      <rPr>
        <sz val="11"/>
        <color rgb="FF000000"/>
        <rFont val="Calibri"/>
      </rPr>
      <t xml:space="preserve">
</t>
    </r>
    <r>
      <rPr>
        <sz val="11"/>
        <color rgb="FF000000"/>
        <rFont val="Calibri"/>
      </rPr>
      <t>If "PubkeyAuthentication" is not set to "yes", is commented out, is missing, or conflicting results are returned, this is a finding.</t>
    </r>
  </si>
  <si>
    <t>V-270723</t>
  </si>
  <si>
    <r>
      <rPr>
        <sz val="11"/>
        <rFont val="Calibri"/>
      </rPr>
      <t>Ubuntu 24.04 LTS must electronically verify Personal Identity Verification (PIV) credentials.</t>
    </r>
  </si>
  <si>
    <r>
      <rPr>
        <sz val="11"/>
        <color rgb="FF000000"/>
        <rFont val="Calibri"/>
      </rPr>
      <t xml:space="preserve">Configure Ubuntu 24.04 LTS to do certificate status checking for multifactor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Modify all of the "cert_policy" lines in "/etc/pam_pkcs11/pam_pkcs11.conf" to include "ocsp_on".</t>
    </r>
  </si>
  <si>
    <r>
      <rPr>
        <sz val="11"/>
        <color rgb="FF000000"/>
        <rFont val="Calibri"/>
      </rPr>
      <t xml:space="preserve">Verify Ubuntu 24.04 LTS electronically verifies PIV credentials via certificate status checking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use_pkcs11_module /etc/pam_pkcs11/pam_pkcs11.conf | awk '/pkcs11_module opensc {/,/}/' /etc/pam_pkcs11/pam_pkcs11.conf | grep cert_policy | grep ocsp_on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cert_policy = ca,signature,ocsp_on;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every returned "cert_policy" line is not set to "ocsp_on", or the line is commented out, this is a finding.</t>
    </r>
  </si>
  <si>
    <t>V-270724</t>
  </si>
  <si>
    <r>
      <rPr>
        <sz val="11"/>
        <rFont val="Calibri"/>
      </rPr>
      <t>Ubuntu 24.04 LTS must prevent direct login to the root account.</t>
    </r>
  </si>
  <si>
    <r>
      <rPr>
        <sz val="11"/>
        <color rgb="FF000000"/>
        <rFont val="Calibri"/>
      </rPr>
      <t xml:space="preserve">Configure Ubuntu 24.04 LTS to prevent direct logins to the root account by performing the following operations: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passwd -l root</t>
    </r>
  </si>
  <si>
    <r>
      <rPr>
        <sz val="11"/>
        <color rgb="FF000000"/>
        <rFont val="Calibri"/>
      </rPr>
      <t xml:space="preserve">To ensure individual accountability and prevent unauthorized access, organizational users must be individually identified and authenticated.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group authenticator is a generic account used by multiple individuals. Use of a group authenticator alone does not uniquely identify individual users. Examples of the group authenticator are the Unix OS "root" user account, the Windows "Administrator" account, the "sa" account, or a "helpdesk"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example, the Unix and Windows operating systems offer a "switch user" capability allowing users to authenticate with their individual credentials and, when needed, switch to the administrator role. This method provides for unique individual authentication prior to using a group authenticator.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Users (and any processes acting on behalf of users) need to be uniquely identified and authenticated for all accesses other than those accesses explicitly identified and documented by the organization, which outlines specific user actions that can be performed on Ubuntu 24.04 LTS without identification or authentication.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Requiring individuals to be authenticated with an individual authenticator prior to using a group authenticator allows for traceability of actions, as well as adding an additional level of protection of the actions that can be taken with group account knowledge.</t>
    </r>
  </si>
  <si>
    <r>
      <rPr>
        <sz val="11"/>
        <color rgb="FF000000"/>
        <rFont val="Calibri"/>
      </rPr>
      <t xml:space="preserve">Verify Ubuntu 24.04 LTS prevents direct logins to the root account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passwd -S root</t>
    </r>
    <r>
      <rPr>
        <sz val="11"/>
        <color rgb="FF000000"/>
        <rFont val="Calibri"/>
      </rPr>
      <t xml:space="preserve">
</t>
    </r>
    <r>
      <rPr>
        <sz val="11"/>
        <color rgb="FF000000"/>
        <rFont val="Calibri"/>
      </rPr>
      <t xml:space="preserve">root L 04/08/2024 0 99999 7 -1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output does not contain "L" in the second field to indicate the account is locked, this is a finding.</t>
    </r>
  </si>
  <si>
    <t>V-270725</t>
  </si>
  <si>
    <r>
      <rPr>
        <sz val="11"/>
        <rFont val="Calibri"/>
      </rPr>
      <t>Ubuntu 24.04 LTS must store only encrypted representations of passwords.</t>
    </r>
  </si>
  <si>
    <r>
      <rPr>
        <sz val="11"/>
        <color rgb="FF000000"/>
        <rFont val="Calibri"/>
      </rPr>
      <t>Configure Ubuntu 24.04 LTS to store encrypted representations of passwords.</t>
    </r>
    <r>
      <rPr>
        <sz val="11"/>
        <color rgb="FF000000"/>
        <rFont val="Calibri"/>
      </rPr>
      <t xml:space="preserve">
</t>
    </r>
    <r>
      <rPr>
        <sz val="11"/>
        <color rgb="FF000000"/>
        <rFont val="Calibri"/>
      </rPr>
      <t>Add or modify the "sha512" parameter value to the following line in "/etc/pam.d/common-password" file:</t>
    </r>
    <r>
      <rPr>
        <sz val="11"/>
        <color rgb="FF000000"/>
        <rFont val="Calibri"/>
      </rPr>
      <t xml:space="preserve">
</t>
    </r>
    <r>
      <rPr>
        <sz val="11"/>
        <color rgb="FF000000"/>
        <rFont val="Calibri"/>
      </rPr>
      <t>password [success=1 default=ignore] pam_unix.so obscure sha512 shadow rounds=100000</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</si>
  <si>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per policy requirements.</t>
    </r>
  </si>
  <si>
    <r>
      <rPr>
        <sz val="11"/>
        <color rgb="FF000000"/>
        <rFont val="Calibri"/>
      </rPr>
      <t>Verify the Ubuntu operating system stores only encrypted representations of passwords with the following command:</t>
    </r>
    <r>
      <rPr>
        <sz val="11"/>
        <color rgb="FF000000"/>
        <rFont val="Calibri"/>
      </rPr>
      <t xml:space="preserve">
</t>
    </r>
    <r>
      <rPr>
        <sz val="11"/>
        <color rgb="FF000000"/>
        <rFont val="Calibri"/>
      </rPr>
      <t>$ grep pam_unix.so /etc/pam.d/common-password</t>
    </r>
    <r>
      <rPr>
        <sz val="11"/>
        <color rgb="FF000000"/>
        <rFont val="Calibri"/>
      </rPr>
      <t xml:space="preserve">
</t>
    </r>
    <r>
      <rPr>
        <sz val="11"/>
        <color rgb="FF000000"/>
        <rFont val="Calibri"/>
      </rPr>
      <t>password [success=1 default=ignore] pam_unix.so obscure sha512 shadow rounds=100000</t>
    </r>
    <r>
      <rPr>
        <sz val="11"/>
        <color rgb="FF000000"/>
        <rFont val="Calibri"/>
      </rPr>
      <t xml:space="preserve">
</t>
    </r>
    <r>
      <rPr>
        <sz val="11"/>
        <color rgb="FF000000"/>
        <rFont val="Calibri"/>
      </rPr>
      <t>If "sha512" is missing from the "pam_unix.so" line, or if the "rounds" is set to less than 100000, this is a finding.</t>
    </r>
  </si>
  <si>
    <t>V-270726</t>
  </si>
  <si>
    <r>
      <rPr>
        <sz val="11"/>
        <rFont val="Calibri"/>
      </rPr>
      <t>Ubuntu 24.04 LTS must enforce password complexity by requiring that at least one uppercase character be used.</t>
    </r>
  </si>
  <si>
    <r>
      <rPr>
        <sz val="11"/>
        <color rgb="FF000000"/>
        <rFont val="Calibri"/>
      </rPr>
      <t xml:space="preserve">Configure Ubuntu 24.04 LTS to enforce password complexity by requiring that at least one uppercase character be used. </t>
    </r>
    <r>
      <rPr>
        <sz val="11"/>
        <color rgb="FF000000"/>
        <rFont val="Calibri"/>
      </rPr>
      <t xml:space="preserve">
</t>
    </r>
    <r>
      <rPr>
        <sz val="11"/>
        <color rgb="FF000000"/>
        <rFont val="Calibri"/>
      </rPr>
      <t xml:space="preserve">Add or update the "/etc/security/pwquality.conf" file to contain the "ucredit" parameter: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ucredit=-1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</si>
  <si>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Satisfies: SRG-OS-000069-GPOS-00037, SRG-OS-000730-GPOS-00190</t>
    </r>
  </si>
  <si>
    <r>
      <rPr>
        <sz val="11"/>
        <color rgb="FF000000"/>
        <rFont val="Calibri"/>
      </rPr>
      <t xml:space="preserve">Verify Ubuntu 24.04 LTS enforces password complexity by requiring that at least one uppercase character be used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-i "ucredit" /etc/security/pwquality.conf</t>
    </r>
    <r>
      <rPr>
        <sz val="11"/>
        <color rgb="FF000000"/>
        <rFont val="Calibri"/>
      </rPr>
      <t xml:space="preserve">
</t>
    </r>
    <r>
      <rPr>
        <sz val="11"/>
        <color rgb="FF000000"/>
        <rFont val="Calibri"/>
      </rPr>
      <t xml:space="preserve">ucredit=-1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"ucredit" parameter is greater than "-1", is commented out, or is missing, this is a finding.</t>
    </r>
  </si>
  <si>
    <t>V-270727</t>
  </si>
  <si>
    <r>
      <rPr>
        <sz val="11"/>
        <rFont val="Calibri"/>
      </rPr>
      <t>Ubuntu 24.04 LTS must enforce password complexity by requiring that at least one lowercase character be used.</t>
    </r>
  </si>
  <si>
    <r>
      <rPr>
        <sz val="11"/>
        <color rgb="FF000000"/>
        <rFont val="Calibri"/>
      </rPr>
      <t xml:space="preserve">Configure Ubuntu 24.04 LTS to enforce password complexity by requiring that at least one lowercase character be used. </t>
    </r>
    <r>
      <rPr>
        <sz val="11"/>
        <color rgb="FF000000"/>
        <rFont val="Calibri"/>
      </rPr>
      <t xml:space="preserve">
</t>
    </r>
    <r>
      <rPr>
        <sz val="11"/>
        <color rgb="FF000000"/>
        <rFont val="Calibri"/>
      </rPr>
      <t xml:space="preserve">Add or update the "/etc/security/pwquality.conf" file to contain the "lcredit" parameter: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lcredit=-1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</si>
  <si>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Satisfies: SRG-OS-000070-GPOS-00038, SRG-OS-000730-GPOS-00190</t>
    </r>
  </si>
  <si>
    <r>
      <rPr>
        <sz val="11"/>
        <color rgb="FF000000"/>
        <rFont val="Calibri"/>
      </rPr>
      <t xml:space="preserve">Verify Ubuntu 24.04 LTS enforces password complexity by requiring that at least one lowercase character be used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-i "lcredit" /etc/security/pwquality.conf</t>
    </r>
    <r>
      <rPr>
        <sz val="11"/>
        <color rgb="FF000000"/>
        <rFont val="Calibri"/>
      </rPr>
      <t xml:space="preserve">
</t>
    </r>
    <r>
      <rPr>
        <sz val="11"/>
        <color rgb="FF000000"/>
        <rFont val="Calibri"/>
      </rPr>
      <t xml:space="preserve">lcredit=-1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"lcredit" parameter is greater than "-1", is commented out, or is missing, this is a finding.</t>
    </r>
  </si>
  <si>
    <t>V-270728</t>
  </si>
  <si>
    <r>
      <rPr>
        <sz val="11"/>
        <rFont val="Calibri"/>
      </rPr>
      <t>Ubuntu 24.04 LTS must enforce password complexity by requiring that at least one numeric character be used.</t>
    </r>
  </si>
  <si>
    <r>
      <rPr>
        <sz val="11"/>
        <color rgb="FF000000"/>
        <rFont val="Calibri"/>
      </rPr>
      <t xml:space="preserve">Configure Ubuntu 24.04 LTS to enforce password complexity by requiring that at least one numeric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"/etc/security/pwquality.conf" file to contain the "dcredit" parameter: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dcredit=-1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</si>
  <si>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Satisfies: SRG-OS-000071-GPOS-00039, SRG-OS-000730-GPOS-00190</t>
    </r>
  </si>
  <si>
    <r>
      <rPr>
        <sz val="11"/>
        <color rgb="FF000000"/>
        <rFont val="Calibri"/>
      </rPr>
      <t xml:space="preserve">Verify Ubuntu 24.04 LTS enforces password complexity by requiring that at least one numeric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if the field "dcredit" is set in the "/etc/security/pwquality.conf"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-i "dcredit" /etc/security/pwquality.conf</t>
    </r>
    <r>
      <rPr>
        <sz val="11"/>
        <color rgb="FF000000"/>
        <rFont val="Calibri"/>
      </rPr>
      <t xml:space="preserve">
</t>
    </r>
    <r>
      <rPr>
        <sz val="11"/>
        <color rgb="FF000000"/>
        <rFont val="Calibri"/>
      </rPr>
      <t xml:space="preserve">dcredit=-1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"dcredit" parameter is greater than "-1", is commented out, or is missing, this is a finding.</t>
    </r>
  </si>
  <si>
    <t>V-270729</t>
  </si>
  <si>
    <r>
      <rPr>
        <sz val="11"/>
        <rFont val="Calibri"/>
      </rPr>
      <t>Ubuntu 24.04 LTS must require the change of at least eight characters when passwords are changed.</t>
    </r>
  </si>
  <si>
    <r>
      <rPr>
        <sz val="11"/>
        <color rgb="FF000000"/>
        <rFont val="Calibri"/>
      </rPr>
      <t xml:space="preserve">Configure Ubuntu 24.04 LTS to require the change of at least eight characters when passwords are changed.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"/etc/security/pwquality.conf" file to include the "difok=8" parameter: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difok=8</t>
    </r>
  </si>
  <si>
    <r>
      <rPr>
        <sz val="11"/>
        <color rgb="FF000000"/>
        <rFont val="Calibri"/>
      </rPr>
      <t xml:space="preserve">If Ubuntu 24.04 LTS allows the user to consecutively reuse extensive portions of passwords, this increases the chances of password compromise by increasing the window of opportunity for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number of changed characters refers to the number of changes required with respect to the total number of positions in the current password. In other words, characters may be the same within the two passwords; however, the positions of the like characters must be different.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password length is an odd number, then number of changed characters must be rounded up. For example, a password length of 15 characters must require the change of at least eight characters.</t>
    </r>
    <r>
      <rPr>
        <sz val="11"/>
        <color rgb="FF000000"/>
        <rFont val="Calibri"/>
      </rPr>
      <t xml:space="preserve">
</t>
    </r>
    <r>
      <rPr>
        <sz val="11"/>
        <color rgb="FF000000"/>
        <rFont val="Calibri"/>
      </rPr>
      <t>Satisfies: SRG-OS-000072-GPOS-00040, SRG-OS-000730-GPOS-00190</t>
    </r>
  </si>
  <si>
    <r>
      <rPr>
        <sz val="11"/>
        <color rgb="FF000000"/>
        <rFont val="Calibri"/>
      </rPr>
      <t>Verify Ubuntu 24.04 LTS requires the change of at least eight characters when passwords are changed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-i "difok" /etc/security/pwquality.conf</t>
    </r>
    <r>
      <rPr>
        <sz val="11"/>
        <color rgb="FF000000"/>
        <rFont val="Calibri"/>
      </rPr>
      <t xml:space="preserve">
</t>
    </r>
    <r>
      <rPr>
        <sz val="11"/>
        <color rgb="FF000000"/>
        <rFont val="Calibri"/>
      </rPr>
      <t xml:space="preserve">difok=8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"difok" parameter is less than "8" or is commented out, this is a finding.</t>
    </r>
  </si>
  <si>
    <t>V-270730</t>
  </si>
  <si>
    <r>
      <rPr>
        <sz val="11"/>
        <rFont val="Calibri"/>
      </rPr>
      <t>Ubuntu 24.04 LTS must enforce 24 hours/1 day as the minimum password lifetime. Passwords for new users must have a 24 hours/1 day minimum password lifetime restriction.</t>
    </r>
  </si>
  <si>
    <r>
      <rPr>
        <sz val="11"/>
        <color rgb="FF000000"/>
        <rFont val="Calibri"/>
      </rPr>
      <t xml:space="preserve">Configure Ubuntu 24.04 LTS to enforce a 24 hours/1 day minimum password lifetime.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"/etc/login.defs"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PASS_MIN_DAYS    1</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</si>
  <si>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r>
      <rPr>
        <sz val="11"/>
        <color rgb="FF000000"/>
        <rFont val="Calibri"/>
      </rPr>
      <t xml:space="preserve">
</t>
    </r>
    <r>
      <rPr>
        <sz val="11"/>
        <color rgb="FF000000"/>
        <rFont val="Calibri"/>
      </rPr>
      <t>Satisfies: SRG-OS-000075-GPOS-00043, SRG-OS-000730-GPOS-00190</t>
    </r>
  </si>
  <si>
    <r>
      <rPr>
        <sz val="11"/>
        <color rgb="FF000000"/>
        <rFont val="Calibri"/>
      </rPr>
      <t xml:space="preserve">Verify Ubuntu 24.04 LTS enforces a 24 hours/1 day minimum password lifetime for new user accounts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-i ^PASS_MIN_DAYS /etc/login.defs </t>
    </r>
    <r>
      <rPr>
        <sz val="11"/>
        <color rgb="FF000000"/>
        <rFont val="Calibri"/>
      </rPr>
      <t xml:space="preserve">
</t>
    </r>
    <r>
      <rPr>
        <sz val="11"/>
        <color rgb="FF000000"/>
        <rFont val="Calibri"/>
      </rPr>
      <t xml:space="preserve">PASS_MIN_DAYS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"PASS_MIN_DAYS" parameter value is less than "1" or is commented out, this is a finding.</t>
    </r>
  </si>
  <si>
    <t>V-270731</t>
  </si>
  <si>
    <r>
      <rPr>
        <sz val="11"/>
        <rFont val="Calibri"/>
      </rPr>
      <t>Ubuntu 24.04 LTS must enforce a 60-day maximum password lifetime restriction. Passwords for new users must have a 60-day maximum password lifetime restriction.</t>
    </r>
  </si>
  <si>
    <r>
      <rPr>
        <sz val="11"/>
        <color rgb="FF000000"/>
        <rFont val="Calibri"/>
      </rPr>
      <t xml:space="preserve">Configure Ubuntu 24.04 LTS to enforce a 60-day maximum password lifetime.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in the "/etc/login.defs"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PASS_MAX_DAYS    60</t>
    </r>
  </si>
  <si>
    <r>
      <rPr>
        <sz val="11"/>
        <color rgb="FF000000"/>
        <rFont val="Calibri"/>
      </rPr>
      <t>Any password, no matter how complex, can eventually be cracked. Therefore, passwords need to be changed periodically. If Ubuntu 24.04 LTS does not limit the lifetime of passwords and force users to change their passwords, there is the risk that Ubuntu 24.04 LTS passwords could be compromised.</t>
    </r>
    <r>
      <rPr>
        <sz val="11"/>
        <color rgb="FF000000"/>
        <rFont val="Calibri"/>
      </rPr>
      <t xml:space="preserve">
</t>
    </r>
    <r>
      <rPr>
        <sz val="11"/>
        <color rgb="FF000000"/>
        <rFont val="Calibri"/>
      </rPr>
      <t>Satisfies: SRG-OS-000076-GPOS-00044, SRG-OS-000730-GPOS-00190</t>
    </r>
  </si>
  <si>
    <r>
      <rPr>
        <sz val="11"/>
        <color rgb="FF000000"/>
        <rFont val="Calibri"/>
      </rPr>
      <t>Verify Ubuntu 24.04 LTS enforces a 60-day maximum password lifetime for new user accounts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-i ^PASS_MAX_DAYS /etc/login.defs</t>
    </r>
    <r>
      <rPr>
        <sz val="11"/>
        <color rgb="FF000000"/>
        <rFont val="Calibri"/>
      </rPr>
      <t xml:space="preserve">
</t>
    </r>
    <r>
      <rPr>
        <sz val="11"/>
        <color rgb="FF000000"/>
        <rFont val="Calibri"/>
      </rPr>
      <t xml:space="preserve">PASS_MAX_DAYS    60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"PASS_MAX_DAYS" parameter value is less than "60" or is commented out, this is a finding.</t>
    </r>
  </si>
  <si>
    <t>V-270732</t>
  </si>
  <si>
    <r>
      <rPr>
        <sz val="11"/>
        <rFont val="Calibri"/>
      </rPr>
      <t>Ubuntu 24.04 LTS must enforce a minimum 15-character password length.</t>
    </r>
  </si>
  <si>
    <r>
      <rPr>
        <sz val="11"/>
        <color rgb="FF000000"/>
        <rFont val="Calibri"/>
      </rPr>
      <t xml:space="preserve">Configure Ubuntu 24.04 LTS to enforce a minimum 15-character password length.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"minlen" parameter value to the "/etc/security/pwquality.conf"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minlen=15</t>
    </r>
  </si>
  <si>
    <r>
      <rPr>
        <sz val="11"/>
        <color rgb="FF000000"/>
        <rFont val="Calibri"/>
      </rPr>
      <t xml:space="preserve">The shorter the password, the lower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r>
      <rPr>
        <sz val="11"/>
        <color rgb="FF000000"/>
        <rFont val="Calibri"/>
      </rPr>
      <t xml:space="preserve">
</t>
    </r>
    <r>
      <rPr>
        <sz val="11"/>
        <color rgb="FF000000"/>
        <rFont val="Calibri"/>
      </rPr>
      <t>Satisfies: SRG-OS-000078-GPOS-00046, SRG-OS-000730-GPOS-00190</t>
    </r>
  </si>
  <si>
    <r>
      <rPr>
        <sz val="11"/>
        <color rgb="FF000000"/>
        <rFont val="Calibri"/>
      </rPr>
      <t>Verify the pwquality configuration file enforces a minimum 15-character password length with the following command:</t>
    </r>
    <r>
      <rPr>
        <sz val="11"/>
        <color rgb="FF000000"/>
        <rFont val="Calibri"/>
      </rPr>
      <t xml:space="preserve">
</t>
    </r>
    <r>
      <rPr>
        <sz val="11"/>
        <color rgb="FF000000"/>
        <rFont val="Calibri"/>
      </rPr>
      <t>$ grep -i minlen /etc/security/pwquality.conf</t>
    </r>
    <r>
      <rPr>
        <sz val="11"/>
        <color rgb="FF000000"/>
        <rFont val="Calibri"/>
      </rPr>
      <t xml:space="preserve">
</t>
    </r>
    <r>
      <rPr>
        <sz val="11"/>
        <color rgb="FF000000"/>
        <rFont val="Calibri"/>
      </rPr>
      <t>minlen=15</t>
    </r>
    <r>
      <rPr>
        <sz val="11"/>
        <color rgb="FF000000"/>
        <rFont val="Calibri"/>
      </rPr>
      <t xml:space="preserve">
</t>
    </r>
    <r>
      <rPr>
        <sz val="11"/>
        <color rgb="FF000000"/>
        <rFont val="Calibri"/>
      </rPr>
      <t>If "minlen" parameter value is not "15" or higher, is commented out, or is missing, this is a finding.</t>
    </r>
  </si>
  <si>
    <t>V-270733</t>
  </si>
  <si>
    <r>
      <rPr>
        <sz val="11"/>
        <rFont val="Calibri"/>
      </rPr>
      <t>Ubuntu 24.04 LTS must enforce password complexity by requiring that at least one special character be used.</t>
    </r>
  </si>
  <si>
    <r>
      <rPr>
        <sz val="11"/>
        <color rgb="FF000000"/>
        <rFont val="Calibri"/>
      </rPr>
      <t xml:space="preserve">Configure Ubuntu 24.04 LTS to enforce password complexity by requiring that at least one special character be used.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line in the "/etc/security/pwquality.conf" file to include the "ocredit=-1" parameter: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ocredit=-1</t>
    </r>
  </si>
  <si>
    <r>
      <rPr>
        <sz val="11"/>
        <color rgb="FF000000"/>
        <rFont val="Calibri"/>
      </rPr>
      <t xml:space="preserve">Use of a complex password helps to increase the time and resources required to compromise the password. 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Password complexity is one factor in determining how long it takes to crack a password. The more complex the password, the greater the number of possible combinations that need to be tested before the password is compromised.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Special characters are those characters that are not alphanumeric. Examples include: ~ ! @ # $ % ^ *.</t>
    </r>
    <r>
      <rPr>
        <sz val="11"/>
        <color rgb="FF000000"/>
        <rFont val="Calibri"/>
      </rPr>
      <t xml:space="preserve">
</t>
    </r>
    <r>
      <rPr>
        <sz val="11"/>
        <color rgb="FF000000"/>
        <rFont val="Calibri"/>
      </rPr>
      <t>Satisfies: SRG-OS-000266-GPOS-00101, SRG-OS-000730-GPOS-00190</t>
    </r>
  </si>
  <si>
    <r>
      <rPr>
        <sz val="11"/>
        <color rgb="FF000000"/>
        <rFont val="Calibri"/>
      </rPr>
      <t xml:space="preserve">Determine if the field "ocredit" is set in the "/etc/security/pwquality.conf"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-i "ocredit" /etc/security/pwquality.conf</t>
    </r>
    <r>
      <rPr>
        <sz val="11"/>
        <color rgb="FF000000"/>
        <rFont val="Calibri"/>
      </rPr>
      <t xml:space="preserve">
</t>
    </r>
    <r>
      <rPr>
        <sz val="11"/>
        <color rgb="FF000000"/>
        <rFont val="Calibri"/>
      </rPr>
      <t xml:space="preserve">ocredit=-1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"ocredit" parameter is greater than "-1", is commented out, or is missing, this is a finding.</t>
    </r>
  </si>
  <si>
    <t>V-270734</t>
  </si>
  <si>
    <r>
      <rPr>
        <sz val="11"/>
        <rFont val="Calibri"/>
      </rPr>
      <t>Ubuntu 24.04 LTS must be configured such that Pluggable Authentication Module (PAM) prohibits the use of cached authentications after one day.</t>
    </r>
  </si>
  <si>
    <r>
      <rPr>
        <sz val="11"/>
        <color rgb="FF000000"/>
        <rFont val="Calibri"/>
      </rPr>
      <t xml:space="preserve">Configure PAM to prohibit the use of cached authentications after one day. Add or change the following line in "/etc/sssd/sssd.conf" just below the line "[pam]":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offline_credentials_expiration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It is valid for this configuration to be in a file with a name that ends with ".conf" and does not begin with a "." in the "/etc/sssd/conf.d/" directory instead of the "/etc/sssd/sssd.conf" file.</t>
    </r>
  </si>
  <si>
    <r>
      <rPr>
        <sz val="11"/>
        <color rgb="FF000000"/>
        <rFont val="Calibri"/>
      </rPr>
      <t>If cached authentication information is out-of-date, the validity of the authentication information may be questionable.</t>
    </r>
  </si>
  <si>
    <r>
      <rPr>
        <sz val="11"/>
        <color rgb="FF000000"/>
        <rFont val="Calibri"/>
      </rPr>
      <t xml:space="preserve">Note: If smart card authentication is not being used on the system, this requirement is not applicable. </t>
    </r>
    <r>
      <rPr>
        <sz val="11"/>
        <color rgb="FF000000"/>
        <rFont val="Calibri"/>
      </rPr>
      <t xml:space="preserve">
</t>
    </r>
    <r>
      <rPr>
        <sz val="11"/>
        <color rgb="FF000000"/>
        <rFont val="Calibri"/>
      </rPr>
      <t>Verify PAM prohibits the use of cached authentications after one day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offline_credentials_expiration /etc/sssd/sssd.conf /etc/sssd/conf.d/*.conf </t>
    </r>
    <r>
      <rPr>
        <sz val="11"/>
        <color rgb="FF000000"/>
        <rFont val="Calibri"/>
      </rPr>
      <t xml:space="preserve">
</t>
    </r>
    <r>
      <rPr>
        <sz val="11"/>
        <color rgb="FF000000"/>
        <rFont val="Calibri"/>
      </rPr>
      <t xml:space="preserve">offline_credentials_expiration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"offline_credentials_expiration" in "/etc/sssd/sssd.conf" or in a file with a name ending in .conf in the "/etc/sssd/conf.d/" directory, is not set to "1", is commented out, is missing, or conflicting results are returned, this is a finding.</t>
    </r>
  </si>
  <si>
    <t>V-270735</t>
  </si>
  <si>
    <r>
      <rPr>
        <sz val="11"/>
        <rFont val="Calibri"/>
      </rPr>
      <t>Ubuntu 24.04 LTS, for PKI-based authentication, SSSD must validate certificates by constructing a certification path (which includes status information) to an accepted trust anchor.</t>
    </r>
  </si>
  <si>
    <r>
      <rPr>
        <sz val="11"/>
        <color rgb="FF000000"/>
        <rFont val="Calibri"/>
      </rPr>
      <t xml:space="preserve">Configure Ubuntu 24.04 LTS, for PKI-based authentication, to validate certificates by constructing a certification path to an accepted trust anchor.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/etc/sssd/sssd.conf so that the following entries are in the correct sections of the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vi /etc/sssd/sssd.conf</t>
    </r>
    <r>
      <rPr>
        <sz val="11"/>
        <color rgb="FF000000"/>
        <rFont val="Calibri"/>
      </rPr>
      <t xml:space="preserve">
</t>
    </r>
    <r>
      <rPr>
        <sz val="11"/>
        <color rgb="FF000000"/>
        <rFont val="Calibri"/>
      </rPr>
      <t>[sssd]</t>
    </r>
    <r>
      <rPr>
        <sz val="11"/>
        <color rgb="FF000000"/>
        <rFont val="Calibri"/>
      </rPr>
      <t xml:space="preserve">
</t>
    </r>
    <r>
      <rPr>
        <sz val="11"/>
        <color rgb="FF000000"/>
        <rFont val="Calibri"/>
      </rPr>
      <t>services = nss,pam,ssh</t>
    </r>
    <r>
      <rPr>
        <sz val="11"/>
        <color rgb="FF000000"/>
        <rFont val="Calibri"/>
      </rPr>
      <t xml:space="preserve">
</t>
    </r>
    <r>
      <rPr>
        <sz val="11"/>
        <color rgb="FF000000"/>
        <rFont val="Calibri"/>
      </rPr>
      <t>config_file_version = 2</t>
    </r>
    <r>
      <rPr>
        <sz val="11"/>
        <color rgb="FF000000"/>
        <rFont val="Calibri"/>
      </rPr>
      <t xml:space="preserve">
</t>
    </r>
    <r>
      <rPr>
        <sz val="11"/>
        <color rgb="FF000000"/>
        <rFont val="Calibri"/>
      </rPr>
      <t>[pam]</t>
    </r>
    <r>
      <rPr>
        <sz val="11"/>
        <color rgb="FF000000"/>
        <rFont val="Calibri"/>
      </rPr>
      <t xml:space="preserve">
</t>
    </r>
    <r>
      <rPr>
        <sz val="11"/>
        <color rgb="FF000000"/>
        <rFont val="Calibri"/>
      </rPr>
      <t>pam_cert_auth = True</t>
    </r>
    <r>
      <rPr>
        <sz val="11"/>
        <color rgb="FF000000"/>
        <rFont val="Calibri"/>
      </rPr>
      <t xml:space="preserve">
</t>
    </r>
    <r>
      <rPr>
        <sz val="11"/>
        <color rgb="FF000000"/>
        <rFont val="Calibri"/>
      </rPr>
      <t>[domain/example.com]</t>
    </r>
    <r>
      <rPr>
        <sz val="11"/>
        <color rgb="FF000000"/>
        <rFont val="Calibri"/>
      </rPr>
      <t xml:space="preserve">
</t>
    </r>
    <r>
      <rPr>
        <sz val="11"/>
        <color rgb="FF000000"/>
        <rFont val="Calibri"/>
      </rPr>
      <t>ldap_user_certificate = usercertificate;binary</t>
    </r>
    <r>
      <rPr>
        <sz val="11"/>
        <color rgb="FF000000"/>
        <rFont val="Calibri"/>
      </rPr>
      <t xml:space="preserve">
</t>
    </r>
    <r>
      <rPr>
        <sz val="11"/>
        <color rgb="FF000000"/>
        <rFont val="Calibri"/>
      </rPr>
      <t>certificate_verification = ca_cert,ocsp</t>
    </r>
    <r>
      <rPr>
        <sz val="11"/>
        <color rgb="FF000000"/>
        <rFont val="Calibri"/>
      </rPr>
      <t xml:space="preserve">
</t>
    </r>
    <r>
      <rPr>
        <sz val="11"/>
        <color rgb="FF000000"/>
        <rFont val="Calibri"/>
      </rPr>
      <t>ca_cert = /etc/ssl/certs/ca-certificates.crt</t>
    </r>
  </si>
  <si>
    <r>
      <rPr>
        <sz val="11"/>
        <color rgb="FF000000"/>
        <rFont val="Calibri"/>
      </rPr>
      <t xml:space="preserve">Without path validation, an informed trust decision by the relying party cannot be made when presented with any certificate not already explicitly trusted.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trust anchor is an authoritative entity represented via a public key and associated data. It is used in the context of public key infrastructures, X.509 digital certificates, and DNSSEC.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r>
      <rPr>
        <sz val="11"/>
        <color rgb="FF000000"/>
        <rFont val="Calibri"/>
      </rPr>
      <t xml:space="preserve">
</t>
    </r>
    <r>
      <rPr>
        <sz val="11"/>
        <color rgb="FF000000"/>
        <rFont val="Calibri"/>
      </rPr>
      <t>Satisfies: SRG-OS-000066-GPOS-00034, SRG-OS-000775-GPOS-00230</t>
    </r>
  </si>
  <si>
    <r>
      <rPr>
        <sz val="11"/>
        <color rgb="FF000000"/>
        <rFont val="Calibri"/>
      </rPr>
      <t xml:space="preserve">Verify Ubuntu 24.04 LTS, for PKI-based authentication, has valid certificates by constructing a certification path to an accepted trust anchor. </t>
    </r>
    <r>
      <rPr>
        <sz val="11"/>
        <color rgb="FF000000"/>
        <rFont val="Calibri"/>
      </rPr>
      <t xml:space="preserve">
</t>
    </r>
    <r>
      <rPr>
        <sz val="11"/>
        <color rgb="FF000000"/>
        <rFont val="Calibri"/>
      </rPr>
      <t>Ensure the pam service is listed under [sssd] with the following command:</t>
    </r>
    <r>
      <rPr>
        <sz val="11"/>
        <color rgb="FF000000"/>
        <rFont val="Calibri"/>
      </rPr>
      <t xml:space="preserve">
</t>
    </r>
    <r>
      <rPr>
        <sz val="11"/>
        <color rgb="FF000000"/>
        <rFont val="Calibri"/>
      </rPr>
      <t>$ sudo grep -A 1 '^\[sssd\]' /etc/sssd/sssd.conf</t>
    </r>
    <r>
      <rPr>
        <sz val="11"/>
        <color rgb="FF000000"/>
        <rFont val="Calibri"/>
      </rPr>
      <t xml:space="preserve">
</t>
    </r>
    <r>
      <rPr>
        <sz val="11"/>
        <color rgb="FF000000"/>
        <rFont val="Calibri"/>
      </rPr>
      <t>[sssd]</t>
    </r>
    <r>
      <rPr>
        <sz val="11"/>
        <color rgb="FF000000"/>
        <rFont val="Calibri"/>
      </rPr>
      <t xml:space="preserve">
</t>
    </r>
    <r>
      <rPr>
        <sz val="11"/>
        <color rgb="FF000000"/>
        <rFont val="Calibri"/>
      </rPr>
      <t>services = nss,pam,ssh</t>
    </r>
    <r>
      <rPr>
        <sz val="11"/>
        <color rgb="FF000000"/>
        <rFont val="Calibri"/>
      </rPr>
      <t xml:space="preserve">
</t>
    </r>
    <r>
      <rPr>
        <sz val="11"/>
        <color rgb="FF000000"/>
        <rFont val="Calibri"/>
      </rPr>
      <t>If "pam" is not listed in services, this is a finding.</t>
    </r>
    <r>
      <rPr>
        <sz val="11"/>
        <color rgb="FF000000"/>
        <rFont val="Calibri"/>
      </rPr>
      <t xml:space="preserve">
</t>
    </r>
    <r>
      <rPr>
        <sz val="11"/>
        <color rgb="FF000000"/>
        <rFont val="Calibri"/>
      </rPr>
      <t>Additionally, ensure the pam service is set to use pam for smart card authentication in the [pam] section of /etc/sssd/sssd.conf with the following command:</t>
    </r>
    <r>
      <rPr>
        <sz val="11"/>
        <color rgb="FF000000"/>
        <rFont val="Calibri"/>
      </rPr>
      <t xml:space="preserve">
</t>
    </r>
    <r>
      <rPr>
        <sz val="11"/>
        <color rgb="FF000000"/>
        <rFont val="Calibri"/>
      </rPr>
      <t>$ sudo grep -A 1 '^\[pam]' /etc/sssd/sssd.conf</t>
    </r>
    <r>
      <rPr>
        <sz val="11"/>
        <color rgb="FF000000"/>
        <rFont val="Calibri"/>
      </rPr>
      <t xml:space="preserve">
</t>
    </r>
    <r>
      <rPr>
        <sz val="11"/>
        <color rgb="FF000000"/>
        <rFont val="Calibri"/>
      </rPr>
      <t>[pam]</t>
    </r>
    <r>
      <rPr>
        <sz val="11"/>
        <color rgb="FF000000"/>
        <rFont val="Calibri"/>
      </rPr>
      <t xml:space="preserve">
</t>
    </r>
    <r>
      <rPr>
        <sz val="11"/>
        <color rgb="FF000000"/>
        <rFont val="Calibri"/>
      </rPr>
      <t>pam_cert_auth = True</t>
    </r>
    <r>
      <rPr>
        <sz val="11"/>
        <color rgb="FF000000"/>
        <rFont val="Calibri"/>
      </rPr>
      <t xml:space="preserve">
</t>
    </r>
    <r>
      <rPr>
        <sz val="11"/>
        <color rgb="FF000000"/>
        <rFont val="Calibri"/>
      </rPr>
      <t>If "pam_cert_auth = True" is not returned, this is a finding.</t>
    </r>
    <r>
      <rPr>
        <sz val="11"/>
        <color rgb="FF000000"/>
        <rFont val="Calibri"/>
      </rPr>
      <t xml:space="preserve">
</t>
    </r>
    <r>
      <rPr>
        <sz val="11"/>
        <color rgb="FF000000"/>
        <rFont val="Calibri"/>
      </rPr>
      <t xml:space="preserve">Ensure "ca" is enabled in "certificate_verification"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certificate_verification /etc/sssd/sssd.conf</t>
    </r>
    <r>
      <rPr>
        <sz val="11"/>
        <color rgb="FF000000"/>
        <rFont val="Calibri"/>
      </rPr>
      <t xml:space="preserve">
</t>
    </r>
    <r>
      <rPr>
        <sz val="11"/>
        <color rgb="FF000000"/>
        <rFont val="Calibri"/>
      </rPr>
      <t>certificate_verification = ca_cert,ocsp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"certificate_verification" is not set to "ca" or the line is commented out, this is a finding.</t>
    </r>
  </si>
  <si>
    <t>V-270736</t>
  </si>
  <si>
    <r>
      <rPr>
        <sz val="11"/>
        <rFont val="Calibri"/>
      </rPr>
      <t>Ubuntu 24.04 LTS must map the authenticated identity to the user or group account for PKI-based authentication.</t>
    </r>
  </si>
  <si>
    <r>
      <rPr>
        <sz val="11"/>
        <color rgb="FF000000"/>
        <rFont val="Calibri"/>
      </rPr>
      <t>Configure sssd to map authenticated certificates to the appropriate user group by adding the following line to the "/etc/sssd/sssd.conf" file:</t>
    </r>
    <r>
      <rPr>
        <sz val="11"/>
        <color rgb="FF000000"/>
        <rFont val="Calibri"/>
      </rPr>
      <t xml:space="preserve">
</t>
    </r>
    <r>
      <rPr>
        <sz val="11"/>
        <color rgb="FF000000"/>
        <rFont val="Calibri"/>
      </rPr>
      <t>ldap_user_certificate=userCertificate;binary</t>
    </r>
  </si>
  <si>
    <r>
      <rPr>
        <sz val="11"/>
        <color rgb="FF000000"/>
        <rFont val="Calibri"/>
      </rPr>
      <t>Without mapping the certificate used to authenticate to the user account, the ability to determine the identity of the individual user or group will not be available for forensic analysis.</t>
    </r>
  </si>
  <si>
    <r>
      <rPr>
        <sz val="11"/>
        <color rgb="FF000000"/>
        <rFont val="Calibri"/>
      </rPr>
      <t xml:space="preserve">Verify that authenticated certificates are mapped to the appropriate user group in the "/etc/sssd/sssd.conf"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-i ldap_user_certificate /etc/sssd/sssd.conf</t>
    </r>
    <r>
      <rPr>
        <sz val="11"/>
        <color rgb="FF000000"/>
        <rFont val="Calibri"/>
      </rPr>
      <t xml:space="preserve">
</t>
    </r>
    <r>
      <rPr>
        <sz val="11"/>
        <color rgb="FF000000"/>
        <rFont val="Calibri"/>
      </rPr>
      <t>ldap_user_certificate=userCertificate;binary</t>
    </r>
  </si>
  <si>
    <t>V-270737</t>
  </si>
  <si>
    <r>
      <rPr>
        <sz val="11"/>
        <rFont val="Calibri"/>
      </rPr>
      <t>Ubuntu 24.04 LTS, for PKI-based authentication, Privileged Access Management (PAM) must validate certificates by constructing a certification path (which includes status information) to an accepted trust anchor.</t>
    </r>
  </si>
  <si>
    <r>
      <rPr>
        <sz val="11"/>
        <color rgb="FF000000"/>
        <rFont val="Calibri"/>
      </rPr>
      <t xml:space="preserve">Configure Ubuntu 24.04 LTS, for PKI-based authentication, to validate certificates by constructing a certification path to an accepted trust anchor.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which pkcs11 module is being used via the "use_pkcs11_module" in "/etc/pam_pkcs11/pam_pkcs11.conf" and ensure "ca" is enabled in "cert_policy".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"cert_policy" to ensure "ca" is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cert_policy = ca,signature,ocsp_on;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is missing an "/etc/pam_pkcs11/" directory and an "/etc/pam_pkcs11/pam_pkcs11.conf", find an example to copy into place and modify accordingly at "https://manpages.ubuntu.com/manpages/xenial/man8/pam_pkcs11.8.html".</t>
    </r>
  </si>
  <si>
    <r>
      <rPr>
        <sz val="11"/>
        <color rgb="FF000000"/>
        <rFont val="Calibri"/>
      </rPr>
      <t xml:space="preserve">Verify Ubuntu 24.04 LTS, for PKI-based authentication, has valid certificates by constructing a certification path to an accepted trust anchor.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which pkcs11 module is being used via the "use_pkcs11_module" in "/etc/pam_pkcs11/pam_pkcs11.conf" and then ensure "ca" is enabled in "cert_policy"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use_pkcs11_module /etc/pam_pkcs11/pam_pkcs11.conf | awk '/pkcs11_module opensc {/,/}/' /etc/pam_pkcs11/pam_pkcs11.conf | grep cert_policy | grep ca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cert_policy = ca,signature,ocsp_on;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"cert_policy" is not set to "ca" or the line is commented out, this is a finding.</t>
    </r>
  </si>
  <si>
    <t>V-270738</t>
  </si>
  <si>
    <r>
      <rPr>
        <sz val="11"/>
        <rFont val="Calibri"/>
      </rPr>
      <t>Ubuntu 24.04 LTS for PKI-based authentication, must implement a local cache of revocation data in case of the inability to access revocation information via the network.</t>
    </r>
  </si>
  <si>
    <r>
      <rPr>
        <sz val="11"/>
        <color rgb="FF000000"/>
        <rFont val="Calibri"/>
      </rPr>
      <t xml:space="preserve">Configure Ubuntu 24.04 LTS, for PKI-based authentication, to use local revocation data when unable to access the network to obtain it remotely.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"cert_policy" option in "/etc/pam_pkcs11/pam_pkcs11.conf" to include "crl_auto" or "crl_offline".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cert_policy = ca,signature,ocsp_on, crl_auto;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system is missing an "/etc/pam_pkcs11/" directory and an "/etc/pam_pkcs11/pam_pkcs11.conf", find an example to copy into place and modify accordingly at "/usr/share/doc/libpam-pkcs11/examples/pam_pkcs11.conf.example.gz".</t>
    </r>
  </si>
  <si>
    <r>
      <rPr>
        <sz val="11"/>
        <color rgb="FF000000"/>
        <rFont val="Calibri"/>
      </rPr>
      <t>Without configuring a local cache of revocation data, there is the potential to allow access to users who are no longer authorized (users with revoked certificates).</t>
    </r>
  </si>
  <si>
    <r>
      <rPr>
        <sz val="11"/>
        <color rgb="FF000000"/>
        <rFont val="Calibri"/>
      </rPr>
      <t xml:space="preserve">Note: If smart card authentication is not being used on the system, this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Ubuntu 24.04 LTS, for PKI-based authentication, uses local revocation data when unable to access it from the network with the following command:</t>
    </r>
    <r>
      <rPr>
        <sz val="11"/>
        <color rgb="FF000000"/>
        <rFont val="Calibri"/>
      </rPr>
      <t xml:space="preserve">
</t>
    </r>
    <r>
      <rPr>
        <sz val="11"/>
        <color rgb="FF000000"/>
        <rFont val="Calibri"/>
      </rPr>
      <t xml:space="preserve">$ grep cert_policy /etc/pam_pkcs11/pam_pkcs11.conf | grep  -E -- 'crl_auto|crl_offline' </t>
    </r>
    <r>
      <rPr>
        <sz val="11"/>
        <color rgb="FF000000"/>
        <rFont val="Calibri"/>
      </rPr>
      <t xml:space="preserve">
</t>
    </r>
    <r>
      <rPr>
        <sz val="11"/>
        <color rgb="FF000000"/>
        <rFont val="Calibri"/>
      </rPr>
      <t xml:space="preserve">cert_policy = ca,signature,ocsp_on,crl_auto;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"cert_policy" is not set to include "crl_auto" or "crl_offline", this is a finding.</t>
    </r>
  </si>
  <si>
    <t>V-270739</t>
  </si>
  <si>
    <r>
      <rPr>
        <sz val="11"/>
        <rFont val="Calibri"/>
      </rPr>
      <t>Ubuntu 24.04 LTS must encrypt all stored passwords with a FIPS 140-3 approved cryptographic hashing algorithm.</t>
    </r>
  </si>
  <si>
    <r>
      <rPr>
        <sz val="11"/>
        <color rgb="FF000000"/>
        <rFont val="Calibri"/>
      </rPr>
      <t xml:space="preserve">Configure Ubuntu 24.04 LTS to encrypt all stored passwords.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Edit/modify the following line in the "/etc/login.defs" file and set "ENCRYPT_METHOD" to SHA512: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ENCRYPT_METHOD SHA512</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</si>
  <si>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</si>
  <si>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 xml:space="preserve">Verify the shadow password suite configuration is set to encrypt passwords with a FIPS 140-3 approved cryptographic hashing algorithm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-i ENCRYPT_METHOD /etc/login.defs </t>
    </r>
    <r>
      <rPr>
        <sz val="11"/>
        <color rgb="FF000000"/>
        <rFont val="Calibri"/>
      </rPr>
      <t xml:space="preserve">
</t>
    </r>
    <r>
      <rPr>
        <sz val="11"/>
        <color rgb="FF000000"/>
        <rFont val="Calibri"/>
      </rPr>
      <t xml:space="preserve">ENCRYPT_METHOD SHA512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"ENCRYPT_METHOD" does not equal SHA512 or greater, this is a finding.</t>
    </r>
  </si>
  <si>
    <t>V-270740</t>
  </si>
  <si>
    <r>
      <rPr>
        <sz val="11"/>
        <rFont val="Calibri"/>
      </rPr>
      <t>Ubuntu 24.04 LTS must generate audit records for privileged activities, nonlocal maintenance, diagnostic sessions, and other system-level access.</t>
    </r>
  </si>
  <si>
    <r>
      <rPr>
        <sz val="11"/>
        <color rgb="FF000000"/>
        <rFont val="Calibri"/>
      </rPr>
      <t xml:space="preserve">Configure Ubuntu 24.04 LTS to audit activities performed during nonlocal maintenance and diagnostic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/var/log/sudo.log -p wa -k maintenance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</si>
  <si>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If events associated with nonlocal administrative access or diagnostic sessions are not logged, a major tool for assessing and investigating attacks would not be available.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addresses auditing-related issues associated with maintenance tools used specifically for diagnostic and repair actions on organizational information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for example, the software implementing "ping," "ls," "ipconfig," or the hardware and software implementing the monitoring port of an Ethernet switch.</t>
    </r>
    <r>
      <rPr>
        <sz val="11"/>
        <color rgb="FF000000"/>
        <rFont val="Calibri"/>
      </rPr>
      <t xml:space="preserve">
</t>
    </r>
    <r>
      <rPr>
        <sz val="11"/>
        <color rgb="FF000000"/>
        <rFont val="Calibri"/>
      </rPr>
      <t>Satisfies: SRG-OS-000392-GPOS-00172, SRG-OS-000471-GPOS-00215</t>
    </r>
  </si>
  <si>
    <r>
      <rPr>
        <sz val="11"/>
        <color rgb="FF000000"/>
        <rFont val="Calibri"/>
      </rPr>
      <t xml:space="preserve">Verify Ubuntu 24.04 LTS audits activities performed during nonlocal maintenance and diagnostic sessions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sudo.log </t>
    </r>
    <r>
      <rPr>
        <sz val="11"/>
        <color rgb="FF000000"/>
        <rFont val="Calibri"/>
      </rPr>
      <t xml:space="preserve">
</t>
    </r>
    <r>
      <rPr>
        <sz val="11"/>
        <color rgb="FF000000"/>
        <rFont val="Calibri"/>
      </rPr>
      <t xml:space="preserve">-w /var/log/sudo.log -p wa -k maintenance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</si>
  <si>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V-270741</t>
  </si>
  <si>
    <r>
      <rPr>
        <sz val="11"/>
        <rFont val="Calibri"/>
      </rPr>
      <t>Ubuntu 24.04 LTS must use strong authenticators in establishing nonlocal maintenance and diagnostic sessions.</t>
    </r>
  </si>
  <si>
    <r>
      <rPr>
        <sz val="11"/>
        <color rgb="FF000000"/>
        <rFont val="Calibri"/>
      </rPr>
      <t xml:space="preserve">Configure Ubuntu 24.04 LTS to use strong authentication when establishing nonlocal maintenance and diagnostic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 to /etc/ssh/sshd_config: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UsePAM yes</t>
    </r>
  </si>
  <si>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</si>
  <si>
    <r>
      <rPr>
        <sz val="11"/>
        <color rgb="FF000000"/>
        <rFont val="Calibri"/>
      </rPr>
      <t>Verify Ubuntu 24.04 LTS is configured to use strong authenticators in the establishment of nonlocal maintenance and diagnostic maintenance with the following command:</t>
    </r>
    <r>
      <rPr>
        <sz val="11"/>
        <color rgb="FF000000"/>
        <rFont val="Calibri"/>
      </rPr>
      <t xml:space="preserve">
</t>
    </r>
    <r>
      <rPr>
        <sz val="11"/>
        <color rgb="FF000000"/>
        <rFont val="Calibri"/>
      </rPr>
      <t>$ sudo grep -r ^UsePAM /etc/ssh/sshd_config*</t>
    </r>
    <r>
      <rPr>
        <sz val="11"/>
        <color rgb="FF000000"/>
        <rFont val="Calibri"/>
      </rPr>
      <t xml:space="preserve">
</t>
    </r>
    <r>
      <rPr>
        <sz val="11"/>
        <color rgb="FF000000"/>
        <rFont val="Calibri"/>
      </rPr>
      <t>/etc/ssh/sshd_config:UsePAM yes</t>
    </r>
    <r>
      <rPr>
        <sz val="11"/>
        <color rgb="FF000000"/>
        <rFont val="Calibri"/>
      </rPr>
      <t xml:space="preserve">
</t>
    </r>
    <r>
      <rPr>
        <sz val="11"/>
        <color rgb="FF000000"/>
        <rFont val="Calibri"/>
      </rPr>
      <t>If "UsePAM" is not set to "yes", conflicting results are returned, the line is commented out, or is missing, this is a finding.</t>
    </r>
  </si>
  <si>
    <t>V-270742</t>
  </si>
  <si>
    <r>
      <rPr>
        <sz val="11"/>
        <rFont val="Calibri"/>
      </rPr>
      <t>Ubuntu 24.04 LTS must immediately terminate all network connections associated with SSH traffic after a period of inactivity.</t>
    </r>
  </si>
  <si>
    <r>
      <rPr>
        <sz val="11"/>
        <color rgb="FF000000"/>
        <rFont val="Calibri"/>
      </rPr>
      <t xml:space="preserve">Configure Ubuntu 24.04 LTS to automatically terminate inactive SSH sessions after a period of inactivity.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Modify or append the following line in the "/etc/ssh/sshd_config" file, replacing "[Count]" with a value of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ClientAliveCountMax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SSH daemon for the changes to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ssh.service</t>
    </r>
  </si>
  <si>
    <r>
      <rPr>
        <sz val="11"/>
        <color rgb="FF000000"/>
        <rFont val="Calibri"/>
      </rPr>
      <t xml:space="preserve">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Session termination terminates all processes associated with a user's logical session except those processes that are specifically created by the user (i.e., session owner) to continue after the session is terminated.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Conditions or trigger events requiring automatic session termination can include, for example, organization-defined periods of user inactivity, targeted responses to certain types of incidents, and time-of-day restrictions on information system use.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capability is typically reserved for specific Ubuntu 24.04 LTS functionality where the system owner, data owner, or organization requires additional assurance.</t>
    </r>
  </si>
  <si>
    <r>
      <rPr>
        <sz val="11"/>
        <color rgb="FF000000"/>
        <rFont val="Calibri"/>
      </rPr>
      <t xml:space="preserve">Verify that all network connections associated with SSH traffic automatically terminate after a period of inactivity with the following command: </t>
    </r>
    <r>
      <rPr>
        <sz val="11"/>
        <color rgb="FF000000"/>
        <rFont val="Calibri"/>
      </rPr>
      <t xml:space="preserve">
</t>
    </r>
    <r>
      <rPr>
        <sz val="11"/>
        <color rgb="FF000000"/>
        <rFont val="Calibri"/>
      </rPr>
      <t>$ sudo grep -ir ClientAliveCountMax /etc/ssh/sshd_config*</t>
    </r>
    <r>
      <rPr>
        <sz val="11"/>
        <color rgb="FF000000"/>
        <rFont val="Calibri"/>
      </rPr>
      <t xml:space="preserve">
</t>
    </r>
    <r>
      <rPr>
        <sz val="11"/>
        <color rgb="FF000000"/>
        <rFont val="Calibri"/>
      </rPr>
      <t>/etc/ssh/sshd_config:ClientAliveCountMax  1</t>
    </r>
    <r>
      <rPr>
        <sz val="11"/>
        <color rgb="FF000000"/>
        <rFont val="Calibri"/>
      </rPr>
      <t xml:space="preserve">
</t>
    </r>
    <r>
      <rPr>
        <sz val="11"/>
        <color rgb="FF000000"/>
        <rFont val="Calibri"/>
      </rPr>
      <t>If "ClientAliveCountMax" is not to "1", if conflicting results are returned, is commented out, or is missing, this is a finding.</t>
    </r>
  </si>
  <si>
    <t>V-270743</t>
  </si>
  <si>
    <r>
      <rPr>
        <sz val="11"/>
        <rFont val="Calibri"/>
      </rPr>
      <t>Ubuntu 24.04 LTS must immediately terminate all network connections associated with SSH traffic at the end of the session or after 10 minutes of inactivity.</t>
    </r>
  </si>
  <si>
    <r>
      <rPr>
        <sz val="11"/>
        <color rgb="FF000000"/>
        <rFont val="Calibri"/>
      </rPr>
      <t>Configure Ubuntu 24.04 LTS to automatically terminate all network connections associated with SSH traffic at the end of a session or after a 10-minute period of inactivity.</t>
    </r>
    <r>
      <rPr>
        <sz val="11"/>
        <color rgb="FF000000"/>
        <rFont val="Calibri"/>
      </rPr>
      <t xml:space="preserve">
</t>
    </r>
    <r>
      <rPr>
        <sz val="11"/>
        <color rgb="FF000000"/>
        <rFont val="Calibri"/>
      </rPr>
      <t xml:space="preserve">In the file /etc/ssh/sshd_config set ClientAliveInterval to a value of "600" or less: </t>
    </r>
    <r>
      <rPr>
        <sz val="11"/>
        <color rgb="FF000000"/>
        <rFont val="Calibri"/>
      </rPr>
      <t xml:space="preserve">
</t>
    </r>
    <r>
      <rPr>
        <sz val="11"/>
        <color rgb="FF000000"/>
        <rFont val="Calibri"/>
      </rPr>
      <t>ClientAliveInterval 600</t>
    </r>
    <r>
      <rPr>
        <sz val="11"/>
        <color rgb="FF000000"/>
        <rFont val="Calibri"/>
      </rPr>
      <t xml:space="preserve">
</t>
    </r>
    <r>
      <rPr>
        <sz val="11"/>
        <color rgb="FF000000"/>
        <rFont val="Calibri"/>
      </rPr>
      <t>Restart the SSH daemon for the changes to take effect:</t>
    </r>
    <r>
      <rPr>
        <sz val="11"/>
        <color rgb="FF000000"/>
        <rFont val="Calibri"/>
      </rPr>
      <t xml:space="preserve">
</t>
    </r>
    <r>
      <rPr>
        <sz val="11"/>
        <color rgb="FF000000"/>
        <rFont val="Calibri"/>
      </rPr>
      <t>$ sudo systemctl restart sshd.service</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</si>
  <si>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Ubuntu 24.04 LTS level, and de-allocating networking assignments at the application level if multiple application sessions are using a single operating system-level network connection. This does not mean that Ubuntu 24.04 LTS terminates all sessions or network access; it only ends the inactive session and releases the resources associated with that session.</t>
    </r>
  </si>
  <si>
    <r>
      <rPr>
        <sz val="11"/>
        <color rgb="FF000000"/>
        <rFont val="Calibri"/>
      </rPr>
      <t>Verify that all network connections associated with SSH traffic are automatically terminated at the end of the session or after 10 minutes of inactivity with the following command:</t>
    </r>
    <r>
      <rPr>
        <sz val="11"/>
        <color rgb="FF000000"/>
        <rFont val="Calibri"/>
      </rPr>
      <t xml:space="preserve">
</t>
    </r>
    <r>
      <rPr>
        <sz val="11"/>
        <color rgb="FF000000"/>
        <rFont val="Calibri"/>
      </rPr>
      <t>$ grep -ir ClientAliveInterval /etc/ssh/sshd_config*</t>
    </r>
    <r>
      <rPr>
        <sz val="11"/>
        <color rgb="FF000000"/>
        <rFont val="Calibri"/>
      </rPr>
      <t xml:space="preserve">
</t>
    </r>
    <r>
      <rPr>
        <sz val="11"/>
        <color rgb="FF000000"/>
        <rFont val="Calibri"/>
      </rPr>
      <t>/etc/ssh/sshd_config:ClientAliveInterval 600</t>
    </r>
    <r>
      <rPr>
        <sz val="11"/>
        <color rgb="FF000000"/>
        <rFont val="Calibri"/>
      </rPr>
      <t xml:space="preserve">
</t>
    </r>
    <r>
      <rPr>
        <sz val="11"/>
        <color rgb="FF000000"/>
        <rFont val="Calibri"/>
      </rPr>
      <t>If "ClientAliveInterval" does not exist, is not set to a value of "600" or less in "/etc/ssh/sshd_config", if conflicting results are returned, is commented out, or is missing, this is a finding.</t>
    </r>
  </si>
  <si>
    <t>V-270744</t>
  </si>
  <si>
    <r>
      <rPr>
        <sz val="11"/>
        <rFont val="Calibri"/>
      </rPr>
      <t>Ubuntu 24.04 LTS must implement NIST FIPS-validated cryptography to protect classified information and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</si>
  <si>
    <r>
      <rPr>
        <sz val="11"/>
        <color rgb="FF000000"/>
        <rFont val="Calibri"/>
      </rPr>
      <t xml:space="preserve">Configure the system to run in FIPS mode. Add "fips=1" to the kernel parameter during Ubuntu 24.04 LTSs install.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Enabling a FIPS mode on a pre-existing system involves a number of modifications to Ubuntu 24.04 LTS. Refer to the Ubuntu Pro security certification documentation for instructions.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subscription to the "Ubuntu Pro" plan is required to obtain the FIPS Kernel cryptographic modules and enable FIPS.</t>
    </r>
    <r>
      <rPr>
        <sz val="11"/>
        <color rgb="FF000000"/>
        <rFont val="Calibri"/>
      </rPr>
      <t xml:space="preserve">
</t>
    </r>
    <r>
      <rPr>
        <sz val="11"/>
        <color rgb="FF000000"/>
        <rFont val="Calibri"/>
      </rPr>
      <t>Note: Ubuntu Pro security certification instructions can be found at: https://ubuntu.com/security/certifications/docs/fips-enablement</t>
    </r>
    <r>
      <rPr>
        <sz val="11"/>
        <color rgb="FF000000"/>
        <rFont val="Calibri"/>
      </rPr>
      <t xml:space="preserve">
</t>
    </r>
    <r>
      <rPr>
        <sz val="11"/>
        <color rgb="FF000000"/>
        <rFont val="Calibri"/>
      </rPr>
      <t>The basic steps use the following commands:</t>
    </r>
    <r>
      <rPr>
        <sz val="11"/>
        <color rgb="FF000000"/>
        <rFont val="Calibri"/>
      </rPr>
      <t xml:space="preserve">
</t>
    </r>
    <r>
      <rPr>
        <sz val="11"/>
        <color rgb="FF000000"/>
        <rFont val="Calibri"/>
      </rPr>
      <t>$ sudo pro attach &lt;token&gt;</t>
    </r>
    <r>
      <rPr>
        <sz val="11"/>
        <color rgb="FF000000"/>
        <rFont val="Calibri"/>
      </rPr>
      <t xml:space="preserve">
</t>
    </r>
    <r>
      <rPr>
        <sz val="11"/>
        <color rgb="FF000000"/>
        <rFont val="Calibri"/>
      </rPr>
      <t>$ sudo pro enable fips-updates</t>
    </r>
  </si>
  <si>
    <r>
      <rPr>
        <sz val="11"/>
        <color rgb="FF000000"/>
        <rFont val="Calibri"/>
      </rPr>
      <t>Use of weak or untested encryption algorithms undermines the purposes of utilizing encryption to protect data. Ubuntu 24.04 LTS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SRG-OS-000478-GPOS-00223, SRG-OS-000396-GPOS-00176</t>
    </r>
  </si>
  <si>
    <r>
      <rPr>
        <sz val="11"/>
        <color rgb="FF000000"/>
        <rFont val="Calibri"/>
      </rPr>
      <t xml:space="preserve">Verify the system is configured to run in FIPS mode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-i 1 /proc/sys/crypto/fips_enabled</t>
    </r>
    <r>
      <rPr>
        <sz val="11"/>
        <color rgb="FF000000"/>
        <rFont val="Calibri"/>
      </rPr>
      <t xml:space="preserve">
</t>
    </r>
    <r>
      <rPr>
        <sz val="11"/>
        <color rgb="FF000000"/>
        <rFont val="Calibri"/>
      </rPr>
      <t xml:space="preserve">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value of "1" is not returned, this is a finding.</t>
    </r>
  </si>
  <si>
    <t>V-270745</t>
  </si>
  <si>
    <r>
      <rPr>
        <sz val="11"/>
        <rFont val="Calibri"/>
      </rPr>
      <t>Ubuntu 24.04 LTS must use DOD PKI-established certificate authorities (CAs) for verification of the establishment of protected sessions.</t>
    </r>
  </si>
  <si>
    <r>
      <rPr>
        <sz val="11"/>
        <color rgb="FF000000"/>
        <rFont val="Calibri"/>
      </rPr>
      <t xml:space="preserve">Configure Ubuntu 24.04 LTS to use of DOD PKI-established CAs for verification of the establishment of protected sessions.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"/etc/ca-certificates.conf" file, adding the character "!" to the beginning of all uncommented lines that do not start with the "!" character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sed -i -E 's/^([^!#]+)/!\1/' /etc/ca-certificates.conf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at least one CA to the "/usr/local/share/ca-certificates" directory in the PEM format.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Update the "/etc/ssl/certs" directory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update-ca-certificates</t>
    </r>
  </si>
  <si>
    <r>
      <rPr>
        <sz val="11"/>
        <color rgb="FF000000"/>
        <rFont val="Calibri"/>
      </rPr>
      <t xml:space="preserve">Untrusted CAs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DOD will only accept PKI-certificates obtained from a DOD-approved internal or external certificate authority. Reliance on CAs for the establishment of secure sessions includes, for example, the use of SSL/TLS certificates.</t>
    </r>
  </si>
  <si>
    <r>
      <rPr>
        <sz val="11"/>
        <color rgb="FF000000"/>
        <rFont val="Calibri"/>
      </rPr>
      <t>Verify the directory containing the root certificates for Ubuntu 24.04 LTS contains certificate files for DOD PKI-established CAs by iterating over all files in the "/etc/ssl/certs" directory and checking if, at least one, has the subject matching "DOD ROOT CA".</t>
    </r>
    <r>
      <rPr>
        <sz val="11"/>
        <color rgb="FF000000"/>
        <rFont val="Calibri"/>
      </rPr>
      <t xml:space="preserve">
</t>
    </r>
    <r>
      <rPr>
        <sz val="11"/>
        <color rgb="FF000000"/>
        <rFont val="Calibri"/>
      </rPr>
      <t>$ grep -ir DOD /etc/ssl/certs</t>
    </r>
    <r>
      <rPr>
        <sz val="11"/>
        <color rgb="FF000000"/>
        <rFont val="Calibri"/>
      </rPr>
      <t xml:space="preserve">
</t>
    </r>
    <r>
      <rPr>
        <sz val="11"/>
        <color rgb="FF000000"/>
        <rFont val="Calibri"/>
      </rPr>
      <t>DOD_PKE_CA_chain.pem</t>
    </r>
    <r>
      <rPr>
        <sz val="11"/>
        <color rgb="FF000000"/>
        <rFont val="Calibri"/>
      </rPr>
      <t xml:space="preserve">
</t>
    </r>
    <r>
      <rPr>
        <sz val="11"/>
        <color rgb="FF000000"/>
        <rFont val="Calibri"/>
      </rPr>
      <t>If no root certificate is found, this is a finding.</t>
    </r>
  </si>
  <si>
    <t>V-270746</t>
  </si>
  <si>
    <r>
      <rPr>
        <sz val="11"/>
        <rFont val="Calibri"/>
      </rPr>
      <t>Ubuntu 24.04 LTS must disable kernel core dumps.</t>
    </r>
  </si>
  <si>
    <r>
      <rPr>
        <sz val="11"/>
        <color rgb="FF000000"/>
        <rFont val="Calibri"/>
      </rPr>
      <t xml:space="preserve">If kernel core dumps are not required, disable the "kdump-tools" service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disable kdump-tools.service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kernel core dumps are required, document the need with the ISSO.</t>
    </r>
  </si>
  <si>
    <r>
      <rPr>
        <sz val="11"/>
        <color rgb="FF000000"/>
        <rFont val="Calibri"/>
      </rPr>
      <t>Kernel core dumps may contain the full contents of system memory at the time of the crash. Kernel core dumps may consume a considerable amount of disk space and may result in denial of service by exhausting the available space on the target file system partition.</t>
    </r>
  </si>
  <si>
    <r>
      <rPr>
        <sz val="11"/>
        <color rgb="FF000000"/>
        <rFont val="Calibri"/>
      </rPr>
      <t xml:space="preserve">Verify kernel core dumps are disabled unless needed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systemctl status kdump-tools.service</t>
    </r>
    <r>
      <rPr>
        <sz val="11"/>
        <color rgb="FF000000"/>
        <rFont val="Calibri"/>
      </rPr>
      <t xml:space="preserve">
</t>
    </r>
    <r>
      <rPr>
        <sz val="11"/>
        <color rgb="FF000000"/>
        <rFont val="Calibri"/>
      </rPr>
      <t>o kdump-tools.service</t>
    </r>
    <r>
      <rPr>
        <sz val="11"/>
        <color rgb="FF000000"/>
        <rFont val="Calibri"/>
      </rPr>
      <t xml:space="preserve">
</t>
    </r>
    <r>
      <rPr>
        <sz val="11"/>
        <color rgb="FF000000"/>
        <rFont val="Calibri"/>
      </rPr>
      <t xml:space="preserve">     Loaded: masked (Reason: Unit kdump-tools.service is masked.)</t>
    </r>
    <r>
      <rPr>
        <sz val="11"/>
        <color rgb="FF000000"/>
        <rFont val="Calibri"/>
      </rPr>
      <t xml:space="preserve">
</t>
    </r>
    <r>
      <rPr>
        <sz val="11"/>
        <color rgb="FF000000"/>
        <rFont val="Calibri"/>
      </rPr>
      <t xml:space="preserve">     Active: inactive (dead)</t>
    </r>
    <r>
      <rPr>
        <sz val="11"/>
        <color rgb="FF000000"/>
        <rFont val="Calibri"/>
      </rPr>
      <t xml:space="preserve">
</t>
    </r>
    <r>
      <rPr>
        <sz val="11"/>
        <color rgb="FF000000"/>
        <rFont val="Calibri"/>
      </rPr>
      <t>If kdump-tools is not installed the output will be:</t>
    </r>
    <r>
      <rPr>
        <sz val="11"/>
        <color rgb="FF000000"/>
        <rFont val="Calibri"/>
      </rPr>
      <t xml:space="preserve">
</t>
    </r>
    <r>
      <rPr>
        <sz val="11"/>
        <color rgb="FF000000"/>
        <rFont val="Calibri"/>
      </rPr>
      <t>Unit kdump-tools.service could not be found.</t>
    </r>
    <r>
      <rPr>
        <sz val="11"/>
        <color rgb="FF000000"/>
        <rFont val="Calibri"/>
      </rPr>
      <t xml:space="preserve">
</t>
    </r>
    <r>
      <rPr>
        <sz val="11"/>
        <color rgb="FF000000"/>
        <rFont val="Calibri"/>
      </rPr>
      <t>If "kdump-tools.service" is not masked and inactive, ask the system administrator (SA) if the use of the service is required and documented with the information system security officer (ISSO).</t>
    </r>
    <r>
      <rPr>
        <sz val="11"/>
        <color rgb="FF000000"/>
        <rFont val="Calibri"/>
      </rPr>
      <t xml:space="preserve">
</t>
    </r>
    <r>
      <rPr>
        <sz val="11"/>
        <color rgb="FF000000"/>
        <rFont val="Calibri"/>
      </rPr>
      <t>If the service is active and is not documented, this is a finding.</t>
    </r>
  </si>
  <si>
    <t>V-270747</t>
  </si>
  <si>
    <r>
      <rPr>
        <sz val="11"/>
        <rFont val="Calibri"/>
      </rPr>
      <t xml:space="preserve">Ubuntu 24.04 LTS handling data requiring </t>
    </r>
    <r>
      <rPr>
        <sz val="11"/>
        <color rgb="FF000000"/>
        <rFont val="Calibri"/>
      </rPr>
      <t>"</t>
    </r>
    <r>
      <rPr>
        <b/>
        <sz val="11"/>
        <color rgb="FF000000"/>
        <rFont val="Calibri"/>
      </rPr>
      <t>data at rest</t>
    </r>
    <r>
      <rPr>
        <sz val="11"/>
        <color rgb="FF000000"/>
        <rFont val="Calibri"/>
      </rPr>
      <t>"</t>
    </r>
    <r>
      <rPr>
        <sz val="11"/>
        <color rgb="FF000000"/>
        <rFont val="Calibri"/>
      </rPr>
      <t xml:space="preserve"> protections must employ cryptographic mechanisms to prevent unauthorized disclosure and modification of the information at rest.</t>
    </r>
  </si>
  <si>
    <r>
      <rPr>
        <sz val="11"/>
        <color rgb="FF000000"/>
        <rFont val="Calibri"/>
      </rPr>
      <t xml:space="preserve">To encrypt an entire partition, dedicate a partition for encryption in the partition layout.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Encrypting a partition in an already-installed system is more difficult because it will need to be resized and existing partitions changed.</t>
    </r>
  </si>
  <si>
    <r>
      <rPr>
        <sz val="11"/>
        <color rgb="FF000000"/>
        <rFont val="Calibri"/>
      </rPr>
      <t xml:space="preserve">Information at rest refers to the state of information when it is located on a secondary storage device (e.g., disk drive and tape drive, when used for backups) within an operating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addresses protection of user-generated data, as well as operating system-specific configuration data. Organizations may choose to employ different mechanisms to achieve confidentiality and integrity protections, as appropriate, in accordance with the security category and/or classification of the information.</t>
    </r>
    <r>
      <rPr>
        <sz val="11"/>
        <color rgb="FF000000"/>
        <rFont val="Calibri"/>
      </rPr>
      <t xml:space="preserve">
</t>
    </r>
    <r>
      <rPr>
        <sz val="11"/>
        <color rgb="FF000000"/>
        <rFont val="Calibri"/>
      </rPr>
      <t>Satisfies: SRG-OS-000185-GPOS-00079, SRG-OS-000404-GPOS-00183, SRG-OS-000405-GPOS-00184, SRG-OS-000780-GPOS-00240</t>
    </r>
  </si>
  <si>
    <r>
      <rPr>
        <sz val="11"/>
        <color rgb="FF000000"/>
        <rFont val="Calibri"/>
      </rPr>
      <t xml:space="preserve">Note: If there is a documented and approved mission requirement for data-at-rest to not be encrypted, this requirement is not applicable.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Ubuntu 24.04 LTS prevents unauthorized disclosure or modification of all information requiring at-rest protection by using disk encryption.  </t>
    </r>
    <r>
      <rPr>
        <sz val="11"/>
        <color rgb="FF000000"/>
        <rFont val="Calibri"/>
      </rPr>
      <t xml:space="preserve">
</t>
    </r>
    <r>
      <rPr>
        <sz val="11"/>
        <color rgb="FF000000"/>
        <rFont val="Calibri"/>
      </rPr>
      <t xml:space="preserve">Determine the partition layout for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fdisk -l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Disk /dev/vda: 15 GiB, 16106127360 bytes, 31457280 sectors </t>
    </r>
    <r>
      <rPr>
        <sz val="11"/>
        <color rgb="FF000000"/>
        <rFont val="Calibri"/>
      </rPr>
      <t xml:space="preserve">
</t>
    </r>
    <r>
      <rPr>
        <sz val="11"/>
        <color rgb="FF000000"/>
        <rFont val="Calibri"/>
      </rPr>
      <t xml:space="preserve">Units: sectors of 1 * 512 = 512 bytes </t>
    </r>
    <r>
      <rPr>
        <sz val="11"/>
        <color rgb="FF000000"/>
        <rFont val="Calibri"/>
      </rPr>
      <t xml:space="preserve">
</t>
    </r>
    <r>
      <rPr>
        <sz val="11"/>
        <color rgb="FF000000"/>
        <rFont val="Calibri"/>
      </rPr>
      <t xml:space="preserve">Sector size (logical/physical): 512 bytes / 512 bytes </t>
    </r>
    <r>
      <rPr>
        <sz val="11"/>
        <color rgb="FF000000"/>
        <rFont val="Calibri"/>
      </rPr>
      <t xml:space="preserve">
</t>
    </r>
    <r>
      <rPr>
        <sz val="11"/>
        <color rgb="FF000000"/>
        <rFont val="Calibri"/>
      </rPr>
      <t xml:space="preserve">I/O size (minimum/optimal): 512 bytes / 512 bytes </t>
    </r>
    <r>
      <rPr>
        <sz val="11"/>
        <color rgb="FF000000"/>
        <rFont val="Calibri"/>
      </rPr>
      <t xml:space="preserve">
</t>
    </r>
    <r>
      <rPr>
        <sz val="11"/>
        <color rgb="FF000000"/>
        <rFont val="Calibri"/>
      </rPr>
      <t xml:space="preserve">Disklabel type: gpt </t>
    </r>
    <r>
      <rPr>
        <sz val="11"/>
        <color rgb="FF000000"/>
        <rFont val="Calibri"/>
      </rPr>
      <t xml:space="preserve">
</t>
    </r>
    <r>
      <rPr>
        <sz val="11"/>
        <color rgb="FF000000"/>
        <rFont val="Calibri"/>
      </rPr>
      <t xml:space="preserve">Disk identifier: 83298450-B4E3-4B19-A9E4-7DF147A5FEFB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Device       Start      End  Sectors Size Type </t>
    </r>
    <r>
      <rPr>
        <sz val="11"/>
        <color rgb="FF000000"/>
        <rFont val="Calibri"/>
      </rPr>
      <t xml:space="preserve">
</t>
    </r>
    <r>
      <rPr>
        <sz val="11"/>
        <color rgb="FF000000"/>
        <rFont val="Calibri"/>
      </rPr>
      <t xml:space="preserve">/dev/vda1     2048     4095     2048   1M BIOS boot </t>
    </r>
    <r>
      <rPr>
        <sz val="11"/>
        <color rgb="FF000000"/>
        <rFont val="Calibri"/>
      </rPr>
      <t xml:space="preserve">
</t>
    </r>
    <r>
      <rPr>
        <sz val="11"/>
        <color rgb="FF000000"/>
        <rFont val="Calibri"/>
      </rPr>
      <t xml:space="preserve">/dev/vda2     4096  2101247  2097152   1G Linux filesystem </t>
    </r>
    <r>
      <rPr>
        <sz val="11"/>
        <color rgb="FF000000"/>
        <rFont val="Calibri"/>
      </rPr>
      <t xml:space="preserve">
</t>
    </r>
    <r>
      <rPr>
        <sz val="11"/>
        <color rgb="FF000000"/>
        <rFont val="Calibri"/>
      </rPr>
      <t xml:space="preserve">/dev/vda3  2101248 31455231 29353984  14G Linux filesystem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the system partitions are all encrypted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more /etc/crypttab</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Every persistent disk partition present must have an entry in the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partitions other than the boot partition or pseudo file systems (such as /proc or /sys) are not listed, this is a finding.</t>
    </r>
  </si>
  <si>
    <t>V-270748</t>
  </si>
  <si>
    <r>
      <rPr>
        <sz val="11"/>
        <rFont val="Calibri"/>
      </rPr>
      <t>Ubuntu 24.04 LTS must ensure only users who need access to security functions are part of sudo group.</t>
    </r>
  </si>
  <si>
    <r>
      <rPr>
        <sz val="11"/>
        <color rgb="FF000000"/>
        <rFont val="Calibri"/>
      </rPr>
      <t xml:space="preserve">Configure the sudo group with only members requiring access to security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remove a user from the sudo group, run: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gpasswd -d &lt;username&gt; sudo</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</si>
  <si>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Security functions are the hardware, software, and/or firmware of the information system responsible for enforcing the system security policy and supporting the isolation of code and data on which the protection is based. Operating systems implement code separation (i.e., separation of security functions from nonsecurity functions) in a number of ways, including through the provision of security kernels via processor rings or processor modes. For nonkernel code, security function isolation is often achieved through file system protections that serve to protect the code on disk and address space protections that protect executing code.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Ubuntu 24.04 LTS restricts access to security functions through the use of access control mechanisms and by implementing least privilege capabilities.</t>
    </r>
  </si>
  <si>
    <r>
      <rPr>
        <sz val="11"/>
        <color rgb="FF000000"/>
        <rFont val="Calibri"/>
      </rPr>
      <t xml:space="preserve">Verify the sudo group has only members who require access to security functions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sudo /etc/group</t>
    </r>
    <r>
      <rPr>
        <sz val="11"/>
        <color rgb="FF000000"/>
        <rFont val="Calibri"/>
      </rPr>
      <t xml:space="preserve">
</t>
    </r>
    <r>
      <rPr>
        <sz val="11"/>
        <color rgb="FF000000"/>
        <rFont val="Calibri"/>
      </rPr>
      <t xml:space="preserve">sudo:x:27:foo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sudo group contains users not needing access to security functions, this is a finding.</t>
    </r>
  </si>
  <si>
    <t>V-270749</t>
  </si>
  <si>
    <r>
      <rPr>
        <sz val="11"/>
        <rFont val="Calibri"/>
      </rPr>
      <t>Ubuntu 24.04 LTS must restrict access to the kernel message buffer.</t>
    </r>
  </si>
  <si>
    <r>
      <rPr>
        <sz val="11"/>
        <color rgb="FF000000"/>
        <rFont val="Calibri"/>
      </rPr>
      <t>Configure Ubuntu 24.04 LTS to restrict access to the kernel message buffer.</t>
    </r>
    <r>
      <rPr>
        <sz val="11"/>
        <color rgb="FF000000"/>
        <rFont val="Calibri"/>
      </rPr>
      <t xml:space="preserve">
</t>
    </r>
    <r>
      <rPr>
        <sz val="11"/>
        <color rgb="FF000000"/>
        <rFont val="Calibri"/>
      </rPr>
      <t>Set the system to the required kernel parameter by adding or modifying the following line in /etc/sysctl.conf or a config file in the /etc/sysctl.d/ directory:</t>
    </r>
    <r>
      <rPr>
        <sz val="11"/>
        <color rgb="FF000000"/>
        <rFont val="Calibri"/>
      </rPr>
      <t xml:space="preserve">
</t>
    </r>
    <r>
      <rPr>
        <sz val="11"/>
        <color rgb="FF000000"/>
        <rFont val="Calibri"/>
      </rPr>
      <t xml:space="preserve">     kernel.dmesg_restrict = 1</t>
    </r>
    <r>
      <rPr>
        <sz val="11"/>
        <color rgb="FF000000"/>
        <rFont val="Calibri"/>
      </rPr>
      <t xml:space="preserve">
</t>
    </r>
    <r>
      <rPr>
        <sz val="11"/>
        <color rgb="FF000000"/>
        <rFont val="Calibri"/>
      </rPr>
      <t xml:space="preserve">Remove any configurations that conflict with the above from the following locations: </t>
    </r>
    <r>
      <rPr>
        <sz val="11"/>
        <color rgb="FF000000"/>
        <rFont val="Calibri"/>
      </rPr>
      <t xml:space="preserve">
</t>
    </r>
    <r>
      <rPr>
        <sz val="11"/>
        <color rgb="FF000000"/>
        <rFont val="Calibri"/>
      </rPr>
      <t xml:space="preserve">     /run/sysctl.d/</t>
    </r>
    <r>
      <rPr>
        <sz val="11"/>
        <color rgb="FF000000"/>
        <rFont val="Calibri"/>
      </rPr>
      <t xml:space="preserve">
</t>
    </r>
    <r>
      <rPr>
        <sz val="11"/>
        <color rgb="FF000000"/>
        <rFont val="Calibri"/>
      </rPr>
      <t xml:space="preserve">     /etc/sysctl.d/</t>
    </r>
    <r>
      <rPr>
        <sz val="11"/>
        <color rgb="FF000000"/>
        <rFont val="Calibri"/>
      </rPr>
      <t xml:space="preserve">
</t>
    </r>
    <r>
      <rPr>
        <sz val="11"/>
        <color rgb="FF000000"/>
        <rFont val="Calibri"/>
      </rPr>
      <t xml:space="preserve">     /usr/local/lib/sysctl.d/</t>
    </r>
    <r>
      <rPr>
        <sz val="11"/>
        <color rgb="FF000000"/>
        <rFont val="Calibri"/>
      </rPr>
      <t xml:space="preserve">
</t>
    </r>
    <r>
      <rPr>
        <sz val="11"/>
        <color rgb="FF000000"/>
        <rFont val="Calibri"/>
      </rPr>
      <t xml:space="preserve">     /usr/lib/sysctl.d/</t>
    </r>
    <r>
      <rPr>
        <sz val="11"/>
        <color rgb="FF000000"/>
        <rFont val="Calibri"/>
      </rPr>
      <t xml:space="preserve">
</t>
    </r>
    <r>
      <rPr>
        <sz val="11"/>
        <color rgb="FF000000"/>
        <rFont val="Calibri"/>
      </rPr>
      <t xml:space="preserve">     /lib/sysctl.d/</t>
    </r>
    <r>
      <rPr>
        <sz val="11"/>
        <color rgb="FF000000"/>
        <rFont val="Calibri"/>
      </rPr>
      <t xml:space="preserve">
</t>
    </r>
    <r>
      <rPr>
        <sz val="11"/>
        <color rgb="FF000000"/>
        <rFont val="Calibri"/>
      </rPr>
      <t xml:space="preserve">     /etc/sysctl.conf</t>
    </r>
    <r>
      <rPr>
        <sz val="11"/>
        <color rgb="FF000000"/>
        <rFont val="Calibri"/>
      </rPr>
      <t xml:space="preserve">
</t>
    </r>
    <r>
      <rPr>
        <sz val="11"/>
        <color rgb="FF000000"/>
        <rFont val="Calibri"/>
      </rPr>
      <t>Reload settings from all system configuration files with the following command:</t>
    </r>
    <r>
      <rPr>
        <sz val="11"/>
        <color rgb="FF000000"/>
        <rFont val="Calibri"/>
      </rPr>
      <t xml:space="preserve">
</t>
    </r>
    <r>
      <rPr>
        <sz val="11"/>
        <color rgb="FF000000"/>
        <rFont val="Calibri"/>
      </rPr>
      <t xml:space="preserve">     $ sudo sysctl --system</t>
    </r>
  </si>
  <si>
    <r>
      <rPr>
        <sz val="11"/>
        <color rgb="FF000000"/>
        <rFont val="Calibri"/>
      </rPr>
      <t>Restricting access to the kernel message buffer limits access only to root. This prevents attackers from gaining additional system information as a nonprivileged user.</t>
    </r>
  </si>
  <si>
    <r>
      <rPr>
        <sz val="11"/>
        <color rgb="FF000000"/>
        <rFont val="Calibri"/>
      </rPr>
      <t>Verify Ubuntu 24.04 LTS is configured to restrict access to the kernel message buffer with the following command:</t>
    </r>
    <r>
      <rPr>
        <sz val="11"/>
        <color rgb="FF000000"/>
        <rFont val="Calibri"/>
      </rPr>
      <t xml:space="preserve">
</t>
    </r>
    <r>
      <rPr>
        <sz val="11"/>
        <color rgb="FF000000"/>
        <rFont val="Calibri"/>
      </rPr>
      <t>$ sysctl kernel.dmesg_restrict</t>
    </r>
    <r>
      <rPr>
        <sz val="11"/>
        <color rgb="FF000000"/>
        <rFont val="Calibri"/>
      </rPr>
      <t xml:space="preserve">
</t>
    </r>
    <r>
      <rPr>
        <sz val="11"/>
        <color rgb="FF000000"/>
        <rFont val="Calibri"/>
      </rPr>
      <t>kernel.dmesg_restrict = 1</t>
    </r>
    <r>
      <rPr>
        <sz val="11"/>
        <color rgb="FF000000"/>
        <rFont val="Calibri"/>
      </rPr>
      <t xml:space="preserve">
</t>
    </r>
    <r>
      <rPr>
        <sz val="11"/>
        <color rgb="FF000000"/>
        <rFont val="Calibri"/>
      </rPr>
      <t>If "kernel.dmesg_restrict" is not set to "1" or is missing, this is a finding.</t>
    </r>
    <r>
      <rPr>
        <sz val="11"/>
        <color rgb="FF000000"/>
        <rFont val="Calibri"/>
      </rPr>
      <t xml:space="preserve">
</t>
    </r>
    <r>
      <rPr>
        <sz val="11"/>
        <color rgb="FF000000"/>
        <rFont val="Calibri"/>
      </rPr>
      <t>Verify there are no configurations that enable the kernel dmesg function:</t>
    </r>
    <r>
      <rPr>
        <sz val="11"/>
        <color rgb="FF000000"/>
        <rFont val="Calibri"/>
      </rPr>
      <t xml:space="preserve">
</t>
    </r>
    <r>
      <rPr>
        <sz val="11"/>
        <color rgb="FF000000"/>
        <rFont val="Calibri"/>
      </rPr>
      <t>$ sudo grep -r kernel.dmesg_restrict /run/sysctl.d/* /etc/sysctl.d/* /usr/local/lib/sysctl.d/* /usr/lib/sysctl.d/* /lib/sysctl.d/* /etc/sysctl.conf 2&gt; /dev/null</t>
    </r>
    <r>
      <rPr>
        <sz val="11"/>
        <color rgb="FF000000"/>
        <rFont val="Calibri"/>
      </rPr>
      <t xml:space="preserve">
</t>
    </r>
    <r>
      <rPr>
        <sz val="11"/>
        <color rgb="FF000000"/>
        <rFont val="Calibri"/>
      </rPr>
      <t>/etc/sysctl.d/10-kernel-hardening.conf:kernel.dmesg_restrict = 1</t>
    </r>
    <r>
      <rPr>
        <sz val="11"/>
        <color rgb="FF000000"/>
        <rFont val="Calibri"/>
      </rPr>
      <t xml:space="preserve">
</t>
    </r>
    <r>
      <rPr>
        <sz val="11"/>
        <color rgb="FF000000"/>
        <rFont val="Calibri"/>
      </rPr>
      <t>If any instance of "kernel.dmesg_restrict" is uncommented and set to "0", or if conflicting results are returned, this is a finding.</t>
    </r>
  </si>
  <si>
    <t>V-270750</t>
  </si>
  <si>
    <r>
      <rPr>
        <sz val="11"/>
        <rFont val="Calibri"/>
      </rPr>
      <t>Ubuntu 24.04 LTS must set a sticky bit on all public directories to prevent unauthorized and unintended information transferred via shared system resources.</t>
    </r>
  </si>
  <si>
    <r>
      <rPr>
        <sz val="11"/>
        <color rgb="FF000000"/>
        <rFont val="Calibri"/>
      </rPr>
      <t xml:space="preserve">Configure all public directories to have the sticky bit set to prevent unauthorized and unintended information transferred via shared system resources.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sticky bit on all public directories using the following command, replacing "[Public Directory]" with any directory path missing the sticky bit: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+t  [Public Directory]</t>
    </r>
  </si>
  <si>
    <r>
      <rPr>
        <sz val="11"/>
        <color rgb="FF000000"/>
        <rFont val="Calibri"/>
      </rPr>
      <t xml:space="preserve">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</si>
  <si>
    <r>
      <rPr>
        <sz val="11"/>
        <color rgb="FF000000"/>
        <rFont val="Calibri"/>
      </rPr>
      <t xml:space="preserve">Verify all public (world-writeable) directories have the public sticky bit set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 -type d -perm -002 ! -perm -1000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world-writable directories are found missing the sticky bit, this is a finding.</t>
    </r>
  </si>
  <si>
    <t>V-270751</t>
  </si>
  <si>
    <r>
      <rPr>
        <sz val="11"/>
        <rFont val="Calibri"/>
      </rPr>
      <t>Ubuntu 24.04 LTS must compare internal information system clocks at least every 24 hours with an authoritative time server.</t>
    </r>
  </si>
  <si>
    <r>
      <rPr>
        <sz val="11"/>
        <color rgb="FF000000"/>
        <rFont val="Calibri"/>
      </rPr>
      <t xml:space="preserve">To configure the system clock to compare to the authoritative time source at least every 24 hours, edit the "/etc/chrony/chrony.conf" file. Add or correct the following lines, by replacing "[source]" in the following line with an authoritative time source: </t>
    </r>
    <r>
      <rPr>
        <sz val="11"/>
        <color rgb="FF000000"/>
        <rFont val="Calibri"/>
      </rPr>
      <t xml:space="preserve">
</t>
    </r>
    <r>
      <rPr>
        <sz val="11"/>
        <color rgb="FF000000"/>
        <rFont val="Calibri"/>
      </rPr>
      <t xml:space="preserve">server [source] iburst maxpoll 16 </t>
    </r>
    <r>
      <rPr>
        <sz val="11"/>
        <color rgb="FF000000"/>
        <rFont val="Calibri"/>
      </rPr>
      <t xml:space="preserve">
</t>
    </r>
    <r>
      <rPr>
        <sz val="11"/>
        <color rgb="FF000000"/>
        <rFont val="Calibri"/>
      </rPr>
      <t xml:space="preserve">If the "chrony" service was running and the value of "maxpoll" or "server" was updated, the service must be restarted using the following command: </t>
    </r>
    <r>
      <rPr>
        <sz val="11"/>
        <color rgb="FF000000"/>
        <rFont val="Calibri"/>
      </rPr>
      <t xml:space="preserve">
</t>
    </r>
    <r>
      <rPr>
        <sz val="11"/>
        <color rgb="FF000000"/>
        <rFont val="Calibri"/>
      </rPr>
      <t>$ sudo systemctl restart chrony.service</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</si>
  <si>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Organizations must consider endpoints that may not have regular access to the authoritative time server (e.g., mobile, teleworking, and tactical endpoints).</t>
    </r>
    <r>
      <rPr>
        <sz val="11"/>
        <color rgb="FF000000"/>
        <rFont val="Calibri"/>
      </rPr>
      <t xml:space="preserve">
</t>
    </r>
    <r>
      <rPr>
        <sz val="11"/>
        <color rgb="FF000000"/>
        <rFont val="Calibri"/>
      </rPr>
      <t>Satisfies: SRG-OS-000785-GPOS-00250, SRG-OS-000355-GPOS-00143</t>
    </r>
  </si>
  <si>
    <r>
      <rPr>
        <sz val="11"/>
        <color rgb="FF000000"/>
        <rFont val="Calibri"/>
      </rPr>
      <t>Note: If the system is not networked, this requirement is not applicable.</t>
    </r>
    <r>
      <rPr>
        <sz val="11"/>
        <color rgb="FF000000"/>
        <rFont val="Calibri"/>
      </rPr>
      <t xml:space="preserve">
</t>
    </r>
    <r>
      <rPr>
        <sz val="11"/>
        <color rgb="FF000000"/>
        <rFont val="Calibri"/>
      </rPr>
      <t>Verify Ubuntu 24.04 LTS is configured to compare the system clock at least every 24 hours to an authoritative time source with the following command:</t>
    </r>
    <r>
      <rPr>
        <sz val="11"/>
        <color rgb="FF000000"/>
        <rFont val="Calibri"/>
      </rPr>
      <t xml:space="preserve">
</t>
    </r>
    <r>
      <rPr>
        <sz val="11"/>
        <color rgb="FF000000"/>
        <rFont val="Calibri"/>
      </rPr>
      <t>$ sudo grep -ir maxpoll /etc/chrony*</t>
    </r>
    <r>
      <rPr>
        <sz val="11"/>
        <color rgb="FF000000"/>
        <rFont val="Calibri"/>
      </rPr>
      <t xml:space="preserve">
</t>
    </r>
    <r>
      <rPr>
        <sz val="11"/>
        <color rgb="FF000000"/>
        <rFont val="Calibri"/>
      </rPr>
      <t>server [source] iburst maxpoll 16</t>
    </r>
    <r>
      <rPr>
        <sz val="11"/>
        <color rgb="FF000000"/>
        <rFont val="Calibri"/>
      </rPr>
      <t xml:space="preserve">
</t>
    </r>
    <r>
      <rPr>
        <sz val="11"/>
        <color rgb="FF000000"/>
        <rFont val="Calibri"/>
      </rPr>
      <t>If the parameter "server" is not set, is not set to an authoritative DOD time source, or is commented out, this is a finding.</t>
    </r>
    <r>
      <rPr>
        <sz val="11"/>
        <color rgb="FF000000"/>
        <rFont val="Calibri"/>
      </rPr>
      <t xml:space="preserve">
</t>
    </r>
    <r>
      <rPr>
        <sz val="11"/>
        <color rgb="FF000000"/>
        <rFont val="Calibri"/>
      </rPr>
      <t>If the "maxpoll" option is set to a number greater than 16, the line is commented out, or is missing, this is a finding.</t>
    </r>
  </si>
  <si>
    <t>V-270752</t>
  </si>
  <si>
    <r>
      <rPr>
        <sz val="11"/>
        <rFont val="Calibri"/>
      </rPr>
      <t>Ubuntu 24.04 LTS must synchronize internal information system clocks to the authoritative time source when the time difference is greater than one second.</t>
    </r>
  </si>
  <si>
    <r>
      <rPr>
        <sz val="11"/>
        <color rgb="FF000000"/>
        <rFont val="Calibri"/>
      </rPr>
      <t xml:space="preserve">Configure chrony to synchronize the internal system clocks to the authoritative source when the time difference is greater than one second by doing the following: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"/etc/chrony/chrony.conf" file and add: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makestep 1 -1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chrony 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chrony.service</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</si>
  <si>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Organizations must consider setting time periods for different types of systems (e.g., financial, legal, or mission-critical systems).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Organizations must also consider endpoints that may not have regular access to the authoritative time server (e.g., mobile, teleworking, and tactical endpoints). This requirement is related to the comparison done every 24 hours in SRG-OS-000355 because a comparison must be done to determine the time difference.</t>
    </r>
  </si>
  <si>
    <r>
      <rPr>
        <sz val="11"/>
        <color rgb="FF000000"/>
        <rFont val="Calibri"/>
      </rPr>
      <t xml:space="preserve">Verify Ubuntu 24.04 LTS synchronizes internal system clocks to the authoritative time source when the time difference is greater than one second.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value of "makestep"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grep makestep /etc/chrony/chrony.conf</t>
    </r>
    <r>
      <rPr>
        <sz val="11"/>
        <color rgb="FF000000"/>
        <rFont val="Calibri"/>
      </rPr>
      <t xml:space="preserve">
</t>
    </r>
    <r>
      <rPr>
        <sz val="11"/>
        <color rgb="FF000000"/>
        <rFont val="Calibri"/>
      </rPr>
      <t xml:space="preserve">makestep 1 -1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makestep option is not set to "1 -1", is commented out, or is missing, this is a finding.</t>
    </r>
  </si>
  <si>
    <t>V-270753</t>
  </si>
  <si>
    <r>
      <rPr>
        <sz val="11"/>
        <rFont val="Calibri"/>
      </rPr>
      <t>Ubuntu 24.04 LTS must be configured to use TCP syncookies.</t>
    </r>
  </si>
  <si>
    <r>
      <rPr>
        <sz val="11"/>
        <color rgb="FF000000"/>
        <rFont val="Calibri"/>
      </rPr>
      <t xml:space="preserve">Configure Ubuntu 24.04 LTS to use TCP syncookies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sysctl -w net.ipv4.tcp_syncookies=1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"1" is not the system's default value, add or update the following line in "/etc/sysctl.conf":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net.ipv4.tcp_syncookies = 1</t>
    </r>
  </si>
  <si>
    <r>
      <rPr>
        <sz val="11"/>
        <color rgb="FF000000"/>
        <rFont val="Calibri"/>
      </rPr>
      <t xml:space="preserve">Denial of service (DoS) occurs when a resource is not available for legitimate users, resulting in the organization not being able to accomplish its mission or causing it to operate at degraded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Managing excess capacity ensures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</si>
  <si>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Verify Ubuntu 24.04 LTS is configured to use TCP syncookies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sysctl net.ipv4.tcp_syncookies </t>
    </r>
    <r>
      <rPr>
        <sz val="11"/>
        <color rgb="FF000000"/>
        <rFont val="Calibri"/>
      </rPr>
      <t xml:space="preserve">
</t>
    </r>
    <r>
      <rPr>
        <sz val="11"/>
        <color rgb="FF000000"/>
        <rFont val="Calibri"/>
      </rPr>
      <t xml:space="preserve">net.ipv4.tcp_syncookies = 1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value is not "1",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saved value of TCP syncookies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-ir net.ipv4.tcp_syncookies /etc/sysctl.d/*.conf /run/sysctl.d/*.conf /usr/local/lib/sysctl.d/*.conf /usr/lib/sysctl.d/*.conf /lib/sysctl.d/*.conf /etc/sysctl.conf 2&gt; /dev/null </t>
    </r>
    <r>
      <rPr>
        <sz val="11"/>
        <color rgb="FF000000"/>
        <rFont val="Calibri"/>
      </rPr>
      <t xml:space="preserve">
</t>
    </r>
    <r>
      <rPr>
        <sz val="11"/>
        <color rgb="FF000000"/>
        <rFont val="Calibri"/>
      </rPr>
      <t>/etc/sysctl.d/99-sysctl.conf:net.ipv4.tcp_syncookies=1</t>
    </r>
    <r>
      <rPr>
        <sz val="11"/>
        <color rgb="FF000000"/>
        <rFont val="Calibri"/>
      </rPr>
      <t xml:space="preserve">
</t>
    </r>
    <r>
      <rPr>
        <sz val="11"/>
        <color rgb="FF000000"/>
        <rFont val="Calibri"/>
      </rPr>
      <t>/etc/sysctl.conf:net.ipv4.tcp_syncookies=1</t>
    </r>
    <r>
      <rPr>
        <sz val="11"/>
        <color rgb="FF000000"/>
        <rFont val="Calibri"/>
      </rPr>
      <t xml:space="preserve">
</t>
    </r>
    <r>
      <rPr>
        <sz val="11"/>
        <color rgb="FF000000"/>
        <rFont val="Calibri"/>
      </rPr>
      <t>If the "net.ipv4.tcp_syncookies" option is not set to "1", is commented out, or is missing, this is a finding.</t>
    </r>
  </si>
  <si>
    <t>V-270754</t>
  </si>
  <si>
    <r>
      <rPr>
        <sz val="11"/>
        <rFont val="Calibri"/>
      </rPr>
      <t>Ubuntu 24.04 LTS must configure the uncomplicated firewall to rate-limit impacted network interfaces.</t>
    </r>
  </si>
  <si>
    <r>
      <rPr>
        <sz val="11"/>
        <color rgb="FF000000"/>
        <rFont val="Calibri"/>
      </rPr>
      <t xml:space="preserve">Configure the application firewall to protect against or limit the effects of DoS attacks by ensuring Ubuntu 24.04 LTS is implementing rate-limiting measures on impacted network interfaces.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change the Status of ufw to "active" use the following command:</t>
    </r>
    <r>
      <rPr>
        <sz val="11"/>
        <color rgb="FF000000"/>
        <rFont val="Calibri"/>
      </rPr>
      <t xml:space="preserve">
</t>
    </r>
    <r>
      <rPr>
        <sz val="11"/>
        <color rgb="FF000000"/>
        <rFont val="Calibri"/>
      </rPr>
      <t>$ sudo ufw enable</t>
    </r>
    <r>
      <rPr>
        <sz val="11"/>
        <color rgb="FF000000"/>
        <rFont val="Calibri"/>
      </rPr>
      <t xml:space="preserve">
</t>
    </r>
    <r>
      <rPr>
        <sz val="11"/>
        <color rgb="FF000000"/>
        <rFont val="Calibri"/>
      </rPr>
      <t xml:space="preserve">Check all the services listening to the ports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ss -l46ut </t>
    </r>
    <r>
      <rPr>
        <sz val="11"/>
        <color rgb="FF000000"/>
        <rFont val="Calibri"/>
      </rPr>
      <t xml:space="preserve">
</t>
    </r>
    <r>
      <rPr>
        <sz val="11"/>
        <color rgb="FF000000"/>
        <rFont val="Calibri"/>
      </rPr>
      <t xml:space="preserve">Netid               State                Recv-Q                Send-Q                               Local Address:Port                               Peer Address:Port               Process                </t>
    </r>
    <r>
      <rPr>
        <sz val="11"/>
        <color rgb="FF000000"/>
        <rFont val="Calibri"/>
      </rPr>
      <t xml:space="preserve">
</t>
    </r>
    <r>
      <rPr>
        <sz val="11"/>
        <color rgb="FF000000"/>
        <rFont val="Calibri"/>
      </rPr>
      <t xml:space="preserve">tcp                 LISTEN               0                     128                                           [::]:ssh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service with a port listening to connections, run the following command, replacing "[service]" with the service that needs to be rate limited.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ufw limit [service]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Rate-limiting can also be done on an interface. An example of adding a rate-limit on the eth0 interface follows: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ufw limit in on eth0</t>
    </r>
  </si>
  <si>
    <r>
      <rPr>
        <sz val="11"/>
        <color rgb="FF000000"/>
        <rFont val="Calibri"/>
      </rPr>
      <t>Denial of service (DoS) occurs when a resource is not available for legitimate users, resulting in the organization not being able to accomplish its mission or causing it to operate at degraded capacity.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addresses the configuration of Ubuntu 24.04 LTS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</si>
  <si>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 xml:space="preserve">Verify an application firewall is configured to rate limit any connection to the system.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all the services listening to the ports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ss -l46ut </t>
    </r>
    <r>
      <rPr>
        <sz val="11"/>
        <color rgb="FF000000"/>
        <rFont val="Calibri"/>
      </rPr>
      <t xml:space="preserve">
</t>
    </r>
    <r>
      <rPr>
        <sz val="11"/>
        <color rgb="FF000000"/>
        <rFont val="Calibri"/>
      </rPr>
      <t xml:space="preserve">Netid               State          Recv-Q          Send-Q                               Local Address:Port            Peer Address:Port               Process                </t>
    </r>
    <r>
      <rPr>
        <sz val="11"/>
        <color rgb="FF000000"/>
        <rFont val="Calibri"/>
      </rPr>
      <t xml:space="preserve">
</t>
    </r>
    <r>
      <rPr>
        <sz val="11"/>
        <color rgb="FF000000"/>
        <rFont val="Calibri"/>
      </rPr>
      <t xml:space="preserve">tcp                 LISTEN               0                     511                                           *:http                                          *:* </t>
    </r>
    <r>
      <rPr>
        <sz val="11"/>
        <color rgb="FF000000"/>
        <rFont val="Calibri"/>
      </rPr>
      <t xml:space="preserve">
</t>
    </r>
    <r>
      <rPr>
        <sz val="11"/>
        <color rgb="FF000000"/>
        <rFont val="Calibri"/>
      </rPr>
      <t>tcp                 LISTEN               0                     128                                           [::]:ssh                                        [::]:*</t>
    </r>
    <r>
      <rPr>
        <sz val="11"/>
        <color rgb="FF000000"/>
        <rFont val="Calibri"/>
      </rPr>
      <t xml:space="preserve">
</t>
    </r>
    <r>
      <rPr>
        <sz val="11"/>
        <color rgb="FF000000"/>
        <rFont val="Calibri"/>
      </rPr>
      <t xml:space="preserve">tcp                 LISTEN               0                     128                                           [::]:ipp                                        [::]:* </t>
    </r>
    <r>
      <rPr>
        <sz val="11"/>
        <color rgb="FF000000"/>
        <rFont val="Calibri"/>
      </rPr>
      <t xml:space="preserve">
</t>
    </r>
    <r>
      <rPr>
        <sz val="11"/>
        <color rgb="FF000000"/>
        <rFont val="Calibri"/>
      </rPr>
      <t>tcp                 LISTEN               0                     128                                           [::]:smtp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entry, verify the Uncomplicated Firewall (ufw) is configured to rate limit the service ports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ufw status </t>
    </r>
    <r>
      <rPr>
        <sz val="11"/>
        <color rgb="FF000000"/>
        <rFont val="Calibri"/>
      </rPr>
      <t xml:space="preserve">
</t>
    </r>
    <r>
      <rPr>
        <sz val="11"/>
        <color rgb="FF000000"/>
        <rFont val="Calibri"/>
      </rPr>
      <t xml:space="preserve">Status: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Action     From </t>
    </r>
    <r>
      <rPr>
        <sz val="11"/>
        <color rgb="FF000000"/>
        <rFont val="Calibri"/>
      </rPr>
      <t xml:space="preserve">
</t>
    </r>
    <r>
      <rPr>
        <sz val="11"/>
        <color rgb="FF000000"/>
        <rFont val="Calibri"/>
      </rPr>
      <t xml:space="preserve">--                             ------         ---- </t>
    </r>
    <r>
      <rPr>
        <sz val="11"/>
        <color rgb="FF000000"/>
        <rFont val="Calibri"/>
      </rPr>
      <t xml:space="preserve">
</t>
    </r>
    <r>
      <rPr>
        <sz val="11"/>
        <color rgb="FF000000"/>
        <rFont val="Calibri"/>
      </rPr>
      <t>80/tcp                    LIMIT       Anywhere</t>
    </r>
    <r>
      <rPr>
        <sz val="11"/>
        <color rgb="FF000000"/>
        <rFont val="Calibri"/>
      </rPr>
      <t xml:space="preserve">
</t>
    </r>
    <r>
      <rPr>
        <sz val="11"/>
        <color rgb="FF000000"/>
        <rFont val="Calibri"/>
      </rPr>
      <t>25/tcp                    LIMIT       Anywhere</t>
    </r>
    <r>
      <rPr>
        <sz val="11"/>
        <color rgb="FF000000"/>
        <rFont val="Calibri"/>
      </rPr>
      <t xml:space="preserve">
</t>
    </r>
    <r>
      <rPr>
        <sz val="11"/>
        <color rgb="FF000000"/>
        <rFont val="Calibri"/>
      </rPr>
      <t>Anywhere            DENY       177.60.7.4</t>
    </r>
    <r>
      <rPr>
        <sz val="11"/>
        <color rgb="FF000000"/>
        <rFont val="Calibri"/>
      </rPr>
      <t xml:space="preserve">
</t>
    </r>
    <r>
      <rPr>
        <sz val="11"/>
        <color rgb="FF000000"/>
        <rFont val="Calibri"/>
      </rPr>
      <t xml:space="preserve">443                           LIMIT      Anywhere       </t>
    </r>
    <r>
      <rPr>
        <sz val="11"/>
        <color rgb="FF000000"/>
        <rFont val="Calibri"/>
      </rPr>
      <t xml:space="preserve">
</t>
    </r>
    <r>
      <rPr>
        <sz val="11"/>
        <color rgb="FF000000"/>
        <rFont val="Calibri"/>
      </rPr>
      <t xml:space="preserve">22/tcp                     LIMIT      Anywhere    </t>
    </r>
    <r>
      <rPr>
        <sz val="11"/>
        <color rgb="FF000000"/>
        <rFont val="Calibri"/>
      </rPr>
      <t xml:space="preserve">
</t>
    </r>
    <r>
      <rPr>
        <sz val="11"/>
        <color rgb="FF000000"/>
        <rFont val="Calibri"/>
      </rPr>
      <t>80/tcp (v6)            LIMIT      Anywhere</t>
    </r>
    <r>
      <rPr>
        <sz val="11"/>
        <color rgb="FF000000"/>
        <rFont val="Calibri"/>
      </rPr>
      <t xml:space="preserve">
</t>
    </r>
    <r>
      <rPr>
        <sz val="11"/>
        <color rgb="FF000000"/>
        <rFont val="Calibri"/>
      </rPr>
      <t xml:space="preserve">25/tcp (v6)            LIMIT      Anywhere               </t>
    </r>
    <r>
      <rPr>
        <sz val="11"/>
        <color rgb="FF000000"/>
        <rFont val="Calibri"/>
      </rPr>
      <t xml:space="preserve">
</t>
    </r>
    <r>
      <rPr>
        <sz val="11"/>
        <color rgb="FF000000"/>
        <rFont val="Calibri"/>
      </rPr>
      <t xml:space="preserve">22/tcp (v6)            LIMIT      Anywhere (v6) </t>
    </r>
    <r>
      <rPr>
        <sz val="11"/>
        <color rgb="FF000000"/>
        <rFont val="Calibri"/>
      </rPr>
      <t xml:space="preserve">
</t>
    </r>
    <r>
      <rPr>
        <sz val="11"/>
        <color rgb="FF000000"/>
        <rFont val="Calibri"/>
      </rPr>
      <t>25                             DENY OUT    Anywhere</t>
    </r>
    <r>
      <rPr>
        <sz val="11"/>
        <color rgb="FF000000"/>
        <rFont val="Calibri"/>
      </rPr>
      <t xml:space="preserve">
</t>
    </r>
    <r>
      <rPr>
        <sz val="11"/>
        <color rgb="FF000000"/>
        <rFont val="Calibri"/>
      </rPr>
      <t>25 (v6)                    DENY OUT    Anywhere (v6)</t>
    </r>
    <r>
      <rPr>
        <sz val="11"/>
        <color rgb="FF000000"/>
        <rFont val="Calibri"/>
      </rPr>
      <t xml:space="preserve">
</t>
    </r>
    <r>
      <rPr>
        <sz val="11"/>
        <color rgb="FF000000"/>
        <rFont val="Calibri"/>
      </rPr>
      <t>If any port with a state of "LISTEN" that does not have an action of "DENY", is not marked with the "LIMIT" action, this is a finding. If the Status is set to anything other than "active" this is a finding.</t>
    </r>
  </si>
  <si>
    <t>V-270755</t>
  </si>
  <si>
    <r>
      <rPr>
        <sz val="11"/>
        <rFont val="Calibri"/>
      </rPr>
      <t>Ubuntu 24.04 LTS must disable all wireless network adapters.</t>
    </r>
  </si>
  <si>
    <r>
      <rPr>
        <sz val="11"/>
        <color rgb="FF000000"/>
        <rFont val="Calibri"/>
      </rPr>
      <t xml:space="preserve">List all the wireless interfaces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ls -L -d /sys/class/net/*/wireless | xargs dirname | xargs basename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interface, configure the system to disable wireless network interfaces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ifdown &lt;interface name&gt;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interface listed, find their respective module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basename $(readlink -f /sys/class/net/&lt;interface name&gt;/device/driver)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where &lt;interface name&gt; must be substituted by the actual interface 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Create a file in the "/etc/modprobe.d" directory and for each module, add the following line: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install &lt;module name&gt; /bin/true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For each module from the system, execute the following command to remove 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modprobe -r &lt;module name&gt;</t>
    </r>
  </si>
  <si>
    <r>
      <rPr>
        <sz val="11"/>
        <color rgb="FF000000"/>
        <rFont val="Calibri"/>
      </rPr>
      <t xml:space="preserve">Without protection of communications with wireless peripherals, confidentiality and integrity may be compromised because unprotected communications can be intercepted and either read, altered, or used to compromise Ubuntu 24.04 LTS.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requirement applies to wireless peripheral technologies (e.g., wireless mice, keyboards, displays, etc.) used with an operating system.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approving authority (AO). Even though some wireless peripherals, such as mice and pointing devices, do not ordinarily carry information that need to be protected, modification of communications with these wireless peripherals may be used to compromise Ubuntu 24.04 LTS. Communication paths outside the physical protection of a controlled boundary are exposed to the possibility of interception and 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then logical means (cryptography) do not have to be employed, and vice versa. If the wireless peripheral is only passing telemetry data, encryption of the data may not be required.</t>
    </r>
  </si>
  <si>
    <r>
      <rPr>
        <sz val="11"/>
        <color rgb="FF000000"/>
        <rFont val="Calibri"/>
      </rPr>
      <t>Note: This requirement is not applicable for systems that do not have physical wireless network radios.</t>
    </r>
    <r>
      <rPr>
        <sz val="11"/>
        <color rgb="FF000000"/>
        <rFont val="Calibri"/>
      </rPr>
      <t xml:space="preserve">
</t>
    </r>
    <r>
      <rPr>
        <sz val="11"/>
        <color rgb="FF000000"/>
        <rFont val="Calibri"/>
      </rPr>
      <t xml:space="preserve">Verify there are no wireless interfaces configured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ls -L -d /sys/class/net/*/wireless | xargs dirname | xargs basename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wireless interface is configured and has not been documented and approved by the information system security officer (ISSO), this is a finding.</t>
    </r>
  </si>
  <si>
    <t>V-270756</t>
  </si>
  <si>
    <r>
      <rPr>
        <sz val="11"/>
        <rFont val="Calibri"/>
      </rPr>
      <t>Ubuntu 24.04 LTS must generate error messages that provide information necessary for corrective actions without revealing information that could be exploited by adversaries.</t>
    </r>
  </si>
  <si>
    <r>
      <rPr>
        <sz val="11"/>
        <color rgb="FF000000"/>
        <rFont val="Calibri"/>
      </rPr>
      <t>Configure Ubuntu 24.04 LTS to set permissions of all log files under the /var/log directory to "640" or more restricted by using the following command:</t>
    </r>
    <r>
      <rPr>
        <sz val="11"/>
        <color rgb="FF000000"/>
        <rFont val="Calibri"/>
      </rPr>
      <t xml:space="preserve">
</t>
    </r>
    <r>
      <rPr>
        <sz val="11"/>
        <color rgb="FF000000"/>
        <rFont val="Calibri"/>
      </rPr>
      <t>Note: The btmp, wtmp, lastlog, history, and eipp.log.xz files are excluded. Refer to the Discussion for details.</t>
    </r>
    <r>
      <rPr>
        <sz val="11"/>
        <color rgb="FF000000"/>
        <rFont val="Calibri"/>
      </rPr>
      <t xml:space="preserve">
</t>
    </r>
    <r>
      <rPr>
        <sz val="11"/>
        <color rgb="FF000000"/>
        <rFont val="Calibri"/>
      </rPr>
      <t>$ sudo find /var/log -perm /137 ! -name '*[bw]tmp' ! -name '*lastlog' -type f -exec chmod 640 '{}' \;</t>
    </r>
  </si>
  <si>
    <r>
      <rPr>
        <sz val="11"/>
        <color rgb="FF000000"/>
        <rFont val="Calibri"/>
      </rPr>
      <t xml:space="preserve">Any operating system providing too much information in error messages risks compromising the data and security of the structure, and organizations must carefully consider the content and structure of error messages.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t>
    </r>
    <r>
      <rPr>
        <sz val="11"/>
        <color rgb="FF000000"/>
        <rFont val="Calibri"/>
      </rPr>
      <t xml:space="preserve">
</t>
    </r>
    <r>
      <rPr>
        <sz val="11"/>
        <color rgb="FF000000"/>
        <rFont val="Calibri"/>
      </rPr>
      <t>The /var/log/btmp, /var/log/wtmp, and /var/log/lastlog files have group write and global read permissions to allow for the lastlog function to perform. Limiting the permissions beyond this configuration will result in the failure of functions that rely on the lastlog database. Additionally, Canonical recommends excluding the history.log and eipp.log.xz from consideration in this check.</t>
    </r>
  </si>
  <si>
    <r>
      <rPr>
        <sz val="11"/>
        <color rgb="FF000000"/>
        <rFont val="Calibri"/>
      </rPr>
      <t>Verify Ubuntu 24.04 LTS has all system log files under the /var/log directory with a permission set to "640" or less permissive with the following command:</t>
    </r>
    <r>
      <rPr>
        <sz val="11"/>
        <color rgb="FF000000"/>
        <rFont val="Calibri"/>
      </rPr>
      <t xml:space="preserve">
</t>
    </r>
    <r>
      <rPr>
        <sz val="11"/>
        <color rgb="FF000000"/>
        <rFont val="Calibri"/>
      </rPr>
      <t>Note: The btmp, wtmp, lastlog, history, and eipp.log.xz files are excluded from this check. Refer to the Discussion for details.</t>
    </r>
    <r>
      <rPr>
        <sz val="11"/>
        <color rgb="FF000000"/>
        <rFont val="Calibri"/>
      </rPr>
      <t xml:space="preserve">
</t>
    </r>
    <r>
      <rPr>
        <sz val="11"/>
        <color rgb="FF000000"/>
        <rFont val="Calibri"/>
      </rPr>
      <t>$ sudo find /var/log -perm /137 ! -name '*[bw]tmp' ! -name '*lastlog' -type f -exec stat -c "%n %a" {} \;</t>
    </r>
    <r>
      <rPr>
        <sz val="11"/>
        <color rgb="FF000000"/>
        <rFont val="Calibri"/>
      </rPr>
      <t xml:space="preserve">
</t>
    </r>
    <r>
      <rPr>
        <sz val="11"/>
        <color rgb="FF000000"/>
        <rFont val="Calibri"/>
      </rPr>
      <t>If the command displays any output, this is a finding.</t>
    </r>
  </si>
  <si>
    <t>V-270757</t>
  </si>
  <si>
    <r>
      <rPr>
        <sz val="11"/>
        <rFont val="Calibri"/>
      </rPr>
      <t>Ubuntu 24.04 LTS must generate system journal entries without revealing information that could be exploited by adversaries.</t>
    </r>
  </si>
  <si>
    <r>
      <rPr>
        <sz val="11"/>
        <color rgb="FF000000"/>
        <rFont val="Calibri"/>
      </rPr>
      <t>Configure the system to set the appropriate permissions to the files and directories used by the systemd journal.</t>
    </r>
    <r>
      <rPr>
        <sz val="11"/>
        <color rgb="FF000000"/>
        <rFont val="Calibri"/>
      </rPr>
      <t xml:space="preserve">
</t>
    </r>
    <r>
      <rPr>
        <sz val="11"/>
        <color rgb="FF000000"/>
        <rFont val="Calibri"/>
      </rPr>
      <t>Create a drop-in file if it does not already exist with the following command:</t>
    </r>
    <r>
      <rPr>
        <sz val="11"/>
        <color rgb="FF000000"/>
        <rFont val="Calibri"/>
      </rPr>
      <t xml:space="preserve">
</t>
    </r>
    <r>
      <rPr>
        <sz val="11"/>
        <color rgb="FF000000"/>
        <rFont val="Calibri"/>
      </rPr>
      <t>$ sudo vi /etc/tmpfiles.d/zzz-systemd-stig.conf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"/usr/lib/tmpfiles.d/zzz-systemd-stig.conf" file: </t>
    </r>
    <r>
      <rPr>
        <sz val="11"/>
        <color rgb="FF000000"/>
        <rFont val="Calibri"/>
      </rPr>
      <t xml:space="preserve">
</t>
    </r>
    <r>
      <rPr>
        <sz val="11"/>
        <color rgb="FF000000"/>
        <rFont val="Calibri"/>
      </rPr>
      <t>z /run/log/journal 0640 root systemd-journal - -</t>
    </r>
    <r>
      <rPr>
        <sz val="11"/>
        <color rgb="FF000000"/>
        <rFont val="Calibri"/>
      </rPr>
      <t xml:space="preserve">
</t>
    </r>
    <r>
      <rPr>
        <sz val="11"/>
        <color rgb="FF000000"/>
        <rFont val="Calibri"/>
      </rPr>
      <t>Z /run/log/journal/%m ~0640 root systemd-journal - -</t>
    </r>
    <r>
      <rPr>
        <sz val="11"/>
        <color rgb="FF000000"/>
        <rFont val="Calibri"/>
      </rPr>
      <t xml:space="preserve">
</t>
    </r>
    <r>
      <rPr>
        <sz val="11"/>
        <color rgb="FF000000"/>
        <rFont val="Calibri"/>
      </rPr>
      <t>z /var/log/journal 0640 root systemd-journal - -</t>
    </r>
    <r>
      <rPr>
        <sz val="11"/>
        <color rgb="FF000000"/>
        <rFont val="Calibri"/>
      </rPr>
      <t xml:space="preserve">
</t>
    </r>
    <r>
      <rPr>
        <sz val="11"/>
        <color rgb="FF000000"/>
        <rFont val="Calibri"/>
      </rPr>
      <t>z /var/log/journal/%m 0640 root systemd-journal - -</t>
    </r>
    <r>
      <rPr>
        <sz val="11"/>
        <color rgb="FF000000"/>
        <rFont val="Calibri"/>
      </rPr>
      <t xml:space="preserve">
</t>
    </r>
    <r>
      <rPr>
        <sz val="11"/>
        <color rgb="FF000000"/>
        <rFont val="Calibri"/>
      </rPr>
      <t>z /var/log/journal/%m/system.journal 0640 root systemd-journal - -</t>
    </r>
    <r>
      <rPr>
        <sz val="11"/>
        <color rgb="FF000000"/>
        <rFont val="Calibri"/>
      </rPr>
      <t xml:space="preserve">
</t>
    </r>
    <r>
      <rPr>
        <sz val="11"/>
        <color rgb="FF000000"/>
        <rFont val="Calibri"/>
      </rPr>
      <t>Note: Restart the system for these settings to take effect.</t>
    </r>
  </si>
  <si>
    <r>
      <rPr>
        <sz val="11"/>
        <color rgb="FF000000"/>
        <rFont val="Calibri"/>
      </rPr>
      <t xml:space="preserve">Any operating system providing too much information in error messages risks compromising the data and security of the structure, and content of error messages must be carefully considered by the organization.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</si>
  <si>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Verify the /run/log/journal and /var/log/journal directories have permissions set to "640" or less permissive with the following command:</t>
    </r>
    <r>
      <rPr>
        <sz val="11"/>
        <color rgb="FF000000"/>
        <rFont val="Calibri"/>
      </rPr>
      <t xml:space="preserve">
</t>
    </r>
    <r>
      <rPr>
        <sz val="11"/>
        <color rgb="FF000000"/>
        <rFont val="Calibri"/>
      </rPr>
      <t>$ sudo find /run/log/journal /var/log/journal  -type d -exec stat -c "%n %a" {} \;</t>
    </r>
    <r>
      <rPr>
        <sz val="11"/>
        <color rgb="FF000000"/>
        <rFont val="Calibri"/>
      </rPr>
      <t xml:space="preserve">
</t>
    </r>
    <r>
      <rPr>
        <sz val="11"/>
        <color rgb="FF000000"/>
        <rFont val="Calibri"/>
      </rPr>
      <t>/run/log/journal 640</t>
    </r>
    <r>
      <rPr>
        <sz val="11"/>
        <color rgb="FF000000"/>
        <rFont val="Calibri"/>
      </rPr>
      <t xml:space="preserve">
</t>
    </r>
    <r>
      <rPr>
        <sz val="11"/>
        <color rgb="FF000000"/>
        <rFont val="Calibri"/>
      </rPr>
      <t>/var/log/journal 640</t>
    </r>
    <r>
      <rPr>
        <sz val="11"/>
        <color rgb="FF000000"/>
        <rFont val="Calibri"/>
      </rPr>
      <t xml:space="preserve">
</t>
    </r>
    <r>
      <rPr>
        <sz val="11"/>
        <color rgb="FF000000"/>
        <rFont val="Calibri"/>
      </rPr>
      <t>/var/log/journal/6a52424faa6e480ea5fc7346b9345792 640</t>
    </r>
    <r>
      <rPr>
        <sz val="11"/>
        <color rgb="FF000000"/>
        <rFont val="Calibri"/>
      </rPr>
      <t xml:space="preserve">
</t>
    </r>
    <r>
      <rPr>
        <sz val="11"/>
        <color rgb="FF000000"/>
        <rFont val="Calibri"/>
      </rPr>
      <t>If any output returned has a permission set greater than 640, this is a finding.</t>
    </r>
    <r>
      <rPr>
        <sz val="11"/>
        <color rgb="FF000000"/>
        <rFont val="Calibri"/>
      </rPr>
      <t xml:space="preserve">
</t>
    </r>
    <r>
      <rPr>
        <sz val="11"/>
        <color rgb="FF000000"/>
        <rFont val="Calibri"/>
      </rPr>
      <t>Verify all files in the /run/log/journal and /var/log/journal directories have permissions set to "640" or less permissive with the following command:</t>
    </r>
    <r>
      <rPr>
        <sz val="11"/>
        <color rgb="FF000000"/>
        <rFont val="Calibri"/>
      </rPr>
      <t xml:space="preserve">
</t>
    </r>
    <r>
      <rPr>
        <sz val="11"/>
        <color rgb="FF000000"/>
        <rFont val="Calibri"/>
      </rPr>
      <t>$ sudo find /run/log/journal /var/log/journal  -type f -exec stat -c "%n %a" {} \;</t>
    </r>
    <r>
      <rPr>
        <sz val="11"/>
        <color rgb="FF000000"/>
        <rFont val="Calibri"/>
      </rPr>
      <t xml:space="preserve">
</t>
    </r>
    <r>
      <rPr>
        <sz val="11"/>
        <color rgb="FF000000"/>
        <rFont val="Calibri"/>
      </rPr>
      <t>/var/log/journal/d5745ad455d34fb8b6f78be37c1fcd3e/system.journal 640</t>
    </r>
    <r>
      <rPr>
        <sz val="11"/>
        <color rgb="FF000000"/>
        <rFont val="Calibri"/>
      </rPr>
      <t xml:space="preserve">
</t>
    </r>
    <r>
      <rPr>
        <sz val="11"/>
        <color rgb="FF000000"/>
        <rFont val="Calibri"/>
      </rPr>
      <t>/var/log/journal/d5745ad455d34fb8b6f78be37c1fcd3e/user-1000@0005f97cd4a8c9b5a.journal~ 640</t>
    </r>
    <r>
      <rPr>
        <sz val="11"/>
        <color rgb="FF000000"/>
        <rFont val="Calibri"/>
      </rPr>
      <t xml:space="preserve">
</t>
    </r>
    <r>
      <rPr>
        <sz val="11"/>
        <color rgb="FF000000"/>
        <rFont val="Calibri"/>
      </rPr>
      <t>/var/log/journal/d5745ad455d34fb8b6f78be37c1fcd3e/system@0005f97cd2a1e0a7-d58b848af46813a4.journal~ 640</t>
    </r>
    <r>
      <rPr>
        <sz val="11"/>
        <color rgb="FF000000"/>
        <rFont val="Calibri"/>
      </rPr>
      <t xml:space="preserve">
</t>
    </r>
    <r>
      <rPr>
        <sz val="11"/>
        <color rgb="FF000000"/>
        <rFont val="Calibri"/>
      </rPr>
      <t>/var/log/journal/d5745ad455d34fb8b6f78be37c1fcd3e/system@0005f97cb900e501-55ea053b7f75ae1c.journal~ 640</t>
    </r>
    <r>
      <rPr>
        <sz val="11"/>
        <color rgb="FF000000"/>
        <rFont val="Calibri"/>
      </rPr>
      <t xml:space="preserve">
</t>
    </r>
    <r>
      <rPr>
        <sz val="11"/>
        <color rgb="FF000000"/>
        <rFont val="Calibri"/>
      </rPr>
      <t>/var/log/journal/d5745ad455d34fb8b6f78be37c1fcd3e/user-1000.journal 640</t>
    </r>
    <r>
      <rPr>
        <sz val="11"/>
        <color rgb="FF000000"/>
        <rFont val="Calibri"/>
      </rPr>
      <t xml:space="preserve">
</t>
    </r>
    <r>
      <rPr>
        <sz val="11"/>
        <color rgb="FF000000"/>
        <rFont val="Calibri"/>
      </rPr>
      <t>If any output returned has a permission set greater than "640", this is a finding.</t>
    </r>
  </si>
  <si>
    <t>V-270758</t>
  </si>
  <si>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not accessible by unauthorized users.</t>
    </r>
  </si>
  <si>
    <r>
      <rPr>
        <sz val="11"/>
        <color rgb="FF000000"/>
        <rFont val="Calibri"/>
      </rPr>
      <t>Configure journalctl to have a permission set of "740":</t>
    </r>
    <r>
      <rPr>
        <sz val="11"/>
        <color rgb="FF000000"/>
        <rFont val="Calibri"/>
      </rPr>
      <t xml:space="preserve">
</t>
    </r>
    <r>
      <rPr>
        <sz val="11"/>
        <color rgb="FF000000"/>
        <rFont val="Calibri"/>
      </rPr>
      <t>$ sudo chmod 740 /usr/bin/journalctl</t>
    </r>
  </si>
  <si>
    <r>
      <rPr>
        <sz val="11"/>
        <color rgb="FF000000"/>
        <rFont val="Calibri"/>
      </rPr>
      <t>Verify the journalctl command has a permission set of "740" with the following command:</t>
    </r>
    <r>
      <rPr>
        <sz val="11"/>
        <color rgb="FF000000"/>
        <rFont val="Calibri"/>
      </rPr>
      <t xml:space="preserve">
</t>
    </r>
    <r>
      <rPr>
        <sz val="11"/>
        <color rgb="FF000000"/>
        <rFont val="Calibri"/>
      </rPr>
      <t>$ sudo find /usr/bin/journalctl -exec stat -c "%n %a" {} \;</t>
    </r>
    <r>
      <rPr>
        <sz val="11"/>
        <color rgb="FF000000"/>
        <rFont val="Calibri"/>
      </rPr>
      <t xml:space="preserve">
</t>
    </r>
    <r>
      <rPr>
        <sz val="11"/>
        <color rgb="FF000000"/>
        <rFont val="Calibri"/>
      </rPr>
      <t>/usr/bin/journalctl 740</t>
    </r>
    <r>
      <rPr>
        <sz val="11"/>
        <color rgb="FF000000"/>
        <rFont val="Calibri"/>
      </rPr>
      <t xml:space="preserve">
</t>
    </r>
    <r>
      <rPr>
        <sz val="11"/>
        <color rgb="FF000000"/>
        <rFont val="Calibri"/>
      </rPr>
      <t>If journalctl is not set to "740", this is a finding</t>
    </r>
  </si>
  <si>
    <t>V-270759</t>
  </si>
  <si>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</si>
  <si>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journalctl to be owned by "root":</t>
    </r>
    <r>
      <rPr>
        <sz val="11"/>
        <color rgb="FF000000"/>
        <rFont val="Calibri"/>
      </rPr>
      <t xml:space="preserve">
</t>
    </r>
    <r>
      <rPr>
        <sz val="11"/>
        <color rgb="FF000000"/>
        <rFont val="Calibri"/>
      </rPr>
      <t>$ sudo chown root /usr/bin/journalctl</t>
    </r>
  </si>
  <si>
    <r>
      <rPr>
        <sz val="11"/>
        <color rgb="FF000000"/>
        <rFont val="Calibri"/>
      </rPr>
      <t xml:space="preserve">Only authorized personnel are to be made aware of errors and the details of the errors. Error messages are an indicator of an organization's operational state or can identify Ubuntu 24.04 LTS or platform. Additionally, Personally Identifiable Information (PII) and operational information must not be revealed through error messages to unauthorized personnel or their designated representatives.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</si>
  <si>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Verify the journalctl command is owned by "root" with the following command:</t>
    </r>
    <r>
      <rPr>
        <sz val="11"/>
        <color rgb="FF000000"/>
        <rFont val="Calibri"/>
      </rPr>
      <t xml:space="preserve">
</t>
    </r>
    <r>
      <rPr>
        <sz val="11"/>
        <color rgb="FF000000"/>
        <rFont val="Calibri"/>
      </rPr>
      <t>$ sudo find /usr/bin/journalctl -exec stat -c "%n %U" {} \;</t>
    </r>
    <r>
      <rPr>
        <sz val="11"/>
        <color rgb="FF000000"/>
        <rFont val="Calibri"/>
      </rPr>
      <t xml:space="preserve">
</t>
    </r>
    <r>
      <rPr>
        <sz val="11"/>
        <color rgb="FF000000"/>
        <rFont val="Calibri"/>
      </rPr>
      <t>/usr/bin/journalctl root</t>
    </r>
    <r>
      <rPr>
        <sz val="11"/>
        <color rgb="FF000000"/>
        <rFont val="Calibri"/>
      </rPr>
      <t xml:space="preserve">
</t>
    </r>
    <r>
      <rPr>
        <sz val="11"/>
        <color rgb="FF000000"/>
        <rFont val="Calibri"/>
      </rPr>
      <t>If journalctl is not owned by "root", this is a finding.</t>
    </r>
  </si>
  <si>
    <t>V-270760</t>
  </si>
  <si>
    <r>
      <rPr>
        <sz val="11"/>
        <rFont val="Calibri"/>
      </rPr>
      <t xml:space="preserve">Ubuntu 24.04 LTS must be configured so that the </t>
    </r>
    <r>
      <rPr>
        <sz val="11"/>
        <color rgb="FF000000"/>
        <rFont val="Calibri"/>
      </rPr>
      <t>"</t>
    </r>
    <r>
      <rPr>
        <b/>
        <sz val="11"/>
        <color rgb="FF000000"/>
        <rFont val="Calibri"/>
      </rPr>
      <t>journalctl</t>
    </r>
    <r>
      <rPr>
        <sz val="11"/>
        <color rgb="FF000000"/>
        <rFont val="Calibri"/>
      </rPr>
      <t>"</t>
    </r>
    <r>
      <rPr>
        <sz val="11"/>
        <color rgb="FF000000"/>
        <rFont val="Calibri"/>
      </rPr>
      <t xml:space="preserve"> command is group-owned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</si>
  <si>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journalctl to be group-owned by "root":</t>
    </r>
    <r>
      <rPr>
        <sz val="11"/>
        <color rgb="FF000000"/>
        <rFont val="Calibri"/>
      </rPr>
      <t xml:space="preserve">
</t>
    </r>
    <r>
      <rPr>
        <sz val="11"/>
        <color rgb="FF000000"/>
        <rFont val="Calibri"/>
      </rPr>
      <t>$ sudo chown :root /usr/bin/journalctl</t>
    </r>
  </si>
  <si>
    <r>
      <rPr>
        <sz val="11"/>
        <color rgb="FF000000"/>
        <rFont val="Calibri"/>
      </rPr>
      <t>Verify the journalctl command is group-owned by "root" with the following command:</t>
    </r>
    <r>
      <rPr>
        <sz val="11"/>
        <color rgb="FF000000"/>
        <rFont val="Calibri"/>
      </rPr>
      <t xml:space="preserve">
</t>
    </r>
    <r>
      <rPr>
        <sz val="11"/>
        <color rgb="FF000000"/>
        <rFont val="Calibri"/>
      </rPr>
      <t>$ sudo find /usr/bin/journalctl -exec stat -c "%n %G" {} \;</t>
    </r>
    <r>
      <rPr>
        <sz val="11"/>
        <color rgb="FF000000"/>
        <rFont val="Calibri"/>
      </rPr>
      <t xml:space="preserve">
</t>
    </r>
    <r>
      <rPr>
        <sz val="11"/>
        <color rgb="FF000000"/>
        <rFont val="Calibri"/>
      </rPr>
      <t>/usr/bin/journalctl root</t>
    </r>
    <r>
      <rPr>
        <sz val="11"/>
        <color rgb="FF000000"/>
        <rFont val="Calibri"/>
      </rPr>
      <t xml:space="preserve">
</t>
    </r>
    <r>
      <rPr>
        <sz val="11"/>
        <color rgb="FF000000"/>
        <rFont val="Calibri"/>
      </rPr>
      <t>If journalctl is not group-owned by "root", this is a finding</t>
    </r>
  </si>
  <si>
    <t>V-270761</t>
  </si>
  <si>
    <r>
      <rPr>
        <sz val="11"/>
        <rFont val="Calibri"/>
      </rPr>
      <t xml:space="preserve">Ubuntu 24.04 LTS must configure the directories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</si>
  <si>
    <r>
      <rPr>
        <sz val="11"/>
        <color rgb="FF000000"/>
        <rFont val="Calibri"/>
      </rPr>
      <t>Configure the system to set the appropriate group-ownership to the directories used by the systemd journal.</t>
    </r>
    <r>
      <rPr>
        <sz val="11"/>
        <color rgb="FF000000"/>
        <rFont val="Calibri"/>
      </rPr>
      <t xml:space="preserve">
</t>
    </r>
    <r>
      <rPr>
        <sz val="11"/>
        <color rgb="FF000000"/>
        <rFont val="Calibri"/>
      </rPr>
      <t>Create a drop-in file if it does not already exist with the following command:</t>
    </r>
    <r>
      <rPr>
        <sz val="11"/>
        <color rgb="FF000000"/>
        <rFont val="Calibri"/>
      </rPr>
      <t xml:space="preserve">
</t>
    </r>
    <r>
      <rPr>
        <sz val="11"/>
        <color rgb="FF000000"/>
        <rFont val="Calibri"/>
      </rPr>
      <t>$ sudo vi /etc/tmpfiles.d/zzz-systemd-stig.conf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"/usr/lib/tmpfiles.d/zzz-systemd-stig.conf" file: </t>
    </r>
    <r>
      <rPr>
        <sz val="11"/>
        <color rgb="FF000000"/>
        <rFont val="Calibri"/>
      </rPr>
      <t xml:space="preserve">
</t>
    </r>
    <r>
      <rPr>
        <sz val="11"/>
        <color rgb="FF000000"/>
        <rFont val="Calibri"/>
      </rPr>
      <t>z /run/log/journal 0640 root systemd-journal - -</t>
    </r>
    <r>
      <rPr>
        <sz val="11"/>
        <color rgb="FF000000"/>
        <rFont val="Calibri"/>
      </rPr>
      <t xml:space="preserve">
</t>
    </r>
    <r>
      <rPr>
        <sz val="11"/>
        <color rgb="FF000000"/>
        <rFont val="Calibri"/>
      </rPr>
      <t>z /var/log/journal 0640 root systemd-journal - -</t>
    </r>
    <r>
      <rPr>
        <sz val="11"/>
        <color rgb="FF000000"/>
        <rFont val="Calibri"/>
      </rPr>
      <t xml:space="preserve">
</t>
    </r>
    <r>
      <rPr>
        <sz val="11"/>
        <color rgb="FF000000"/>
        <rFont val="Calibri"/>
      </rPr>
      <t>Note: Restart the system for these settings to take effect.</t>
    </r>
  </si>
  <si>
    <r>
      <rPr>
        <sz val="11"/>
        <color rgb="FF000000"/>
        <rFont val="Calibri"/>
      </rPr>
      <t>Verify the /run/log/journal and /var/log/journal directories are group-owned by "systemd-journal" with the following command:</t>
    </r>
    <r>
      <rPr>
        <sz val="11"/>
        <color rgb="FF000000"/>
        <rFont val="Calibri"/>
      </rPr>
      <t xml:space="preserve">
</t>
    </r>
    <r>
      <rPr>
        <sz val="11"/>
        <color rgb="FF000000"/>
        <rFont val="Calibri"/>
      </rPr>
      <t>$ sudo find /run/log/journal /var/log/journal  -type d -exec stat -c "%n %G" {} \;</t>
    </r>
    <r>
      <rPr>
        <sz val="11"/>
        <color rgb="FF000000"/>
        <rFont val="Calibri"/>
      </rPr>
      <t xml:space="preserve">
</t>
    </r>
    <r>
      <rPr>
        <sz val="11"/>
        <color rgb="FF000000"/>
        <rFont val="Calibri"/>
      </rPr>
      <t>/run/log/journal systemd-journal</t>
    </r>
    <r>
      <rPr>
        <sz val="11"/>
        <color rgb="FF000000"/>
        <rFont val="Calibri"/>
      </rPr>
      <t xml:space="preserve">
</t>
    </r>
    <r>
      <rPr>
        <sz val="11"/>
        <color rgb="FF000000"/>
        <rFont val="Calibri"/>
      </rPr>
      <t>/var/log/journal systemd-journal</t>
    </r>
    <r>
      <rPr>
        <sz val="11"/>
        <color rgb="FF000000"/>
        <rFont val="Calibri"/>
      </rPr>
      <t xml:space="preserve">
</t>
    </r>
    <r>
      <rPr>
        <sz val="11"/>
        <color rgb="FF000000"/>
        <rFont val="Calibri"/>
      </rPr>
      <t>/var/log/journal/d5745ad455d34fb8b6f78be37c1fcd3e systemd-journal</t>
    </r>
    <r>
      <rPr>
        <sz val="11"/>
        <color rgb="FF000000"/>
        <rFont val="Calibri"/>
      </rPr>
      <t xml:space="preserve">
</t>
    </r>
    <r>
      <rPr>
        <sz val="11"/>
        <color rgb="FF000000"/>
        <rFont val="Calibri"/>
      </rPr>
      <t>If any output returned is not group-owned by "systemd-journal", this is a finding.</t>
    </r>
  </si>
  <si>
    <t>V-270762</t>
  </si>
  <si>
    <r>
      <rPr>
        <sz val="11"/>
        <rFont val="Calibri"/>
      </rPr>
      <t xml:space="preserve">Ubuntu 24.04 LTS must configure the files used by the system journal to be group-owned by </t>
    </r>
    <r>
      <rPr>
        <sz val="11"/>
        <color rgb="FF000000"/>
        <rFont val="Calibri"/>
      </rPr>
      <t>"</t>
    </r>
    <r>
      <rPr>
        <b/>
        <sz val="11"/>
        <color rgb="FF000000"/>
        <rFont val="Calibri"/>
      </rPr>
      <t>systemd-journal</t>
    </r>
    <r>
      <rPr>
        <sz val="11"/>
        <color rgb="FF000000"/>
        <rFont val="Calibri"/>
      </rPr>
      <t>"</t>
    </r>
    <r>
      <rPr>
        <sz val="11"/>
        <color rgb="FF000000"/>
        <rFont val="Calibri"/>
      </rPr>
      <t>.</t>
    </r>
  </si>
  <si>
    <r>
      <rPr>
        <sz val="11"/>
        <color rgb="FF000000"/>
        <rFont val="Calibri"/>
      </rPr>
      <t>Configure the system to set the appropriate group-ownership to the files used by the systemd journal.</t>
    </r>
    <r>
      <rPr>
        <sz val="11"/>
        <color rgb="FF000000"/>
        <rFont val="Calibri"/>
      </rPr>
      <t xml:space="preserve">
</t>
    </r>
    <r>
      <rPr>
        <sz val="11"/>
        <color rgb="FF000000"/>
        <rFont val="Calibri"/>
      </rPr>
      <t>Create a drop-in file if it does not already exist with the following command:</t>
    </r>
    <r>
      <rPr>
        <sz val="11"/>
        <color rgb="FF000000"/>
        <rFont val="Calibri"/>
      </rPr>
      <t xml:space="preserve">
</t>
    </r>
    <r>
      <rPr>
        <sz val="11"/>
        <color rgb="FF000000"/>
        <rFont val="Calibri"/>
      </rPr>
      <t>$ sudo vi /etc/tmpfiles.d/zzz-systemd-stig.conf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"/usr/lib/tmpfiles.d/zzz-systemd-stig.conf" file: </t>
    </r>
    <r>
      <rPr>
        <sz val="11"/>
        <color rgb="FF000000"/>
        <rFont val="Calibri"/>
      </rPr>
      <t xml:space="preserve">
</t>
    </r>
    <r>
      <rPr>
        <sz val="11"/>
        <color rgb="FF000000"/>
        <rFont val="Calibri"/>
      </rPr>
      <t>Z /run/log/journal/%m ~0640 root systemd-journal - -</t>
    </r>
    <r>
      <rPr>
        <sz val="11"/>
        <color rgb="FF000000"/>
        <rFont val="Calibri"/>
      </rPr>
      <t xml:space="preserve">
</t>
    </r>
    <r>
      <rPr>
        <sz val="11"/>
        <color rgb="FF000000"/>
        <rFont val="Calibri"/>
      </rPr>
      <t>z /var/log/journal/%m 0640 root systemd-journal - -</t>
    </r>
    <r>
      <rPr>
        <sz val="11"/>
        <color rgb="FF000000"/>
        <rFont val="Calibri"/>
      </rPr>
      <t xml:space="preserve">
</t>
    </r>
    <r>
      <rPr>
        <sz val="11"/>
        <color rgb="FF000000"/>
        <rFont val="Calibri"/>
      </rPr>
      <t>z /var/log/journal/%m/system.journal 0640 root systemd-journal - -</t>
    </r>
    <r>
      <rPr>
        <sz val="11"/>
        <color rgb="FF000000"/>
        <rFont val="Calibri"/>
      </rPr>
      <t xml:space="preserve">
</t>
    </r>
    <r>
      <rPr>
        <sz val="11"/>
        <color rgb="FF000000"/>
        <rFont val="Calibri"/>
      </rPr>
      <t>Note: Restart the system for these settings to take effect.</t>
    </r>
  </si>
  <si>
    <r>
      <rPr>
        <sz val="11"/>
        <color rgb="FF000000"/>
        <rFont val="Calibri"/>
      </rPr>
      <t>Verify the /run/log/journal and /var/log/journal files are group-owned by "systemd-journal" with the following command:</t>
    </r>
    <r>
      <rPr>
        <sz val="11"/>
        <color rgb="FF000000"/>
        <rFont val="Calibri"/>
      </rPr>
      <t xml:space="preserve">
</t>
    </r>
    <r>
      <rPr>
        <sz val="11"/>
        <color rgb="FF000000"/>
        <rFont val="Calibri"/>
      </rPr>
      <t xml:space="preserve">$ sudo find /run/log/journal /var/log/journal  -type f -exec stat -c "%n %G" {} \; </t>
    </r>
    <r>
      <rPr>
        <sz val="11"/>
        <color rgb="FF000000"/>
        <rFont val="Calibri"/>
      </rPr>
      <t xml:space="preserve">
</t>
    </r>
    <r>
      <rPr>
        <sz val="11"/>
        <color rgb="FF000000"/>
        <rFont val="Calibri"/>
      </rPr>
      <t>/var/log/journal/d5745ad455d34fb8b6f78be37c1fcd3e/system.journal systemd-journal</t>
    </r>
    <r>
      <rPr>
        <sz val="11"/>
        <color rgb="FF000000"/>
        <rFont val="Calibri"/>
      </rPr>
      <t xml:space="preserve">
</t>
    </r>
    <r>
      <rPr>
        <sz val="11"/>
        <color rgb="FF000000"/>
        <rFont val="Calibri"/>
      </rPr>
      <t>/var/log/journal/d5745ad455d34fb8b6f78be37c1fcd3e/user-1000@0005f97cd4a8c9b5-f088232c3718485a.journal~ systemd-journal</t>
    </r>
    <r>
      <rPr>
        <sz val="11"/>
        <color rgb="FF000000"/>
        <rFont val="Calibri"/>
      </rPr>
      <t xml:space="preserve">
</t>
    </r>
    <r>
      <rPr>
        <sz val="11"/>
        <color rgb="FF000000"/>
        <rFont val="Calibri"/>
      </rPr>
      <t>/var/log/journal/d5745ad455d34fb8b6f78be37c1fcd3e/system@0005f97cd2a1e0a7-d58b848af46813a4.journal~ systemd-journal</t>
    </r>
    <r>
      <rPr>
        <sz val="11"/>
        <color rgb="FF000000"/>
        <rFont val="Calibri"/>
      </rPr>
      <t xml:space="preserve">
</t>
    </r>
    <r>
      <rPr>
        <sz val="11"/>
        <color rgb="FF000000"/>
        <rFont val="Calibri"/>
      </rPr>
      <t>/var/log/journal/d5745ad455d34fb8b6f78be37c1fcd3e/system@0005f97cb900e501-55ea053b7f75ae1c.journal~ systemd-journal</t>
    </r>
    <r>
      <rPr>
        <sz val="11"/>
        <color rgb="FF000000"/>
        <rFont val="Calibri"/>
      </rPr>
      <t xml:space="preserve">
</t>
    </r>
    <r>
      <rPr>
        <sz val="11"/>
        <color rgb="FF000000"/>
        <rFont val="Calibri"/>
      </rPr>
      <t>/var/log/journal/d5745ad455d34fb8b6f78be37c1fcd3e/user-1000.journal systemd-journal</t>
    </r>
    <r>
      <rPr>
        <sz val="11"/>
        <color rgb="FF000000"/>
        <rFont val="Calibri"/>
      </rPr>
      <t xml:space="preserve">
</t>
    </r>
    <r>
      <rPr>
        <sz val="11"/>
        <color rgb="FF000000"/>
        <rFont val="Calibri"/>
      </rPr>
      <t>If any output returned is not group-owned by "systemd-journal", this is a finding.</t>
    </r>
  </si>
  <si>
    <t>V-270763</t>
  </si>
  <si>
    <r>
      <rPr>
        <sz val="11"/>
        <rFont val="Calibri"/>
      </rPr>
      <t xml:space="preserve">Ubuntu 24.04 LTS must configure the directories used by the system journal to be owned by </t>
    </r>
    <r>
      <rPr>
        <sz val="11"/>
        <color rgb="FF000000"/>
        <rFont val="Calibri"/>
      </rPr>
      <t>"</t>
    </r>
    <r>
      <rPr>
        <b/>
        <sz val="11"/>
        <color rgb="FF000000"/>
        <rFont val="Calibri"/>
      </rPr>
      <t>root</t>
    </r>
    <r>
      <rPr>
        <sz val="11"/>
        <color rgb="FF000000"/>
        <rFont val="Calibri"/>
      </rPr>
      <t>"</t>
    </r>
    <r>
      <rPr>
        <sz val="11"/>
        <color rgb="FF000000"/>
        <rFont val="Calibri"/>
      </rPr>
      <t>.</t>
    </r>
  </si>
  <si>
    <r>
      <rPr>
        <sz val="11"/>
        <color rgb="FF000000"/>
        <rFont val="Calibri"/>
      </rPr>
      <t>Configure the system to set the appropriate ownership to the directories used by the systemd journal.</t>
    </r>
    <r>
      <rPr>
        <sz val="11"/>
        <color rgb="FF000000"/>
        <rFont val="Calibri"/>
      </rPr>
      <t xml:space="preserve">
</t>
    </r>
    <r>
      <rPr>
        <sz val="11"/>
        <color rgb="FF000000"/>
        <rFont val="Calibri"/>
      </rPr>
      <t>Create a drop-in file if it does not already exist with the following command:</t>
    </r>
    <r>
      <rPr>
        <sz val="11"/>
        <color rgb="FF000000"/>
        <rFont val="Calibri"/>
      </rPr>
      <t xml:space="preserve">
</t>
    </r>
    <r>
      <rPr>
        <sz val="11"/>
        <color rgb="FF000000"/>
        <rFont val="Calibri"/>
      </rPr>
      <t>$ sudo vi /etc/tmpfiles.d/zzz-systemd-stig.conf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"/usr/lib/tmpfiles.d/zzz-systemd-stig.conf" file: </t>
    </r>
    <r>
      <rPr>
        <sz val="11"/>
        <color rgb="FF000000"/>
        <rFont val="Calibri"/>
      </rPr>
      <t xml:space="preserve">
</t>
    </r>
    <r>
      <rPr>
        <sz val="11"/>
        <color rgb="FF000000"/>
        <rFont val="Calibri"/>
      </rPr>
      <t>z /run/log/journal 0640 root systemd-journal - -</t>
    </r>
    <r>
      <rPr>
        <sz val="11"/>
        <color rgb="FF000000"/>
        <rFont val="Calibri"/>
      </rPr>
      <t xml:space="preserve">
</t>
    </r>
    <r>
      <rPr>
        <sz val="11"/>
        <color rgb="FF000000"/>
        <rFont val="Calibri"/>
      </rPr>
      <t>z /var/log/journal 0640 root systemd-journal - -</t>
    </r>
    <r>
      <rPr>
        <sz val="11"/>
        <color rgb="FF000000"/>
        <rFont val="Calibri"/>
      </rPr>
      <t xml:space="preserve">
</t>
    </r>
    <r>
      <rPr>
        <sz val="11"/>
        <color rgb="FF000000"/>
        <rFont val="Calibri"/>
      </rPr>
      <t>Note: Restart the system for these settings to take effect.</t>
    </r>
  </si>
  <si>
    <r>
      <rPr>
        <sz val="11"/>
        <color rgb="FF000000"/>
        <rFont val="Calibri"/>
      </rPr>
      <t>Verify the /run/log/journal and /var/log/journal directories are owned by "root" with the following command:</t>
    </r>
    <r>
      <rPr>
        <sz val="11"/>
        <color rgb="FF000000"/>
        <rFont val="Calibri"/>
      </rPr>
      <t xml:space="preserve">
</t>
    </r>
    <r>
      <rPr>
        <sz val="11"/>
        <color rgb="FF000000"/>
        <rFont val="Calibri"/>
      </rPr>
      <t>$ sudo find /run/log/journal /var/log/journal  -type d -exec stat -c "%n %U" {} \;</t>
    </r>
    <r>
      <rPr>
        <sz val="11"/>
        <color rgb="FF000000"/>
        <rFont val="Calibri"/>
      </rPr>
      <t xml:space="preserve">
</t>
    </r>
    <r>
      <rPr>
        <sz val="11"/>
        <color rgb="FF000000"/>
        <rFont val="Calibri"/>
      </rPr>
      <t>/run/log/journal root</t>
    </r>
    <r>
      <rPr>
        <sz val="11"/>
        <color rgb="FF000000"/>
        <rFont val="Calibri"/>
      </rPr>
      <t xml:space="preserve">
</t>
    </r>
    <r>
      <rPr>
        <sz val="11"/>
        <color rgb="FF000000"/>
        <rFont val="Calibri"/>
      </rPr>
      <t>/var/log/journal root</t>
    </r>
    <r>
      <rPr>
        <sz val="11"/>
        <color rgb="FF000000"/>
        <rFont val="Calibri"/>
      </rPr>
      <t xml:space="preserve">
</t>
    </r>
    <r>
      <rPr>
        <sz val="11"/>
        <color rgb="FF000000"/>
        <rFont val="Calibri"/>
      </rPr>
      <t>/var/log/journal/d5745ad455d34fb8b6f78be37c1fcd3e root</t>
    </r>
    <r>
      <rPr>
        <sz val="11"/>
        <color rgb="FF000000"/>
        <rFont val="Calibri"/>
      </rPr>
      <t xml:space="preserve">
</t>
    </r>
    <r>
      <rPr>
        <sz val="11"/>
        <color rgb="FF000000"/>
        <rFont val="Calibri"/>
      </rPr>
      <t>If any output returned is not owned by "root", this is a finding.</t>
    </r>
  </si>
  <si>
    <t>V-270764</t>
  </si>
  <si>
    <r>
      <rPr>
        <sz val="11"/>
        <rFont val="Calibri"/>
      </rPr>
      <t xml:space="preserve">Ubuntu 24.04 LTS must configure the files used by the system journal to be owned by </t>
    </r>
    <r>
      <rPr>
        <sz val="11"/>
        <color rgb="FF000000"/>
        <rFont val="Calibri"/>
      </rPr>
      <t>"</t>
    </r>
    <r>
      <rPr>
        <b/>
        <sz val="11"/>
        <color rgb="FF000000"/>
        <rFont val="Calibri"/>
      </rPr>
      <t>root</t>
    </r>
    <r>
      <rPr>
        <sz val="11"/>
        <color rgb="FF000000"/>
        <rFont val="Calibri"/>
      </rPr>
      <t>"</t>
    </r>
  </si>
  <si>
    <r>
      <rPr>
        <sz val="11"/>
        <color rgb="FF000000"/>
        <rFont val="Calibri"/>
      </rPr>
      <t>Configure the system to set the appropriate ownership to the files used by the systemd journal.</t>
    </r>
    <r>
      <rPr>
        <sz val="11"/>
        <color rgb="FF000000"/>
        <rFont val="Calibri"/>
      </rPr>
      <t xml:space="preserve">
</t>
    </r>
    <r>
      <rPr>
        <sz val="11"/>
        <color rgb="FF000000"/>
        <rFont val="Calibri"/>
      </rPr>
      <t>Create a drop-in file if it does not already exist with the following command:</t>
    </r>
    <r>
      <rPr>
        <sz val="11"/>
        <color rgb="FF000000"/>
        <rFont val="Calibri"/>
      </rPr>
      <t xml:space="preserve">
</t>
    </r>
    <r>
      <rPr>
        <sz val="11"/>
        <color rgb="FF000000"/>
        <rFont val="Calibri"/>
      </rPr>
      <t>$ sudo vi /etc/tmpfiles.d/zzz-systemd-stig.conf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modify the following lines in the "/usr/lib/tmpfiles.d/zzz-systemd-stig.conf" file: </t>
    </r>
    <r>
      <rPr>
        <sz val="11"/>
        <color rgb="FF000000"/>
        <rFont val="Calibri"/>
      </rPr>
      <t xml:space="preserve">
</t>
    </r>
    <r>
      <rPr>
        <sz val="11"/>
        <color rgb="FF000000"/>
        <rFont val="Calibri"/>
      </rPr>
      <t>Z /run/log/journal/%m ~0640 root systemd-journal - -</t>
    </r>
    <r>
      <rPr>
        <sz val="11"/>
        <color rgb="FF000000"/>
        <rFont val="Calibri"/>
      </rPr>
      <t xml:space="preserve">
</t>
    </r>
    <r>
      <rPr>
        <sz val="11"/>
        <color rgb="FF000000"/>
        <rFont val="Calibri"/>
      </rPr>
      <t>z /var/log/journal/%m 0640 root systemd-journal - -</t>
    </r>
    <r>
      <rPr>
        <sz val="11"/>
        <color rgb="FF000000"/>
        <rFont val="Calibri"/>
      </rPr>
      <t xml:space="preserve">
</t>
    </r>
    <r>
      <rPr>
        <sz val="11"/>
        <color rgb="FF000000"/>
        <rFont val="Calibri"/>
      </rPr>
      <t>z /var/log/journal/%m/system.journal 0640 root systemd-journal - -</t>
    </r>
    <r>
      <rPr>
        <sz val="11"/>
        <color rgb="FF000000"/>
        <rFont val="Calibri"/>
      </rPr>
      <t xml:space="preserve">
</t>
    </r>
    <r>
      <rPr>
        <sz val="11"/>
        <color rgb="FF000000"/>
        <rFont val="Calibri"/>
      </rPr>
      <t>Note: Restart the system for these settings to take effect.</t>
    </r>
  </si>
  <si>
    <r>
      <rPr>
        <sz val="11"/>
        <color rgb="FF000000"/>
        <rFont val="Calibri"/>
      </rPr>
      <t>Verify the /run/log/journal and /var/log/journal files are owned by "root" with the following command:</t>
    </r>
    <r>
      <rPr>
        <sz val="11"/>
        <color rgb="FF000000"/>
        <rFont val="Calibri"/>
      </rPr>
      <t xml:space="preserve">
</t>
    </r>
    <r>
      <rPr>
        <sz val="11"/>
        <color rgb="FF000000"/>
        <rFont val="Calibri"/>
      </rPr>
      <t xml:space="preserve">$ sudo find /run/log/journal /var/log/journal  -type f -exec stat -c "%n %U" {} \; </t>
    </r>
    <r>
      <rPr>
        <sz val="11"/>
        <color rgb="FF000000"/>
        <rFont val="Calibri"/>
      </rPr>
      <t xml:space="preserve">
</t>
    </r>
    <r>
      <rPr>
        <sz val="11"/>
        <color rgb="FF000000"/>
        <rFont val="Calibri"/>
      </rPr>
      <t>/var/log/journal/d5745ad455d34fb8b6f78be37c1fcd3e/system.journal root</t>
    </r>
    <r>
      <rPr>
        <sz val="11"/>
        <color rgb="FF000000"/>
        <rFont val="Calibri"/>
      </rPr>
      <t xml:space="preserve">
</t>
    </r>
    <r>
      <rPr>
        <sz val="11"/>
        <color rgb="FF000000"/>
        <rFont val="Calibri"/>
      </rPr>
      <t>/var/log/journal/d5745ad455d34fb8b6f78be37c1fcd3e/user-1000@0005f97cd4a8c9b5-f088232c3718485a.journal~ root</t>
    </r>
    <r>
      <rPr>
        <sz val="11"/>
        <color rgb="FF000000"/>
        <rFont val="Calibri"/>
      </rPr>
      <t xml:space="preserve">
</t>
    </r>
    <r>
      <rPr>
        <sz val="11"/>
        <color rgb="FF000000"/>
        <rFont val="Calibri"/>
      </rPr>
      <t>/var/log/journal/d5745ad455d34fb8b6f78be37c1fcd3e/system@0005f97cd2a1e0a7-d58b848af46813a4.journal~ root</t>
    </r>
    <r>
      <rPr>
        <sz val="11"/>
        <color rgb="FF000000"/>
        <rFont val="Calibri"/>
      </rPr>
      <t xml:space="preserve">
</t>
    </r>
    <r>
      <rPr>
        <sz val="11"/>
        <color rgb="FF000000"/>
        <rFont val="Calibri"/>
      </rPr>
      <t>/var/log/journal/d5745ad455d34fb8b6f78be37c1fcd3e/system@0005f97cb900e501-55ea053b7f75ae1c.journal~ root</t>
    </r>
    <r>
      <rPr>
        <sz val="11"/>
        <color rgb="FF000000"/>
        <rFont val="Calibri"/>
      </rPr>
      <t xml:space="preserve">
</t>
    </r>
    <r>
      <rPr>
        <sz val="11"/>
        <color rgb="FF000000"/>
        <rFont val="Calibri"/>
      </rPr>
      <t>/var/log/journal/d5745ad455d34fb8b6f78be37c1fcd3e/user-1000.journal root</t>
    </r>
    <r>
      <rPr>
        <sz val="11"/>
        <color rgb="FF000000"/>
        <rFont val="Calibri"/>
      </rPr>
      <t xml:space="preserve">
</t>
    </r>
    <r>
      <rPr>
        <sz val="11"/>
        <color rgb="FF000000"/>
        <rFont val="Calibri"/>
      </rPr>
      <t>If any output returned is not owned by "root", this is a finding.</t>
    </r>
  </si>
  <si>
    <t>V-270765</t>
  </si>
  <si>
    <r>
      <rPr>
        <sz val="11"/>
        <rFont val="Calibri"/>
      </rPr>
      <t>Ubuntu 24.04 LTS must configure the /var/log directory to be group-owned by syslog.</t>
    </r>
  </si>
  <si>
    <r>
      <rPr>
        <sz val="11"/>
        <color rgb="FF000000"/>
        <rFont val="Calibri"/>
      </rPr>
      <t xml:space="preserve">Configure Ubuntu 24.04 LTS to have syslog group-own the /var/log directory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chgrp syslog /var/log</t>
    </r>
  </si>
  <si>
    <r>
      <rPr>
        <sz val="11"/>
        <color rgb="FF000000"/>
        <rFont val="Calibri"/>
      </rPr>
      <t xml:space="preserve">Verify that Ubuntu 24.04 LTS configures the /var/log directory to be group-owned by "syslog"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stat -c "%n %G" /var/log</t>
    </r>
    <r>
      <rPr>
        <sz val="11"/>
        <color rgb="FF000000"/>
        <rFont val="Calibri"/>
      </rPr>
      <t xml:space="preserve">
</t>
    </r>
    <r>
      <rPr>
        <sz val="11"/>
        <color rgb="FF000000"/>
        <rFont val="Calibri"/>
      </rPr>
      <t xml:space="preserve">/var/log 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 directory is not group-owned by syslog, this is a finding.</t>
    </r>
  </si>
  <si>
    <t>V-270766</t>
  </si>
  <si>
    <r>
      <rPr>
        <sz val="11"/>
        <rFont val="Calibri"/>
      </rPr>
      <t>Ubuntu 24.04 LTS must configure the /var/log directory to be owned by root.</t>
    </r>
  </si>
  <si>
    <r>
      <rPr>
        <sz val="11"/>
        <color rgb="FF000000"/>
        <rFont val="Calibri"/>
      </rPr>
      <t xml:space="preserve">Configure Ubuntu 24.04 LTS to have root own the /var/log directory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chown root /var/log</t>
    </r>
  </si>
  <si>
    <r>
      <rPr>
        <sz val="11"/>
        <color rgb="FF000000"/>
        <rFont val="Calibri"/>
      </rPr>
      <t xml:space="preserve">Verify Ubuntu 24.04 LTS configures the /var/log directory to be owned by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stat -c "%n %U" /var/log</t>
    </r>
    <r>
      <rPr>
        <sz val="11"/>
        <color rgb="FF000000"/>
        <rFont val="Calibri"/>
      </rPr>
      <t xml:space="preserve">
</t>
    </r>
    <r>
      <rPr>
        <sz val="11"/>
        <color rgb="FF000000"/>
        <rFont val="Calibri"/>
      </rPr>
      <t xml:space="preserve">/var/log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 directory is not owned by root, this is a finding.</t>
    </r>
  </si>
  <si>
    <t>V-270767</t>
  </si>
  <si>
    <r>
      <rPr>
        <sz val="11"/>
        <rFont val="Calibri"/>
      </rPr>
      <t xml:space="preserve">Ubuntu 24.04 LTS must configure the /var/log directory to have mode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</si>
  <si>
    <r>
      <rPr>
        <sz val="11"/>
        <color rgb="FF000000"/>
        <rFont val="Calibri"/>
      </rPr>
      <t xml:space="preserve">Configure Ubuntu 24.04 LTS to have permissions of "0755" for the /var/log directory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0755 /var/log</t>
    </r>
  </si>
  <si>
    <r>
      <rPr>
        <sz val="11"/>
        <color rgb="FF000000"/>
        <rFont val="Calibri"/>
      </rPr>
      <t xml:space="preserve">Only authorized personnel are to be made aware of errors and the details of the errors. Error messages are an indicator of an organization's operational state or can identify Ubuntu 24.04 LTS or platform. Additionally, personally identifiable information (PII) and operational information must not be revealed through error messages to unauthorized personnel or their designated representatives.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</si>
  <si>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Note: If rsyslog is active and enabled on Ubuntu 24.04 LTS, this requirement is not applicable.</t>
    </r>
    <r>
      <rPr>
        <sz val="11"/>
        <color rgb="FF000000"/>
        <rFont val="Calibri"/>
      </rPr>
      <t xml:space="preserve">
</t>
    </r>
    <r>
      <rPr>
        <sz val="11"/>
        <color rgb="FF000000"/>
        <rFont val="Calibri"/>
      </rPr>
      <t>Verify Ubuntu 24.04 LTS configures the /var/log directory with a mode of "755" or less permissive with the following command:</t>
    </r>
    <r>
      <rPr>
        <sz val="11"/>
        <color rgb="FF000000"/>
        <rFont val="Calibri"/>
      </rPr>
      <t xml:space="preserve">
</t>
    </r>
    <r>
      <rPr>
        <sz val="11"/>
        <color rgb="FF000000"/>
        <rFont val="Calibri"/>
      </rPr>
      <t>$ stat -c "%n %a" /var/log</t>
    </r>
    <r>
      <rPr>
        <sz val="11"/>
        <color rgb="FF000000"/>
        <rFont val="Calibri"/>
      </rPr>
      <t xml:space="preserve">
</t>
    </r>
    <r>
      <rPr>
        <sz val="11"/>
        <color rgb="FF000000"/>
        <rFont val="Calibri"/>
      </rPr>
      <t>/var/log 755</t>
    </r>
    <r>
      <rPr>
        <sz val="11"/>
        <color rgb="FF000000"/>
        <rFont val="Calibri"/>
      </rPr>
      <t xml:space="preserve">
</t>
    </r>
    <r>
      <rPr>
        <sz val="11"/>
        <color rgb="FF000000"/>
        <rFont val="Calibri"/>
      </rPr>
      <t>If a value of "755" or less permissive is not returned, this is a finding.</t>
    </r>
  </si>
  <si>
    <t>V-270768</t>
  </si>
  <si>
    <r>
      <rPr>
        <sz val="11"/>
        <rFont val="Calibri"/>
      </rPr>
      <t>Ubuntu 24.04 LTS must configure the /var/log/syslog file to be group-owned by adm.</t>
    </r>
  </si>
  <si>
    <r>
      <rPr>
        <sz val="11"/>
        <color rgb="FF000000"/>
        <rFont val="Calibri"/>
      </rPr>
      <t xml:space="preserve">Configure Ubuntu 24.04 LTS to have adm group-own the /var/log/syslog file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chgrp adm /var/log/syslog</t>
    </r>
  </si>
  <si>
    <r>
      <rPr>
        <sz val="11"/>
        <color rgb="FF000000"/>
        <rFont val="Calibri"/>
      </rPr>
      <t xml:space="preserve">Verify that Ubuntu 24.04 LTS configures the /var/log/syslog file to be group-owned by "adm"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stat -c "%n %G" /var/log/syslog </t>
    </r>
    <r>
      <rPr>
        <sz val="11"/>
        <color rgb="FF000000"/>
        <rFont val="Calibri"/>
      </rPr>
      <t xml:space="preserve">
</t>
    </r>
    <r>
      <rPr>
        <sz val="11"/>
        <color rgb="FF000000"/>
        <rFont val="Calibri"/>
      </rPr>
      <t xml:space="preserve">/var/log/syslog adm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/var/log/syslog file is not group-owned by "adm", this is a finding.</t>
    </r>
  </si>
  <si>
    <t>V-270769</t>
  </si>
  <si>
    <r>
      <rPr>
        <sz val="11"/>
        <rFont val="Calibri"/>
      </rPr>
      <t>Ubuntu 24.04 LTS must configure /var/log/syslog file to be owned by syslog.</t>
    </r>
  </si>
  <si>
    <r>
      <rPr>
        <sz val="11"/>
        <color rgb="FF000000"/>
        <rFont val="Calibri"/>
      </rPr>
      <t xml:space="preserve">Configure Ubuntu 24.04 LTS to have syslog own the /var/log/syslog file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chown syslog /var/log/syslog</t>
    </r>
  </si>
  <si>
    <r>
      <rPr>
        <sz val="11"/>
        <color rgb="FF000000"/>
        <rFont val="Calibri"/>
      </rPr>
      <t xml:space="preserve">Verify that Ubuntu 24.04 LTS configures the /var/log/syslog file to be owned by "syslog"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stat -c "%n %U" /var/log/syslog </t>
    </r>
    <r>
      <rPr>
        <sz val="11"/>
        <color rgb="FF000000"/>
        <rFont val="Calibri"/>
      </rPr>
      <t xml:space="preserve">
</t>
    </r>
    <r>
      <rPr>
        <sz val="11"/>
        <color rgb="FF000000"/>
        <rFont val="Calibri"/>
      </rPr>
      <t xml:space="preserve">/var/log/syslog syslog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"/var/log/syslog" file is not owned by syslog, this is a finding.</t>
    </r>
  </si>
  <si>
    <t>V-270770</t>
  </si>
  <si>
    <r>
      <rPr>
        <sz val="11"/>
        <rFont val="Calibri"/>
      </rPr>
      <t xml:space="preserve">Ubuntu 24.04 LTS must configure /var/log/syslog file with mode </t>
    </r>
    <r>
      <rPr>
        <sz val="11"/>
        <color rgb="FF000000"/>
        <rFont val="Calibri"/>
      </rPr>
      <t>"</t>
    </r>
    <r>
      <rPr>
        <b/>
        <sz val="11"/>
        <color rgb="FF000000"/>
        <rFont val="Calibri"/>
      </rPr>
      <t>0640</t>
    </r>
    <r>
      <rPr>
        <sz val="11"/>
        <color rgb="FF000000"/>
        <rFont val="Calibri"/>
      </rPr>
      <t>"</t>
    </r>
    <r>
      <rPr>
        <sz val="11"/>
        <color rgb="FF000000"/>
        <rFont val="Calibri"/>
      </rPr>
      <t xml:space="preserve"> or less permissive.</t>
    </r>
  </si>
  <si>
    <r>
      <rPr>
        <sz val="11"/>
        <color rgb="FF000000"/>
        <rFont val="Calibri"/>
      </rPr>
      <t xml:space="preserve">Configure Ubuntu 24.04 LTS to have permissions of "0640" for the /var/log/syslog file by running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0640 /var/log/syslog</t>
    </r>
  </si>
  <si>
    <r>
      <rPr>
        <sz val="11"/>
        <color rgb="FF000000"/>
        <rFont val="Calibri"/>
      </rPr>
      <t xml:space="preserve">Verify that Ubuntu 24.04 LTS configures the /var/log/syslog file with mode "0640"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stat -c "%n %a" /var/log/syslog</t>
    </r>
    <r>
      <rPr>
        <sz val="11"/>
        <color rgb="FF000000"/>
        <rFont val="Calibri"/>
      </rPr>
      <t xml:space="preserve">
</t>
    </r>
    <r>
      <rPr>
        <sz val="11"/>
        <color rgb="FF000000"/>
        <rFont val="Calibri"/>
      </rPr>
      <t xml:space="preserve">/var/log/syslog 640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value of "640" or less permissive is not returned, this is a finding.</t>
    </r>
  </si>
  <si>
    <t>V-270771</t>
  </si>
  <si>
    <r>
      <rPr>
        <sz val="11"/>
        <rFont val="Calibri"/>
      </rPr>
      <t>Ubuntu 24.04 LTS must implement nonexecutable data to protect its memory from unauthorized code execution.</t>
    </r>
  </si>
  <si>
    <r>
      <rPr>
        <sz val="11"/>
        <color rgb="FF000000"/>
        <rFont val="Calibri"/>
      </rPr>
      <t xml:space="preserve">Configure Ubuntu 24.04 LTS to enable NX.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"nx" is not showing up in "/proc/cpuinfo", and the system's BIOS setup configuration permits toggling the No Execution bit, set it to "enable".</t>
    </r>
  </si>
  <si>
    <r>
      <rPr>
        <sz val="11"/>
        <color rgb="FF000000"/>
        <rFont val="Calibri"/>
      </rPr>
      <t xml:space="preserve">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attacks are buffer overflow attacks.</t>
    </r>
  </si>
  <si>
    <r>
      <rPr>
        <sz val="11"/>
        <color rgb="FF000000"/>
        <rFont val="Calibri"/>
      </rPr>
      <t xml:space="preserve">Verify the NX (no-execution) bit flag is set on the system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dmesg | grep -i "execute disable" </t>
    </r>
    <r>
      <rPr>
        <sz val="11"/>
        <color rgb="FF000000"/>
        <rFont val="Calibri"/>
      </rPr>
      <t xml:space="preserve">
</t>
    </r>
    <r>
      <rPr>
        <sz val="11"/>
        <color rgb="FF000000"/>
        <rFont val="Calibri"/>
      </rPr>
      <t xml:space="preserve">[    0.000000] NX (Execute Disable) protection: active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"dmesg" does not show "NX (Execute Disable) protection: active", check the cpuinfo settings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flags /proc/cpuinfo | grep -w nx | sort -u </t>
    </r>
    <r>
      <rPr>
        <sz val="11"/>
        <color rgb="FF000000"/>
        <rFont val="Calibri"/>
      </rPr>
      <t xml:space="preserve">
</t>
    </r>
    <r>
      <rPr>
        <sz val="11"/>
        <color rgb="FF000000"/>
        <rFont val="Calibri"/>
      </rPr>
      <t xml:space="preserve">flags       : fpu vme de pse tsc ms nx rdtscp lm constant_tsc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"flags" does not contain the "nx" flag, this is a finding.</t>
    </r>
  </si>
  <si>
    <t>V-270772</t>
  </si>
  <si>
    <r>
      <rPr>
        <sz val="11"/>
        <rFont val="Calibri"/>
      </rPr>
      <t>Ubuntu 24.04 LTS must implement address space layout randomization to protect its memory from unauthorized code execution.</t>
    </r>
  </si>
  <si>
    <r>
      <rPr>
        <sz val="11"/>
        <color rgb="FF000000"/>
        <rFont val="Calibri"/>
      </rPr>
      <t xml:space="preserve">Remove the "kernel.randomize_va_space" entry found in the "/etc/sysctl.conf" file or any file located in the "/etc/sysctl.d/" directory.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After the line has been removed, the kernel settings from all system configuration files must be reloaded before any of the changes will take effect. Run the following command to reload all of the kernel system configuration files: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sysctl --system</t>
    </r>
  </si>
  <si>
    <r>
      <rPr>
        <sz val="11"/>
        <color rgb="FF000000"/>
        <rFont val="Calibri"/>
      </rPr>
      <t xml:space="preserve">Verify Ubuntu 24.04 LTS implements address space layout randomization (ASLR)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sysctl kernel.randomize_va_space</t>
    </r>
    <r>
      <rPr>
        <sz val="11"/>
        <color rgb="FF000000"/>
        <rFont val="Calibri"/>
      </rPr>
      <t xml:space="preserve">
</t>
    </r>
    <r>
      <rPr>
        <sz val="11"/>
        <color rgb="FF000000"/>
        <rFont val="Calibri"/>
      </rPr>
      <t xml:space="preserve">kernel.randomize_va_space = 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nothing is returned, verify the kernel parameter "randomize_va_space" is set to "2"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cat /proc/sys/kernel/randomize_va_space</t>
    </r>
    <r>
      <rPr>
        <sz val="11"/>
        <color rgb="FF000000"/>
        <rFont val="Calibri"/>
      </rPr>
      <t xml:space="preserve">
</t>
    </r>
    <r>
      <rPr>
        <sz val="11"/>
        <color rgb="FF000000"/>
        <rFont val="Calibri"/>
      </rPr>
      <t xml:space="preserve">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"kernel.randomize_va_space" is not set to "2",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Verify that a saved value of the "kernel.randomize_va_space" variable is not defined.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egrep -R "^kernel.randomize_va_space=[^2]" /etc/sysctl.conf /etc/sysctl.d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this returns a result, this is a finding.</t>
    </r>
  </si>
  <si>
    <t>V-270773</t>
  </si>
  <si>
    <r>
      <rPr>
        <sz val="11"/>
        <rFont val="Calibri"/>
      </rPr>
      <t>Ubuntu 24.04 LTS must be configured so that Advance Package Tool (APT) removes all software components after updated versions have been installed.</t>
    </r>
  </si>
  <si>
    <r>
      <rPr>
        <sz val="11"/>
        <color rgb="FF000000"/>
        <rFont val="Calibri"/>
      </rPr>
      <t xml:space="preserve">Configure APT to remove all software components after updated versions have been installed.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options to the "/etc/apt/apt.conf.d/50unattended-upgrades"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Unattended-Upgrade::Remove-Unused-Dependencies "true"; </t>
    </r>
    <r>
      <rPr>
        <sz val="11"/>
        <color rgb="FF000000"/>
        <rFont val="Calibri"/>
      </rPr>
      <t xml:space="preserve">
</t>
    </r>
    <r>
      <rPr>
        <sz val="11"/>
        <color rgb="FF000000"/>
        <rFont val="Calibri"/>
      </rPr>
      <t>Unattended-Upgrade::Remove-Unused-Kernel-Packages "true";</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</si>
  <si>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</si>
  <si>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 xml:space="preserve">Verify APT is configured to remove all software components after updated versions have been installed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grep -i remove-unused /etc/apt/apt.conf.d/50unattended-upgrades </t>
    </r>
    <r>
      <rPr>
        <sz val="11"/>
        <color rgb="FF000000"/>
        <rFont val="Calibri"/>
      </rPr>
      <t xml:space="preserve">
</t>
    </r>
    <r>
      <rPr>
        <sz val="11"/>
        <color rgb="FF000000"/>
        <rFont val="Calibri"/>
      </rPr>
      <t xml:space="preserve">Unattended-Upgrade::Remove-Unused-Dependencies "true"; </t>
    </r>
    <r>
      <rPr>
        <sz val="11"/>
        <color rgb="FF000000"/>
        <rFont val="Calibri"/>
      </rPr>
      <t xml:space="preserve">
</t>
    </r>
    <r>
      <rPr>
        <sz val="11"/>
        <color rgb="FF000000"/>
        <rFont val="Calibri"/>
      </rPr>
      <t xml:space="preserve">Unattended-Upgrade::Remove-Unused-Kernel-Packages "true";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"::Remove-Unused-Dependencies" and "::Remove-Unused-Kernel-Packages" parameters are not set to "true", are commented out, or are missing, this is a finding.</t>
    </r>
  </si>
  <si>
    <t>V-270775</t>
  </si>
  <si>
    <r>
      <rPr>
        <sz val="11"/>
        <rFont val="Calibri"/>
      </rPr>
      <t>Ubuntu 24.04 LTS must be configured so that audit configuration files are not write-accessible by unauthorized users.</t>
    </r>
  </si>
  <si>
    <r>
      <rPr>
        <sz val="11"/>
        <color rgb="FF000000"/>
        <rFont val="Calibri"/>
      </rPr>
      <t xml:space="preserve">Configure /etc/audit/audit.rules, /etc/audit/rules.d/*, and /etc/audit/auditd.conf files to have a mode of "0640"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-R 0640 /etc/audit/audit*.{rules,conf} /etc/audit/rules.d/*</t>
    </r>
  </si>
  <si>
    <r>
      <rPr>
        <sz val="11"/>
        <color rgb="FF000000"/>
        <rFont val="Calibri"/>
      </rPr>
      <t xml:space="preserve">Without the capability to restrict which roles and individuals can select which events are audited, unauthorized personnel may be able to prevent the auditing of critical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</si>
  <si>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 xml:space="preserve">Verify /etc/audit/audit.rules, /etc/audit/rules.d/*, and /etc/audit/auditd.conf files have a mode of "0640"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ls -al /etc/audit/ /etc/audit/rules.d/</t>
    </r>
    <r>
      <rPr>
        <sz val="11"/>
        <color rgb="FF000000"/>
        <rFont val="Calibri"/>
      </rPr>
      <t xml:space="preserve">
</t>
    </r>
    <r>
      <rPr>
        <sz val="11"/>
        <color rgb="FF000000"/>
        <rFont val="Calibri"/>
      </rPr>
      <t xml:space="preserve">/etc/audit/: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804 Nov 25 11:01 auditd.conf </t>
    </r>
    <r>
      <rPr>
        <sz val="11"/>
        <color rgb="FF000000"/>
        <rFont val="Calibri"/>
      </rPr>
      <t xml:space="preserve">
</t>
    </r>
    <r>
      <rPr>
        <sz val="11"/>
        <color rgb="FF000000"/>
        <rFont val="Calibri"/>
      </rPr>
      <t xml:space="preserve"> -rw-r-----   1 root root  9128 Dec 27 09:56 audit.rules </t>
    </r>
    <r>
      <rPr>
        <sz val="11"/>
        <color rgb="FF000000"/>
        <rFont val="Calibri"/>
      </rPr>
      <t xml:space="preserve">
</t>
    </r>
    <r>
      <rPr>
        <sz val="11"/>
        <color rgb="FF000000"/>
        <rFont val="Calibri"/>
      </rPr>
      <t xml:space="preserve">-rw-r-----   1 root root   127 Feb  7  2018 audit-stop.rules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drwxr-x---   2 root root  4096 Dec 27 09:56 rules.d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/etc/audit/rules.d/: </t>
    </r>
    <r>
      <rPr>
        <sz val="11"/>
        <color rgb="FF000000"/>
        <rFont val="Calibri"/>
      </rPr>
      <t xml:space="preserve">
</t>
    </r>
    <r>
      <rPr>
        <sz val="11"/>
        <color rgb="FF000000"/>
        <rFont val="Calibri"/>
      </rPr>
      <t xml:space="preserve"> -rw-r----- 1 root root 244 Dec 27 09:56 audit.rules </t>
    </r>
    <r>
      <rPr>
        <sz val="11"/>
        <color rgb="FF000000"/>
        <rFont val="Calibri"/>
      </rPr>
      <t xml:space="preserve">
</t>
    </r>
    <r>
      <rPr>
        <sz val="11"/>
        <color rgb="FF000000"/>
        <rFont val="Calibri"/>
      </rPr>
      <t xml:space="preserve">-rw-r----- 1 root root 10357 Dec 27 09:56 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/etc/audit/audit.rule, /etc/audit/rules.d/*, or /etc/audit/auditd.conf files have a mode more permissive than "0640", this is a finding.</t>
    </r>
  </si>
  <si>
    <t>V-270776</t>
  </si>
  <si>
    <r>
      <rPr>
        <sz val="11"/>
        <rFont val="Calibri"/>
      </rPr>
      <t>Ubuntu 24.04 LTS must permit only authorized accounts to own the audit configuration files.</t>
    </r>
  </si>
  <si>
    <r>
      <rPr>
        <sz val="11"/>
        <color rgb="FF000000"/>
        <rFont val="Calibri"/>
      </rPr>
      <t xml:space="preserve">Configure /etc/audit/audit.rules, /etc/audit/rules.d/*, and /etc/audit/auditd.conf files to be owned by "root" user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chown root /etc/audit/audit*.{rules,conf} /etc/audit/rules.d/*</t>
    </r>
  </si>
  <si>
    <r>
      <rPr>
        <sz val="11"/>
        <color rgb="FF000000"/>
        <rFont val="Calibri"/>
      </rPr>
      <t xml:space="preserve">Without the capability to restrict which roles and individuals can select which events are audited, unauthorized personnel may be able to prevent the auditing of critical events.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</si>
  <si>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 xml:space="preserve">Verify /etc/audit/audit.rules, /etc/audit/rules.d/*, and /etc/audit/auditd.conf files are owned by "root" account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ls -al /etc/audit/ /etc/audit/rules.d/ </t>
    </r>
    <r>
      <rPr>
        <sz val="11"/>
        <color rgb="FF000000"/>
        <rFont val="Calibri"/>
      </rPr>
      <t xml:space="preserve">
</t>
    </r>
    <r>
      <rPr>
        <sz val="11"/>
        <color rgb="FF000000"/>
        <rFont val="Calibri"/>
      </rPr>
      <t xml:space="preserve">/etc/audit/: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804 Nov 25 11:01 auditd.conf </t>
    </r>
    <r>
      <rPr>
        <sz val="11"/>
        <color rgb="FF000000"/>
        <rFont val="Calibri"/>
      </rPr>
      <t xml:space="preserve">
</t>
    </r>
    <r>
      <rPr>
        <sz val="11"/>
        <color rgb="FF000000"/>
        <rFont val="Calibri"/>
      </rPr>
      <t xml:space="preserve"> -rw-r-----   1 root root  9128 Dec 27 09:56 audit.rules </t>
    </r>
    <r>
      <rPr>
        <sz val="11"/>
        <color rgb="FF000000"/>
        <rFont val="Calibri"/>
      </rPr>
      <t xml:space="preserve">
</t>
    </r>
    <r>
      <rPr>
        <sz val="11"/>
        <color rgb="FF000000"/>
        <rFont val="Calibri"/>
      </rPr>
      <t xml:space="preserve">-rw-r-----   1 root root   127 Feb  7  2018 audit-stop.rules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drwxr-x---   2 root root  4096 Dec 27 09:56 rules.d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/etc/audit/rules.d/: </t>
    </r>
    <r>
      <rPr>
        <sz val="11"/>
        <color rgb="FF000000"/>
        <rFont val="Calibri"/>
      </rPr>
      <t xml:space="preserve">
</t>
    </r>
    <r>
      <rPr>
        <sz val="11"/>
        <color rgb="FF000000"/>
        <rFont val="Calibri"/>
      </rPr>
      <t xml:space="preserve"> -rw-r----- 1 root root 244 Dec 27 09:56 audit.rules </t>
    </r>
    <r>
      <rPr>
        <sz val="11"/>
        <color rgb="FF000000"/>
        <rFont val="Calibri"/>
      </rPr>
      <t xml:space="preserve">
</t>
    </r>
    <r>
      <rPr>
        <sz val="11"/>
        <color rgb="FF000000"/>
        <rFont val="Calibri"/>
      </rPr>
      <t xml:space="preserve">-rw-r----- 1 root root 10357 Dec 27 09:56 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/etc/audit/audit.rules, /etc/audit/rules.d/*, or /etc/audit/auditd.conf file is owned by a user other than "root", this is a finding.</t>
    </r>
  </si>
  <si>
    <t>V-270777</t>
  </si>
  <si>
    <r>
      <rPr>
        <sz val="11"/>
        <rFont val="Calibri"/>
      </rPr>
      <t>Ubuntu 24.04 LTS must permit only authorized groups to own the audit configuration files.</t>
    </r>
  </si>
  <si>
    <r>
      <rPr>
        <sz val="11"/>
        <color rgb="FF000000"/>
        <rFont val="Calibri"/>
      </rPr>
      <t xml:space="preserve">Configure /etc/audit/audit.rules, /etc/audit/rules.d/*, and /etc/audit/auditd.conf files to be owned by "root" group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chown :root /etc/audit/audit*.{rules,conf} /etc/audit/rules.d/*</t>
    </r>
  </si>
  <si>
    <r>
      <rPr>
        <sz val="11"/>
        <color rgb="FF000000"/>
        <rFont val="Calibri"/>
      </rPr>
      <t xml:space="preserve">Verify /etc/audit/audit.rules, /etc/audit/rules.d/*, and /etc/audit/auditd.conf files are owned by "root" group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ls -al /etc/audit/ /etc/audit/rules.d/</t>
    </r>
    <r>
      <rPr>
        <sz val="11"/>
        <color rgb="FF000000"/>
        <rFont val="Calibri"/>
      </rPr>
      <t xml:space="preserve">
</t>
    </r>
    <r>
      <rPr>
        <sz val="11"/>
        <color rgb="FF000000"/>
        <rFont val="Calibri"/>
      </rPr>
      <t xml:space="preserve">/etc/audit/: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-rw-r-----   1 root root   804 Nov 25 11:01 auditd.conf </t>
    </r>
    <r>
      <rPr>
        <sz val="11"/>
        <color rgb="FF000000"/>
        <rFont val="Calibri"/>
      </rPr>
      <t xml:space="preserve">
</t>
    </r>
    <r>
      <rPr>
        <sz val="11"/>
        <color rgb="FF000000"/>
        <rFont val="Calibri"/>
      </rPr>
      <t xml:space="preserve"> -rw-r-----   1 root root  9128 Dec 27 09:56 audit.rules </t>
    </r>
    <r>
      <rPr>
        <sz val="11"/>
        <color rgb="FF000000"/>
        <rFont val="Calibri"/>
      </rPr>
      <t xml:space="preserve">
</t>
    </r>
    <r>
      <rPr>
        <sz val="11"/>
        <color rgb="FF000000"/>
        <rFont val="Calibri"/>
      </rPr>
      <t xml:space="preserve">-rw-r-----   1 root root   127 Feb  7  2018 audit-stop.rules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drwxr-x---   2 root root  4096 Dec 27 09:56 rules.d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/etc/audit/rules.d/: </t>
    </r>
    <r>
      <rPr>
        <sz val="11"/>
        <color rgb="FF000000"/>
        <rFont val="Calibri"/>
      </rPr>
      <t xml:space="preserve">
</t>
    </r>
    <r>
      <rPr>
        <sz val="11"/>
        <color rgb="FF000000"/>
        <rFont val="Calibri"/>
      </rPr>
      <t xml:space="preserve"> -rw-r----- 1 root root 244 Dec 27 09:56 audit.rules </t>
    </r>
    <r>
      <rPr>
        <sz val="11"/>
        <color rgb="FF000000"/>
        <rFont val="Calibri"/>
      </rPr>
      <t xml:space="preserve">
</t>
    </r>
    <r>
      <rPr>
        <sz val="11"/>
        <color rgb="FF000000"/>
        <rFont val="Calibri"/>
      </rPr>
      <t xml:space="preserve">-rw-r----- 1 root root 10357 Dec 27 09:56 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"/etc/audit/audit.rules", "/etc/audit/rules.d/*", or "/etc/audit/auditd.conf" file is owned by a group other than "root", this is a finding.</t>
    </r>
  </si>
  <si>
    <t>V-270778</t>
  </si>
  <si>
    <r>
      <rPr>
        <sz val="11"/>
        <rFont val="Calibri"/>
      </rPr>
      <t>Ubuntu 24.04 LTS must generate audit records for successful/unsuccessful uses of the su command.</t>
    </r>
  </si>
  <si>
    <r>
      <rPr>
        <sz val="11"/>
        <color rgb="FF000000"/>
        <rFont val="Calibri"/>
      </rPr>
      <t xml:space="preserve">Configure Ubuntu 24.04 LTS to generate audit records when successful/unsuccessful attempts to use the "su" command occur.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path=/bin/su -F perm=x -F auid&gt;=1000 -F auid!=-1 -k privileged-priv_change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</si>
  <si>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</si>
  <si>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 xml:space="preserve">Verify Ubuntu 24.04 LTS generates audit records upon successful/unsuccessful attempts to use the "su"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/bin/su </t>
    </r>
    <r>
      <rPr>
        <sz val="11"/>
        <color rgb="FF000000"/>
        <rFont val="Calibri"/>
      </rPr>
      <t xml:space="preserve">
</t>
    </r>
    <r>
      <rPr>
        <sz val="11"/>
        <color rgb="FF000000"/>
        <rFont val="Calibri"/>
      </rPr>
      <t xml:space="preserve">-a always,exit -F path=/bin/su -F perm=x -F auid&gt;=1000 -F auid!=-1 -k privileged-priv_change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</si>
  <si>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V-270779</t>
  </si>
  <si>
    <r>
      <rPr>
        <sz val="11"/>
        <rFont val="Calibri"/>
      </rPr>
      <t>Ubuntu 24.04 LTS must generate audit records for successful/unsuccessful uses of the chfn command.</t>
    </r>
  </si>
  <si>
    <r>
      <rPr>
        <sz val="11"/>
        <color rgb="FF000000"/>
        <rFont val="Calibri"/>
      </rPr>
      <t xml:space="preserve">Configure the audit system to generate an audit event for any successful/unsuccessful uses of the "chfn"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path=/usr/bin/chfn -F perm=x -F auid&gt;=1000 -F auid!=-1 -k privileged-chfn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</si>
  <si>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</si>
  <si>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 xml:space="preserve">Verify Ubuntu 24.04 LTS generates audit records upon successful/unsuccessful attempts to use the "chfn"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/usr/bin/chfn </t>
    </r>
    <r>
      <rPr>
        <sz val="11"/>
        <color rgb="FF000000"/>
        <rFont val="Calibri"/>
      </rPr>
      <t xml:space="preserve">
</t>
    </r>
    <r>
      <rPr>
        <sz val="11"/>
        <color rgb="FF000000"/>
        <rFont val="Calibri"/>
      </rPr>
      <t xml:space="preserve">-a always,exit -F path=/usr/bin/chfn -F perm=x -F auid&gt;=1000 -F auid!=-1 -k privileged-chfn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</si>
  <si>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V-270780</t>
  </si>
  <si>
    <r>
      <rPr>
        <sz val="11"/>
        <rFont val="Calibri"/>
      </rPr>
      <t>Ubuntu 24.04 LTS must generate audit records for successful/unsuccessful uses of the mount command.</t>
    </r>
  </si>
  <si>
    <r>
      <rPr>
        <sz val="11"/>
        <color rgb="FF000000"/>
        <rFont val="Calibri"/>
      </rPr>
      <t xml:space="preserve">Configure the audit system to generate an audit event for any successful/unsuccessful use of the "mount"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path=/usr/bin/mount -F perm=x -F auid&gt;=1000 -F auid!=-1 -k privileged-mount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</si>
  <si>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audit records upon successful/unsuccessful attempts to use the "mount"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auditctl -l | grep /usr/bin/mount </t>
    </r>
    <r>
      <rPr>
        <sz val="11"/>
        <color rgb="FF000000"/>
        <rFont val="Calibri"/>
      </rPr>
      <t xml:space="preserve">
</t>
    </r>
    <r>
      <rPr>
        <sz val="11"/>
        <color rgb="FF000000"/>
        <rFont val="Calibri"/>
      </rPr>
      <t xml:space="preserve">-a always,exit -F path=/usr/bin/mount -F perm=x -F auid&gt;=1000 -F auid!=-1 -k privileged-mount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</si>
  <si>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V-270781</t>
  </si>
  <si>
    <r>
      <rPr>
        <sz val="11"/>
        <rFont val="Calibri"/>
      </rPr>
      <t>Ubuntu 24.04 LTS must generate audit records for successful/unsuccessful uses of the umount command.</t>
    </r>
  </si>
  <si>
    <r>
      <rPr>
        <sz val="11"/>
        <color rgb="FF000000"/>
        <rFont val="Calibri"/>
      </rPr>
      <t xml:space="preserve">Configure the audit system to generate an audit event for any successful/unsuccessful use of the "umount"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path=/usr/bin/umount -F perm=x -F auid&gt;=1000 -F auid!=-1 -k privileged-umount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</si>
  <si>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audit records upon successful/unsuccessful attempts to use the "umount"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/usr/bin/umount</t>
    </r>
    <r>
      <rPr>
        <sz val="11"/>
        <color rgb="FF000000"/>
        <rFont val="Calibri"/>
      </rPr>
      <t xml:space="preserve">
</t>
    </r>
    <r>
      <rPr>
        <sz val="11"/>
        <color rgb="FF000000"/>
        <rFont val="Calibri"/>
      </rPr>
      <t xml:space="preserve">-a always,exit -F path=/usr/bin/umount -F perm=x -F auid&gt;=1000 -F auid!=-1 -k privileged-umount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</si>
  <si>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V-270782</t>
  </si>
  <si>
    <r>
      <rPr>
        <sz val="11"/>
        <rFont val="Calibri"/>
      </rPr>
      <t>Ubuntu 24.04 LTS must generate audit records for successful/unsuccessful uses of the ssh-agent command.</t>
    </r>
  </si>
  <si>
    <r>
      <rPr>
        <sz val="11"/>
        <color rgb="FF000000"/>
        <rFont val="Calibri"/>
      </rPr>
      <t xml:space="preserve">Configure the audit system to generate an audit event for any successful/unsuccessful use of the "ssh-agent"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path=/usr/bin/ssh-agent -F perm=x -F auid&gt;=1000 -F auid!=-1 -k 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</si>
  <si>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an audit record upon successful/unsuccessful attempts to use the "ssh-agent"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/usr/bin/ssh-agent</t>
    </r>
    <r>
      <rPr>
        <sz val="11"/>
        <color rgb="FF000000"/>
        <rFont val="Calibri"/>
      </rPr>
      <t xml:space="preserve">
</t>
    </r>
    <r>
      <rPr>
        <sz val="11"/>
        <color rgb="FF000000"/>
        <rFont val="Calibri"/>
      </rPr>
      <t xml:space="preserve">-a always,exit -F path=/usr/bin/ssh-agent -F perm=x -F auid&gt;=1000 -F auid!=-1 -k 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</si>
  <si>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V-270783</t>
  </si>
  <si>
    <r>
      <rPr>
        <sz val="11"/>
        <rFont val="Calibri"/>
      </rPr>
      <t>Ubuntu 24.04 LTS must generate audit records for successful/unsuccessful uses of the ssh-keysign command.</t>
    </r>
  </si>
  <si>
    <r>
      <rPr>
        <sz val="11"/>
        <color rgb="FF000000"/>
        <rFont val="Calibri"/>
      </rPr>
      <t xml:space="preserve">Configure the audit system to generate an audit event for any successful/unsuccessful use of the "ssh-keysign"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path=/usr/lib/openssh/ssh-keysign -F perm=x -F auid&gt;=1000 -F auid!=-1 -k 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</si>
  <si>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Verify Ubuntu 24.04 LTS generates an audit record upon successful/unsuccessful attempts to use the "ssh-keysign" command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ssh-keysign</t>
    </r>
    <r>
      <rPr>
        <sz val="11"/>
        <color rgb="FF000000"/>
        <rFont val="Calibri"/>
      </rPr>
      <t xml:space="preserve">
</t>
    </r>
    <r>
      <rPr>
        <sz val="11"/>
        <color rgb="FF000000"/>
        <rFont val="Calibri"/>
      </rPr>
      <t xml:space="preserve">-a always,exit -F path=/usr/lib/openssh/ssh-keysign -F perm=x -F auid&gt;=1000 -F auid!=-1 -k privileged-ssh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lines that match the example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</si>
  <si>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V-270784</t>
  </si>
  <si>
    <r>
      <rPr>
        <sz val="11"/>
        <rFont val="Calibri"/>
      </rPr>
      <t>Ubuntu 24.04 LTS must generate audit records for any use of the setxattr, fsetxattr, lsetxattr, removexattr, fremovexattr, and lremovexattr system calls.</t>
    </r>
  </si>
  <si>
    <r>
      <rPr>
        <sz val="11"/>
        <color rgb="FF000000"/>
        <rFont val="Calibri"/>
      </rPr>
      <t xml:space="preserve">Configure the audit system to generate an audit event for any successful/unsuccessful use of the "setxattr", "fsetxattr", "lsetxattr", "removexattr", "fremovexattr", and "lremovexattr"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setxattr,fsetxattr,lsetxattr,removexattr,fremovexattr,lremovexattr -F auid&gt;=1000 -F auid!=-1 -k perm_mod </t>
    </r>
    <r>
      <rPr>
        <sz val="11"/>
        <color rgb="FF000000"/>
        <rFont val="Calibri"/>
      </rPr>
      <t xml:space="preserve">
</t>
    </r>
    <r>
      <rPr>
        <sz val="11"/>
        <color rgb="FF000000"/>
        <rFont val="Calibri"/>
      </rPr>
      <t xml:space="preserve">-a always,exit -F arch=b32 -S setxattr,fsetxattr,lsetxattr,removexattr,fremovexattr,lremovexattr -F auid=0 -k perm_mod  </t>
    </r>
    <r>
      <rPr>
        <sz val="11"/>
        <color rgb="FF000000"/>
        <rFont val="Calibri"/>
      </rPr>
      <t xml:space="preserve">
</t>
    </r>
    <r>
      <rPr>
        <sz val="11"/>
        <color rgb="FF000000"/>
        <rFont val="Calibri"/>
      </rPr>
      <t xml:space="preserve">-a always,exit -F arch=b64 -S setxattr,fsetxattr,lsetxattr,removexattr,fremovexattr,lremovexattr -F auid&gt;=1000 -F auid!=-1 -k perm_mod </t>
    </r>
    <r>
      <rPr>
        <sz val="11"/>
        <color rgb="FF000000"/>
        <rFont val="Calibri"/>
      </rPr>
      <t xml:space="preserve">
</t>
    </r>
    <r>
      <rPr>
        <sz val="11"/>
        <color rgb="FF000000"/>
        <rFont val="Calibri"/>
      </rPr>
      <t xml:space="preserve">-a always,exit -F arch=b64 -S setxattr,fsetxattr,lsetxattr,removexattr,fremovexattr,lremovexattr -F auid=0 -k perm_mod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For 32-bit architectures, only the 32-bit specific entries are required.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</si>
  <si>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r>
      <rPr>
        <sz val="11"/>
        <color rgb="FF000000"/>
        <rFont val="Calibri"/>
      </rPr>
      <t xml:space="preserve">
</t>
    </r>
    <r>
      <rPr>
        <sz val="11"/>
        <color rgb="FF000000"/>
        <rFont val="Calibri"/>
      </rPr>
      <t>Satisfies: SRG-OS-000064-GPOS-00033, SRG-OS-000462-GPOS-00206</t>
    </r>
  </si>
  <si>
    <r>
      <rPr>
        <sz val="11"/>
        <color rgb="FF000000"/>
        <rFont val="Calibri"/>
      </rPr>
      <t xml:space="preserve">Verify Ubuntu 24.04 LTS generates an audit record upon successful/unsuccessful attempts to use the "setxattr", "fsetxattr", "lsetxattr", "removexattr", "fremovexattr", and "lremovexattr" system calls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xattr</t>
    </r>
    <r>
      <rPr>
        <sz val="11"/>
        <color rgb="FF000000"/>
        <rFont val="Calibri"/>
      </rPr>
      <t xml:space="preserve">
</t>
    </r>
    <r>
      <rPr>
        <sz val="11"/>
        <color rgb="FF000000"/>
        <rFont val="Calibri"/>
      </rPr>
      <t xml:space="preserve">-a always,exit -F arch=b32 -S setxattr,fsetxattr,lsetxattr,removexattr,fremovexattr,lremovexattr -F auid&gt;=1000 -F auid!=-1 -k perm_mod </t>
    </r>
    <r>
      <rPr>
        <sz val="11"/>
        <color rgb="FF000000"/>
        <rFont val="Calibri"/>
      </rPr>
      <t xml:space="preserve">
</t>
    </r>
    <r>
      <rPr>
        <sz val="11"/>
        <color rgb="FF000000"/>
        <rFont val="Calibri"/>
      </rPr>
      <t xml:space="preserve">-a always,exit -F arch=b32 -S setxattr,fsetxattr,lsetxattr,removexattr,fremovexattr,lremovexattr -F auid=0 -k perm_mod  </t>
    </r>
    <r>
      <rPr>
        <sz val="11"/>
        <color rgb="FF000000"/>
        <rFont val="Calibri"/>
      </rPr>
      <t xml:space="preserve">
</t>
    </r>
    <r>
      <rPr>
        <sz val="11"/>
        <color rgb="FF000000"/>
        <rFont val="Calibri"/>
      </rPr>
      <t xml:space="preserve">-a always,exit -F arch=b64 -S setxattr,fsetxattr,lsetxattr,removexattr,fremovexattr,lremovexattr -F auid&gt;=1000 -F auid!=-1 -k perm_mod </t>
    </r>
    <r>
      <rPr>
        <sz val="11"/>
        <color rgb="FF000000"/>
        <rFont val="Calibri"/>
      </rPr>
      <t xml:space="preserve">
</t>
    </r>
    <r>
      <rPr>
        <sz val="11"/>
        <color rgb="FF000000"/>
        <rFont val="Calibri"/>
      </rPr>
      <t xml:space="preserve">-a always,exit -F arch=b64 -S setxattr,fsetxattr,lsetxattr,removexattr,fremovexattr,lremovexattr -F auid=0 -k perm_mod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"setxattr", "fsetxattr", "lsetxattr", "removexattr", "fremovexattr" and "lremovexattr"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 For 32-bit architectures, only the 32-bit specific output lines from the commands are required. </t>
    </r>
    <r>
      <rPr>
        <sz val="11"/>
        <color rgb="FF000000"/>
        <rFont val="Calibri"/>
      </rPr>
      <t xml:space="preserve">
</t>
    </r>
    <r>
      <rPr>
        <sz val="11"/>
        <color rgb="FF000000"/>
        <rFont val="Calibri"/>
      </rPr>
      <t>- The "-k" allows for specifying an arbitrary identifier, and the string after it does not need to match the example output above.</t>
    </r>
  </si>
  <si>
    <t>V-270785</t>
  </si>
  <si>
    <r>
      <rPr>
        <sz val="11"/>
        <rFont val="Calibri"/>
      </rPr>
      <t>Ubuntu 24.04 LTS must generate audit records for successful/unsuccessful uses of the chown, fchown, fchownat, and lchown system calls.</t>
    </r>
  </si>
  <si>
    <r>
      <rPr>
        <sz val="11"/>
        <color rgb="FF000000"/>
        <rFont val="Calibri"/>
      </rPr>
      <t xml:space="preserve">Configure the audit system to generate an audit event for any successful/unsuccessful use of the "chown", "fchown", "fchownat", and "lchown"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chown,fchown,fchownat,lchown -F auid&gt;=1000 -F auid!=-1 -k perm_chng </t>
    </r>
    <r>
      <rPr>
        <sz val="11"/>
        <color rgb="FF000000"/>
        <rFont val="Calibri"/>
      </rPr>
      <t xml:space="preserve">
</t>
    </r>
    <r>
      <rPr>
        <sz val="11"/>
        <color rgb="FF000000"/>
        <rFont val="Calibri"/>
      </rPr>
      <t xml:space="preserve">-a always,exit -F arch=b64 -S chown,fchown,fchownat,lchown -F auid&gt;=1000 -F auid!=-1 -k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For 32-bit architectures, only the 32-bit specific entries are required.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</si>
  <si>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r>
      <rPr>
        <sz val="11"/>
        <color rgb="FF000000"/>
        <rFont val="Calibri"/>
      </rPr>
      <t xml:space="preserve">
</t>
    </r>
    <r>
      <rPr>
        <sz val="11"/>
        <color rgb="FF000000"/>
        <rFont val="Calibri"/>
      </rPr>
      <t>Satisfies: SRG-OS-000064-GPOS-00033, SRG-OS-000462-GPOS-00206</t>
    </r>
  </si>
  <si>
    <r>
      <rPr>
        <sz val="11"/>
        <color rgb="FF000000"/>
        <rFont val="Calibri"/>
      </rPr>
      <t>Verify Ubuntu 24.04 LTS generates an audit record upon successful/unsuccessful attempts to use the "chown", "fchown", "fchownat", and "lchown" system calls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chown</t>
    </r>
    <r>
      <rPr>
        <sz val="11"/>
        <color rgb="FF000000"/>
        <rFont val="Calibri"/>
      </rPr>
      <t xml:space="preserve">
</t>
    </r>
    <r>
      <rPr>
        <sz val="11"/>
        <color rgb="FF000000"/>
        <rFont val="Calibri"/>
      </rPr>
      <t xml:space="preserve">-a always,exit -F arch=b32 -S chown,fchown,fchownat,lchown -F auid&gt;=1000 -F auid!=-1 -k perm_chng </t>
    </r>
    <r>
      <rPr>
        <sz val="11"/>
        <color rgb="FF000000"/>
        <rFont val="Calibri"/>
      </rPr>
      <t xml:space="preserve">
</t>
    </r>
    <r>
      <rPr>
        <sz val="11"/>
        <color rgb="FF000000"/>
        <rFont val="Calibri"/>
      </rPr>
      <t xml:space="preserve">-a always,exit -F arch=b64 -S chown,fchown,fchownat,lchown -F auid&gt;=1000 -F auid!=-1 -k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"chown", "fchown", "fchownat", and "lchown"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 For 32-bit architectures, only the 32-bit specific output lines from the commands are required. </t>
    </r>
    <r>
      <rPr>
        <sz val="11"/>
        <color rgb="FF000000"/>
        <rFont val="Calibri"/>
      </rPr>
      <t xml:space="preserve">
</t>
    </r>
    <r>
      <rPr>
        <sz val="11"/>
        <color rgb="FF000000"/>
        <rFont val="Calibri"/>
      </rPr>
      <t>- The "-k" allows for specifying an arbitrary identifier, and the string after it does not need to match the example output above.</t>
    </r>
  </si>
  <si>
    <t>V-270786</t>
  </si>
  <si>
    <r>
      <rPr>
        <sz val="11"/>
        <rFont val="Calibri"/>
      </rPr>
      <t>Ubuntu 24.04 LTS must generate audit records for successful/unsuccessful uses of the chmod, fchmod, and fchmodat system calls.</t>
    </r>
  </si>
  <si>
    <r>
      <rPr>
        <sz val="11"/>
        <color rgb="FF000000"/>
        <rFont val="Calibri"/>
      </rPr>
      <t xml:space="preserve">Configure the audit system to generate an audit event for any successful/unsuccessful use of the "chmod", "fchmod", and "fchmodat"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chmod,fchmod,fchmodat -F auid&gt;=1000 -F auid!=-1 -k perm_chng </t>
    </r>
    <r>
      <rPr>
        <sz val="11"/>
        <color rgb="FF000000"/>
        <rFont val="Calibri"/>
      </rPr>
      <t xml:space="preserve">
</t>
    </r>
    <r>
      <rPr>
        <sz val="11"/>
        <color rgb="FF000000"/>
        <rFont val="Calibri"/>
      </rPr>
      <t xml:space="preserve">-a always,exit -F arch=b64 -S chmod,fchmod,fchmodat -F auid&gt;=1000 -F auid!=-1 -k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For 32-bit architectures, only the 32-bit specific entries are required.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</si>
  <si>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an audit record upon successful/unsuccessful attempts to use the "chmod", "fchmod", and "fchmodat" system calls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chmod</t>
    </r>
    <r>
      <rPr>
        <sz val="11"/>
        <color rgb="FF000000"/>
        <rFont val="Calibri"/>
      </rPr>
      <t xml:space="preserve">
</t>
    </r>
    <r>
      <rPr>
        <sz val="11"/>
        <color rgb="FF000000"/>
        <rFont val="Calibri"/>
      </rPr>
      <t xml:space="preserve">-a always,exit -F arch=b32 -S chmod,fchmod,fchmodat -F auid&gt;=1000 -F auid!=-1 -k perm_chng </t>
    </r>
    <r>
      <rPr>
        <sz val="11"/>
        <color rgb="FF000000"/>
        <rFont val="Calibri"/>
      </rPr>
      <t xml:space="preserve">
</t>
    </r>
    <r>
      <rPr>
        <sz val="11"/>
        <color rgb="FF000000"/>
        <rFont val="Calibri"/>
      </rPr>
      <t xml:space="preserve">-a always,exit -F arch=b64 -S chmod,fchmod,fchmodat -F auid&gt;=1000 -F auid!=-1 -k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"chmod", "fchmod" and "fchmodat"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 For 32-bit architectures, only the 32-bit specific output lines from the commands are required. </t>
    </r>
    <r>
      <rPr>
        <sz val="11"/>
        <color rgb="FF000000"/>
        <rFont val="Calibri"/>
      </rPr>
      <t xml:space="preserve">
</t>
    </r>
    <r>
      <rPr>
        <sz val="11"/>
        <color rgb="FF000000"/>
        <rFont val="Calibri"/>
      </rPr>
      <t>- The "-k" allows for specifying an arbitrary identifier, and the string after it does not need to match the example output above.</t>
    </r>
  </si>
  <si>
    <t>V-270787</t>
  </si>
  <si>
    <r>
      <rPr>
        <sz val="11"/>
        <rFont val="Calibri"/>
      </rPr>
      <t>Ubuntu 24.04 LTS must generate audit records for successful/unsuccessful uses of the creat, open, openat, open_by_handle_at, truncate, and ftruncate system calls.</t>
    </r>
  </si>
  <si>
    <r>
      <rPr>
        <sz val="11"/>
        <color rgb="FF000000"/>
        <rFont val="Calibri"/>
      </rPr>
      <t xml:space="preserve">Configure the audit system to generate an audit event for any unsuccessful use of the "creat", "open", "openat", "open_by_handle_at", "truncate", and "ftruncate"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creat,open,openat,open_by_handle_at,truncate,ftruncate -F exit=-EPERM -F auid&gt;=1000 -F auid!=-1 -k perm_access </t>
    </r>
    <r>
      <rPr>
        <sz val="11"/>
        <color rgb="FF000000"/>
        <rFont val="Calibri"/>
      </rPr>
      <t xml:space="preserve">
</t>
    </r>
    <r>
      <rPr>
        <sz val="11"/>
        <color rgb="FF000000"/>
        <rFont val="Calibri"/>
      </rPr>
      <t xml:space="preserve">-a always,exit -F arch=b32 -S creat,open,openat,open_by_handle_at,truncate,ftruncate -F exit=-EACCES -F auid&gt;=1000 -F auid!=-1 -k perm_access </t>
    </r>
    <r>
      <rPr>
        <sz val="11"/>
        <color rgb="FF000000"/>
        <rFont val="Calibri"/>
      </rPr>
      <t xml:space="preserve">
</t>
    </r>
    <r>
      <rPr>
        <sz val="11"/>
        <color rgb="FF000000"/>
        <rFont val="Calibri"/>
      </rPr>
      <t xml:space="preserve">-a always,exit -F arch=b64 -S creat,open,openat,open_by_handle_at,truncate,ftruncate -F exit=-EPERM -F auid&gt;=1000 -F auid!=-1 -k perm_access </t>
    </r>
    <r>
      <rPr>
        <sz val="11"/>
        <color rgb="FF000000"/>
        <rFont val="Calibri"/>
      </rPr>
      <t xml:space="preserve">
</t>
    </r>
    <r>
      <rPr>
        <sz val="11"/>
        <color rgb="FF000000"/>
        <rFont val="Calibri"/>
      </rPr>
      <t xml:space="preserve">-a always,exit -F arch=b64 -S creat,open,openat,open_by_handle_at,truncate,ftruncate -F exit=-EACCES -F auid&gt;=1000 -F auid!=-1 -k perm_access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For 32-bit architectures, only the 32-bit specific entries are required.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</si>
  <si>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r>
      <rPr>
        <sz val="11"/>
        <color rgb="FF000000"/>
        <rFont val="Calibri"/>
      </rPr>
      <t xml:space="preserve">
</t>
    </r>
    <r>
      <rPr>
        <sz val="11"/>
        <color rgb="FF000000"/>
        <rFont val="Calibri"/>
      </rPr>
      <t>Satisfies: SRG-OS-000064-GPOS-00033, SRG-OS-000474-GPOS-00219</t>
    </r>
  </si>
  <si>
    <r>
      <rPr>
        <sz val="11"/>
        <color rgb="FF000000"/>
        <rFont val="Calibri"/>
      </rPr>
      <t xml:space="preserve">Verify Ubuntu 24.04 LTS generates an audit record upon unsuccessful attempts to use the "creat", "open", "openat", "open_by_handle_at", "truncate", and "ftruncate" system calls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'open\|truncate\|creat'</t>
    </r>
    <r>
      <rPr>
        <sz val="11"/>
        <color rgb="FF000000"/>
        <rFont val="Calibri"/>
      </rPr>
      <t xml:space="preserve">
</t>
    </r>
    <r>
      <rPr>
        <sz val="11"/>
        <color rgb="FF000000"/>
        <rFont val="Calibri"/>
      </rPr>
      <t xml:space="preserve">-a always,exit -F arch=b32 -S creat,open,openat,open_by_handle_at,truncate,ftruncate -F exit=-EPERM -F auid&gt;=1000 -F auid!=-1 -k perm_access </t>
    </r>
    <r>
      <rPr>
        <sz val="11"/>
        <color rgb="FF000000"/>
        <rFont val="Calibri"/>
      </rPr>
      <t xml:space="preserve">
</t>
    </r>
    <r>
      <rPr>
        <sz val="11"/>
        <color rgb="FF000000"/>
        <rFont val="Calibri"/>
      </rPr>
      <t xml:space="preserve">-a always,exit -F arch=b32 -S creat,open,openat,open_by_handle_at,truncate,ftruncate -F exit=-EACCES -F auid&gt;=1000 -F auid!=-1 -k perm_access </t>
    </r>
    <r>
      <rPr>
        <sz val="11"/>
        <color rgb="FF000000"/>
        <rFont val="Calibri"/>
      </rPr>
      <t xml:space="preserve">
</t>
    </r>
    <r>
      <rPr>
        <sz val="11"/>
        <color rgb="FF000000"/>
        <rFont val="Calibri"/>
      </rPr>
      <t xml:space="preserve">-a always,exit -F arch=b64 -S creat,open,openat,open_by_handle_at,truncate,ftruncate -F exit=-EPERM -F auid&gt;=1000 -F auid!=-1 -k perm_access </t>
    </r>
    <r>
      <rPr>
        <sz val="11"/>
        <color rgb="FF000000"/>
        <rFont val="Calibri"/>
      </rPr>
      <t xml:space="preserve">
</t>
    </r>
    <r>
      <rPr>
        <sz val="11"/>
        <color rgb="FF000000"/>
        <rFont val="Calibri"/>
      </rPr>
      <t xml:space="preserve">-a always,exit -F arch=b64 -S creat,open,openat,open_by_handle_at,truncate,ftruncate -F exit=-EACCES -F auid&gt;=1000 -F auid!=-1 -k perm_access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"creat", "open", "openat", "open_by_handle_at", "truncate", and "ftruncate"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 For 32-bit architectures, only the 32-bit specific output lines from the commands are required. </t>
    </r>
    <r>
      <rPr>
        <sz val="11"/>
        <color rgb="FF000000"/>
        <rFont val="Calibri"/>
      </rPr>
      <t xml:space="preserve">
</t>
    </r>
    <r>
      <rPr>
        <sz val="11"/>
        <color rgb="FF000000"/>
        <rFont val="Calibri"/>
      </rPr>
      <t>- The "-k" allows for specifying an arbitrary identifier, and the string after it does not need to match the example output above.</t>
    </r>
  </si>
  <si>
    <t>V-270788</t>
  </si>
  <si>
    <r>
      <rPr>
        <sz val="11"/>
        <rFont val="Calibri"/>
      </rPr>
      <t>Ubuntu 24.04 LTS must generate audit records for successful/unsuccessful uses of the sudo command.</t>
    </r>
  </si>
  <si>
    <r>
      <rPr>
        <sz val="11"/>
        <color rgb="FF000000"/>
        <rFont val="Calibri"/>
      </rPr>
      <t xml:space="preserve">Configure the audit system to generate an audit event for any successful/unsuccessful use of the "sudo"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path=/usr/bin/sudo -F perm=x -F auid&gt;=1000 -F auid!=-1 -k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</si>
  <si>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Verify an audit event is generated for any successful/unsuccessful use of the "sudo" command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/usr/bin/sudo</t>
    </r>
    <r>
      <rPr>
        <sz val="11"/>
        <color rgb="FF000000"/>
        <rFont val="Calibri"/>
      </rPr>
      <t xml:space="preserve">
</t>
    </r>
    <r>
      <rPr>
        <sz val="11"/>
        <color rgb="FF000000"/>
        <rFont val="Calibri"/>
      </rPr>
      <t xml:space="preserve">-a always,exit -F path=/usr/bin/sudo -F perm=x -F auid&gt;=1000 -F auid!=-1 -k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</si>
  <si>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V-270789</t>
  </si>
  <si>
    <r>
      <rPr>
        <sz val="11"/>
        <rFont val="Calibri"/>
      </rPr>
      <t>Ubuntu 24.04 LTS must generate audit records for successful/unsuccessful uses of the sudoedit command.</t>
    </r>
  </si>
  <si>
    <r>
      <rPr>
        <sz val="11"/>
        <color rgb="FF000000"/>
        <rFont val="Calibri"/>
      </rPr>
      <t xml:space="preserve">Configure the audit system to generate an audit event for any successful/unsuccessful use of the "sudoedit"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path=/usr/bin/sudoedit -F perm=x -F auid&gt;=1000 -F auid!=-1 -k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</si>
  <si>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an audit record upon successful/unsuccessful attempts to use the "sudoedit"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/usr/bin/sudoedit</t>
    </r>
    <r>
      <rPr>
        <sz val="11"/>
        <color rgb="FF000000"/>
        <rFont val="Calibri"/>
      </rPr>
      <t xml:space="preserve">
</t>
    </r>
    <r>
      <rPr>
        <sz val="11"/>
        <color rgb="FF000000"/>
        <rFont val="Calibri"/>
      </rPr>
      <t xml:space="preserve">-a always,exit -F path=/usr/bin/sudoedit -F perm=x -F auid&gt;=1000 -F auid!=-1 -k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</si>
  <si>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V-270790</t>
  </si>
  <si>
    <r>
      <rPr>
        <sz val="11"/>
        <rFont val="Calibri"/>
      </rPr>
      <t>Ubuntu 24.04 LTS must generate audit records for successful/unsuccessful uses of the chsh command.</t>
    </r>
  </si>
  <si>
    <r>
      <rPr>
        <sz val="11"/>
        <color rgb="FF000000"/>
        <rFont val="Calibri"/>
      </rPr>
      <t xml:space="preserve">Configure the audit system to generate an audit event for any successful/unsuccessful use of the "chsh"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path=/usr/bin/chsh -F perm=x -F auid&gt;=1000 -F auid!=-1 -k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</si>
  <si>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an audit record upon successful/unsuccessful attempts to use the "chsh"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chsh</t>
    </r>
    <r>
      <rPr>
        <sz val="11"/>
        <color rgb="FF000000"/>
        <rFont val="Calibri"/>
      </rPr>
      <t xml:space="preserve">
</t>
    </r>
    <r>
      <rPr>
        <sz val="11"/>
        <color rgb="FF000000"/>
        <rFont val="Calibri"/>
      </rPr>
      <t xml:space="preserve">-a always,exit -F path=/usr/bin/chsh -F perm=x -F auid&gt;=1000 -F auid!=-1 -k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</si>
  <si>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V-270791</t>
  </si>
  <si>
    <r>
      <rPr>
        <sz val="11"/>
        <rFont val="Calibri"/>
      </rPr>
      <t>Ubuntu 24.04 LTS must generate audit records for successful/unsuccessful uses of the newgrp command.</t>
    </r>
  </si>
  <si>
    <r>
      <rPr>
        <sz val="11"/>
        <color rgb="FF000000"/>
        <rFont val="Calibri"/>
      </rPr>
      <t xml:space="preserve">Configure the audit system to generate an audit event for any successful/unsuccessful use of the "newgrp"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path=/usr/bin/newgrp -F perm=x -F auid&gt;=1000 -F auid!=-1 -k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</si>
  <si>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an audit record upon successful/unsuccessful attempts to use the "newgrp"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newgrp</t>
    </r>
    <r>
      <rPr>
        <sz val="11"/>
        <color rgb="FF000000"/>
        <rFont val="Calibri"/>
      </rPr>
      <t xml:space="preserve">
</t>
    </r>
    <r>
      <rPr>
        <sz val="11"/>
        <color rgb="FF000000"/>
        <rFont val="Calibri"/>
      </rPr>
      <t xml:space="preserve">-a always,exit -F path=/usr/bin/newgrp -F perm=x -F auid&gt;=1000 -F auid!=-1 -k priv_cmd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</si>
  <si>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V-270792</t>
  </si>
  <si>
    <r>
      <rPr>
        <sz val="11"/>
        <rFont val="Calibri"/>
      </rPr>
      <t>Ubuntu 24.04 LTS must generate audit records for successful/unsuccessful uses of the chcon command.</t>
    </r>
  </si>
  <si>
    <r>
      <rPr>
        <sz val="11"/>
        <color rgb="FF000000"/>
        <rFont val="Calibri"/>
      </rPr>
      <t xml:space="preserve">Configure the audit system to generate an audit event for any successful/unsuccessful use of the "chcon"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path=/usr/bin/chcon -F perm=x -F auid&gt;=1000 -F auid!=-1 -k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</si>
  <si>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an audit record upon successful/unsuccessful attempts to use the "chcon"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chcon</t>
    </r>
    <r>
      <rPr>
        <sz val="11"/>
        <color rgb="FF000000"/>
        <rFont val="Calibri"/>
      </rPr>
      <t xml:space="preserve">
</t>
    </r>
    <r>
      <rPr>
        <sz val="11"/>
        <color rgb="FF000000"/>
        <rFont val="Calibri"/>
      </rPr>
      <t xml:space="preserve">-a always,exit -F path=/usr/bin/chcon -F perm=x -F auid&gt;=1000 -F auid!=-1 -k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</si>
  <si>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V-270793</t>
  </si>
  <si>
    <r>
      <rPr>
        <sz val="11"/>
        <rFont val="Calibri"/>
      </rPr>
      <t>Ubuntu 24.04 LTS must generate audit records for successful/unsuccessful uses of the apparmor_parser command.</t>
    </r>
  </si>
  <si>
    <r>
      <rPr>
        <sz val="11"/>
        <color rgb="FF000000"/>
        <rFont val="Calibri"/>
      </rPr>
      <t xml:space="preserve">Configure the audit system to generate an audit event for any successful/unsuccessful use of the "apparmor_parser"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path=/sbin/apparmor_parser -F perm=x -F auid&gt;=1000 -F auid!=-1 -k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</si>
  <si>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an audit record upon successful/unsuccessful attempts to use the "apparmor_parser"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apparmor_parser</t>
    </r>
    <r>
      <rPr>
        <sz val="11"/>
        <color rgb="FF000000"/>
        <rFont val="Calibri"/>
      </rPr>
      <t xml:space="preserve">
</t>
    </r>
    <r>
      <rPr>
        <sz val="11"/>
        <color rgb="FF000000"/>
        <rFont val="Calibri"/>
      </rPr>
      <t xml:space="preserve">-a always,exit -F path=/sbin/apparmor_parser -F perm=x -F auid&gt;=1000 -F auid!=-1 -k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</si>
  <si>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V-270794</t>
  </si>
  <si>
    <r>
      <rPr>
        <sz val="11"/>
        <rFont val="Calibri"/>
      </rPr>
      <t>Ubuntu 24.04 LTS must generate audit records for successful/unsuccessful uses of the setfacl command.</t>
    </r>
  </si>
  <si>
    <r>
      <rPr>
        <sz val="11"/>
        <color rgb="FF000000"/>
        <rFont val="Calibri"/>
      </rPr>
      <t xml:space="preserve">Configure the audit system to generate an audit event for any successful/unsuccessful use of the "setfacl"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path=/usr/bin/setfacl -F perm=x -F auid&gt;=1000 -F auid!=-1 -k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</si>
  <si>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an audit record upon successful/unsuccessful attempts to use the "setfacl"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setfacl</t>
    </r>
    <r>
      <rPr>
        <sz val="11"/>
        <color rgb="FF000000"/>
        <rFont val="Calibri"/>
      </rPr>
      <t xml:space="preserve">
</t>
    </r>
    <r>
      <rPr>
        <sz val="11"/>
        <color rgb="FF000000"/>
        <rFont val="Calibri"/>
      </rPr>
      <t xml:space="preserve">-a always,exit -F path=/usr/bin/setfacl -F perm=x -F auid&gt;=1000 -F auid!=-1 -k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</si>
  <si>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V-270795</t>
  </si>
  <si>
    <r>
      <rPr>
        <sz val="11"/>
        <rFont val="Calibri"/>
      </rPr>
      <t>Ubuntu 24.04 LTS must generate audit records for successful/unsuccessful uses of the chacl command.</t>
    </r>
  </si>
  <si>
    <r>
      <rPr>
        <sz val="11"/>
        <color rgb="FF000000"/>
        <rFont val="Calibri"/>
      </rPr>
      <t xml:space="preserve">Configure the audit system to generate an audit event for any successful/unsuccessful use of the "chacl"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path=/usr/bin/chacl -F perm=x -F auid&gt;=1000 -F auid!=-1 -k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</si>
  <si>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an audit record upon successful/unsuccessful attempts to use the "chacl" command with the following command:  </t>
    </r>
    <r>
      <rPr>
        <sz val="11"/>
        <color rgb="FF000000"/>
        <rFont val="Calibri"/>
      </rPr>
      <t xml:space="preserve">
</t>
    </r>
    <r>
      <rPr>
        <sz val="11"/>
        <color rgb="FF000000"/>
        <rFont val="Calibri"/>
      </rPr>
      <t>$ sudo audtctl -l | grep chacl</t>
    </r>
    <r>
      <rPr>
        <sz val="11"/>
        <color rgb="FF000000"/>
        <rFont val="Calibri"/>
      </rPr>
      <t xml:space="preserve">
</t>
    </r>
    <r>
      <rPr>
        <sz val="11"/>
        <color rgb="FF000000"/>
        <rFont val="Calibri"/>
      </rPr>
      <t xml:space="preserve">-a always,exit -F path=/usr/bin/chacl -F perm=x -F auid&gt;=1000 -F auid!=-1 -k perm_chng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</si>
  <si>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V-270796</t>
  </si>
  <si>
    <r>
      <rPr>
        <sz val="11"/>
        <rFont val="Calibri"/>
      </rPr>
      <t>Ubuntu 24.04 LTS must generate audit records for the use and modification of faillog file.</t>
    </r>
  </si>
  <si>
    <r>
      <rPr>
        <sz val="11"/>
        <color rgb="FF000000"/>
        <rFont val="Calibri"/>
      </rPr>
      <t xml:space="preserve">Configure the audit system to generate an audit event for any successful/unsuccessful modifications to the "faillog"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/var/log/faillog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</si>
  <si>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SRG-OS-000064-GPOS-00033, SRG-OS-000470-GPOS-00214, SRG-OS-000473-GPOS-00218</t>
    </r>
  </si>
  <si>
    <r>
      <rPr>
        <sz val="11"/>
        <color rgb="FF000000"/>
        <rFont val="Calibri"/>
      </rPr>
      <t>Verify Ubuntu 24.04 LTS generates an audit record upon successful/unsuccessful modifications to the "faillog" file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faillog</t>
    </r>
    <r>
      <rPr>
        <sz val="11"/>
        <color rgb="FF000000"/>
        <rFont val="Calibri"/>
      </rPr>
      <t xml:space="preserve">
</t>
    </r>
    <r>
      <rPr>
        <sz val="11"/>
        <color rgb="FF000000"/>
        <rFont val="Calibri"/>
      </rPr>
      <t xml:space="preserve">-w /var/log/faillog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</si>
  <si>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V-270797</t>
  </si>
  <si>
    <r>
      <rPr>
        <sz val="11"/>
        <rFont val="Calibri"/>
      </rPr>
      <t>Ubuntu 24.04 LTS must generate audit records for the use and modification of the lastlog file.</t>
    </r>
  </si>
  <si>
    <r>
      <rPr>
        <sz val="11"/>
        <color rgb="FF000000"/>
        <rFont val="Calibri"/>
      </rPr>
      <t xml:space="preserve">Configure the audit system to generate an audit event for any successful/unsuccessful modifications to the "lastlog"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/var/log/lastlog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</si>
  <si>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an audit record when successful/unsuccessful modifications to the "lastlog" file occur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lastlog</t>
    </r>
    <r>
      <rPr>
        <sz val="11"/>
        <color rgb="FF000000"/>
        <rFont val="Calibri"/>
      </rPr>
      <t xml:space="preserve">
</t>
    </r>
    <r>
      <rPr>
        <sz val="11"/>
        <color rgb="FF000000"/>
        <rFont val="Calibri"/>
      </rPr>
      <t xml:space="preserve">-w /var/log/lastlog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</si>
  <si>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V-270798</t>
  </si>
  <si>
    <r>
      <rPr>
        <sz val="11"/>
        <rFont val="Calibri"/>
      </rPr>
      <t>Ubuntu 24.04 LTS must generate audit records for successful/unsuccessful uses of the passwd command.</t>
    </r>
  </si>
  <si>
    <r>
      <rPr>
        <sz val="11"/>
        <color rgb="FF000000"/>
        <rFont val="Calibri"/>
      </rPr>
      <t xml:space="preserve">Configure the audit system to generate an audit event for any successful/unsuccessful uses of the "passwd"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path=/usr/bin/passwd -F perm=x -F auid&gt;=1000 -F auid!=-1 -k privileged-passwd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</si>
  <si>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that an audit event is generated for any successful/unsuccessful use of the "passwd"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-w passwd</t>
    </r>
    <r>
      <rPr>
        <sz val="11"/>
        <color rgb="FF000000"/>
        <rFont val="Calibri"/>
      </rPr>
      <t xml:space="preserve">
</t>
    </r>
    <r>
      <rPr>
        <sz val="11"/>
        <color rgb="FF000000"/>
        <rFont val="Calibri"/>
      </rPr>
      <t xml:space="preserve">-a always,exit -S all -F path=/usr/bin/passwd -F perm=x -F auid&gt;=1000 -F auid!=-1 -F key=privileged-passwd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</si>
  <si>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V-270799</t>
  </si>
  <si>
    <r>
      <rPr>
        <sz val="11"/>
        <rFont val="Calibri"/>
      </rPr>
      <t>Ubuntu 24.04 LTS must generate audit records for successful/unsuccessful uses of the unix_update command.</t>
    </r>
  </si>
  <si>
    <r>
      <rPr>
        <sz val="11"/>
        <color rgb="FF000000"/>
        <rFont val="Calibri"/>
      </rPr>
      <t xml:space="preserve">Configure the audit system to generate an audit event for any successful/unsuccessful uses of the "unix_update"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path=/sbin/unix_update -F perm=x -F auid&gt;=1000 -F auid!=-1 -k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</si>
  <si>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that an audit event is generated for any successful/unsuccessful use of the "unix_update"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-w unix_update</t>
    </r>
    <r>
      <rPr>
        <sz val="11"/>
        <color rgb="FF000000"/>
        <rFont val="Calibri"/>
      </rPr>
      <t xml:space="preserve">
</t>
    </r>
    <r>
      <rPr>
        <sz val="11"/>
        <color rgb="FF000000"/>
        <rFont val="Calibri"/>
      </rPr>
      <t xml:space="preserve">-a always,exit -F path=/sbin/unix_update -F perm=x -F auid&gt;=1000 -F auid!=-1 -k privileged-unix-update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</si>
  <si>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V-270800</t>
  </si>
  <si>
    <r>
      <rPr>
        <sz val="11"/>
        <rFont val="Calibri"/>
      </rPr>
      <t>Ubuntu 24.04 LTS must generate audit records for successful/unsuccessful uses of the gpasswd command.</t>
    </r>
  </si>
  <si>
    <r>
      <rPr>
        <sz val="11"/>
        <color rgb="FF000000"/>
        <rFont val="Calibri"/>
      </rPr>
      <t xml:space="preserve">Configure the audit system to generate an audit event for any successful/unsuccessful uses of the "gpasswd"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path=/usr/bin/gpasswd -F perm=x -F auid&gt;=1000 -F auid!=-1 -k privileged-gpasswd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</si>
  <si>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Verify that an audit event is generated for any successful/unsuccessful use of the "gpasswd" command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-w gpasswd</t>
    </r>
    <r>
      <rPr>
        <sz val="11"/>
        <color rgb="FF000000"/>
        <rFont val="Calibri"/>
      </rPr>
      <t xml:space="preserve">
</t>
    </r>
    <r>
      <rPr>
        <sz val="11"/>
        <color rgb="FF000000"/>
        <rFont val="Calibri"/>
      </rPr>
      <t xml:space="preserve">-a always,exit -F path=/usr/bin/gpasswd -F perm=x -F auid&gt;=1000 -F auid!=-1 -k privileged-gpasswd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</si>
  <si>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V-270801</t>
  </si>
  <si>
    <r>
      <rPr>
        <sz val="11"/>
        <rFont val="Calibri"/>
      </rPr>
      <t>Ubuntu 24.04 LTS must generate audit records for successful/unsuccessful uses of the chage command.</t>
    </r>
  </si>
  <si>
    <r>
      <rPr>
        <sz val="11"/>
        <color rgb="FF000000"/>
        <rFont val="Calibri"/>
      </rPr>
      <t xml:space="preserve">Configure the audit system to generate an audit event for any successful/unsuccessful uses of the "chage"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path=/usr/bin/chage -F perm=x -F auid&gt;=1000 -F auid!=-1 -k privileged-chage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</si>
  <si>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that an audit event is generated for any successful/unsuccessful use of the "chage"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-w chage</t>
    </r>
    <r>
      <rPr>
        <sz val="11"/>
        <color rgb="FF000000"/>
        <rFont val="Calibri"/>
      </rPr>
      <t xml:space="preserve">
</t>
    </r>
    <r>
      <rPr>
        <sz val="11"/>
        <color rgb="FF000000"/>
        <rFont val="Calibri"/>
      </rPr>
      <t xml:space="preserve">-a always,exit -F path=/usr/bin/chage -F perm=x -F auid&gt;=1000 -F auid!=-1 -k privileged-chage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</si>
  <si>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V-270802</t>
  </si>
  <si>
    <r>
      <rPr>
        <sz val="11"/>
        <rFont val="Calibri"/>
      </rPr>
      <t>Ubuntu 24.04 LTS must generate audit records for successful/unsuccessful uses of the usermod command.</t>
    </r>
  </si>
  <si>
    <r>
      <rPr>
        <sz val="11"/>
        <color rgb="FF000000"/>
        <rFont val="Calibri"/>
      </rPr>
      <t xml:space="preserve">Configure the audit system to generate an audit event for any successful/unsuccessful uses of the "usermod"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path=/usr/sbin/usermod -F perm=x -F auid&gt;=1000 -F auid!=-1 -k privileged-usermod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</si>
  <si>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an audit event is generated for any successful/unsuccessful use of the "usermod"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-w usermod</t>
    </r>
    <r>
      <rPr>
        <sz val="11"/>
        <color rgb="FF000000"/>
        <rFont val="Calibri"/>
      </rPr>
      <t xml:space="preserve">
</t>
    </r>
    <r>
      <rPr>
        <sz val="11"/>
        <color rgb="FF000000"/>
        <rFont val="Calibri"/>
      </rPr>
      <t xml:space="preserve">-a always,exit -F path=/usr/sbin/usermod -F perm=x -F auid&gt;=1000 -F auid!=-1 -k privileged-usermod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</si>
  <si>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V-270803</t>
  </si>
  <si>
    <r>
      <rPr>
        <sz val="11"/>
        <rFont val="Calibri"/>
      </rPr>
      <t>Ubuntu 24.04 LTS must generate audit records for successful/unsuccessful uses of the crontab command.</t>
    </r>
  </si>
  <si>
    <r>
      <rPr>
        <sz val="11"/>
        <color rgb="FF000000"/>
        <rFont val="Calibri"/>
      </rPr>
      <t xml:space="preserve">Configure the audit system to generate an audit event for any successful/unsuccessful uses of the "crontab"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path=/usr/bin/crontab -F perm=x -F auid&gt;=1000 -F auid!=-1 -k privileged-crontab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</si>
  <si>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an audit event is generated for any successful/unsuccessful use of the "crontab"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-w crontab</t>
    </r>
    <r>
      <rPr>
        <sz val="11"/>
        <color rgb="FF000000"/>
        <rFont val="Calibri"/>
      </rPr>
      <t xml:space="preserve">
</t>
    </r>
    <r>
      <rPr>
        <sz val="11"/>
        <color rgb="FF000000"/>
        <rFont val="Calibri"/>
      </rPr>
      <t xml:space="preserve">-a always,exit -F path=/usr/bin/crontab -F perm=x -F auid&gt;=1000 -F auid!=-1 -k privileged-crontab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</si>
  <si>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V-270804</t>
  </si>
  <si>
    <r>
      <rPr>
        <sz val="11"/>
        <rFont val="Calibri"/>
      </rPr>
      <t>Ubuntu 24.04 LTS must generate audit records for successful/unsuccessful uses of the pam_timestamp_check command.</t>
    </r>
  </si>
  <si>
    <r>
      <rPr>
        <sz val="11"/>
        <color rgb="FF000000"/>
        <rFont val="Calibri"/>
      </rPr>
      <t xml:space="preserve">Configure the audit system to generate an audit event for any successful/unsuccessful uses of the "pam_timestamp_check"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path=/usr/sbin/pam_timestamp_check -F perm=x -F auid&gt;=1000 -F auid!=-1 -k privileged-pam_timestamp_check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</si>
  <si>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an audit event is generated for any successful/unsuccessful use of the "pam_timestamp_check" command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-w pam_timestamp_check</t>
    </r>
    <r>
      <rPr>
        <sz val="11"/>
        <color rgb="FF000000"/>
        <rFont val="Calibri"/>
      </rPr>
      <t xml:space="preserve">
</t>
    </r>
    <r>
      <rPr>
        <sz val="11"/>
        <color rgb="FF000000"/>
        <rFont val="Calibri"/>
      </rPr>
      <t xml:space="preserve">-a always,exit -F path=/usr/sbin/pam_timestamp_check -F perm=x -F auid&gt;=1000 -F auid!=-1 -k privileged-pam_timestamp_check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</si>
  <si>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V-270805</t>
  </si>
  <si>
    <r>
      <rPr>
        <sz val="11"/>
        <rFont val="Calibri"/>
      </rPr>
      <t>Ubuntu 24.04 LTS must generate audit records for successful/unsuccessful uses of the init_module and finit_module syscalls.</t>
    </r>
  </si>
  <si>
    <r>
      <rPr>
        <sz val="11"/>
        <color rgb="FF000000"/>
        <rFont val="Calibri"/>
      </rPr>
      <t xml:space="preserve">Configure the audit system to generate an audit event for any successful/unsuccessful use of the "init_module" and "finit_module" syscalls.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init_module,finit_module -F auid&gt;=1000 -F auid!=-1 -k module_chng </t>
    </r>
    <r>
      <rPr>
        <sz val="11"/>
        <color rgb="FF000000"/>
        <rFont val="Calibri"/>
      </rPr>
      <t xml:space="preserve">
</t>
    </r>
    <r>
      <rPr>
        <sz val="11"/>
        <color rgb="FF000000"/>
        <rFont val="Calibri"/>
      </rPr>
      <t xml:space="preserve">-a always,exit -F arch=b64 -S init_module,finit_module -F auid&gt;=1000 -F auid!=-1 -k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For 32-bit architectures, only the 32-bit specific entries are required.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</si>
  <si>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r>
      <rPr>
        <sz val="11"/>
        <color rgb="FF000000"/>
        <rFont val="Calibri"/>
      </rPr>
      <t xml:space="preserve">
</t>
    </r>
    <r>
      <rPr>
        <sz val="11"/>
        <color rgb="FF000000"/>
        <rFont val="Calibri"/>
      </rPr>
      <t>Satisfies: SRG-OS-000064-GPOS-00033, SRG-OS-000471-GPOS-00216</t>
    </r>
  </si>
  <si>
    <r>
      <rPr>
        <sz val="11"/>
        <color rgb="FF000000"/>
        <rFont val="Calibri"/>
      </rPr>
      <t xml:space="preserve">Verify Ubuntu 24.04 LTS generates an audit record for any successful/unsuccessful attempts to use the "init_module" and "finit_module" syscalls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init_module</t>
    </r>
    <r>
      <rPr>
        <sz val="11"/>
        <color rgb="FF000000"/>
        <rFont val="Calibri"/>
      </rPr>
      <t xml:space="preserve">
</t>
    </r>
    <r>
      <rPr>
        <sz val="11"/>
        <color rgb="FF000000"/>
        <rFont val="Calibri"/>
      </rPr>
      <t xml:space="preserve">-a always,exit -F arch=b32 -S init_module,finit_module -F auid&gt;=1000 -F auid!=-1 -k module_chng </t>
    </r>
    <r>
      <rPr>
        <sz val="11"/>
        <color rgb="FF000000"/>
        <rFont val="Calibri"/>
      </rPr>
      <t xml:space="preserve">
</t>
    </r>
    <r>
      <rPr>
        <sz val="11"/>
        <color rgb="FF000000"/>
        <rFont val="Calibri"/>
      </rPr>
      <t xml:space="preserve">-a always,exit -F arch=b64 -S init_module,finit_module -F auid&gt;=1000 -F auid!=-1 -k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command does not return audit rules for the "init_module" and "finit_module" syscalls or the lines are commented out,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 For 32-bit architectures, only the 32-bit specific output lines from the commands are required. </t>
    </r>
    <r>
      <rPr>
        <sz val="11"/>
        <color rgb="FF000000"/>
        <rFont val="Calibri"/>
      </rPr>
      <t xml:space="preserve">
</t>
    </r>
    <r>
      <rPr>
        <sz val="11"/>
        <color rgb="FF000000"/>
        <rFont val="Calibri"/>
      </rPr>
      <t>- The "-k" allows for specifying an arbitrary identifier, and the string after it does not need to match the example output above.</t>
    </r>
  </si>
  <si>
    <t>V-270806</t>
  </si>
  <si>
    <r>
      <rPr>
        <sz val="11"/>
        <rFont val="Calibri"/>
      </rPr>
      <t>Ubuntu 24.04 LTS must generate audit records for successful/unsuccessful uses of the delete_module syscall.</t>
    </r>
  </si>
  <si>
    <r>
      <rPr>
        <sz val="11"/>
        <color rgb="FF000000"/>
        <rFont val="Calibri"/>
      </rPr>
      <t xml:space="preserve">Configure the audit system to generate an audit event for any successful/unsuccessful use of the "delete_module" syscall.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arch=b32 -S delete_module -F auid&gt;=1000 -F auid!=-1 -k module_chng </t>
    </r>
    <r>
      <rPr>
        <sz val="11"/>
        <color rgb="FF000000"/>
        <rFont val="Calibri"/>
      </rPr>
      <t xml:space="preserve">
</t>
    </r>
    <r>
      <rPr>
        <sz val="11"/>
        <color rgb="FF000000"/>
        <rFont val="Calibri"/>
      </rPr>
      <t xml:space="preserve">-a always,exit -F arch=b64 -S delete_module -F auid&gt;=1000 -F auid!=-1 -k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For 32-bit architectures, only the 32-bit specific entries are required.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</si>
  <si>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SRG-OS-000064-GPOS-00033, SRG-OS-000477-GPOS-00222</t>
    </r>
  </si>
  <si>
    <r>
      <rPr>
        <sz val="11"/>
        <color rgb="FF000000"/>
        <rFont val="Calibri"/>
      </rPr>
      <t xml:space="preserve">Verify Ubuntu 24.04 LTS generates an audit record for any successful/unsuccessful attempts to use the "delete_module" syscall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-w delete_module</t>
    </r>
    <r>
      <rPr>
        <sz val="11"/>
        <color rgb="FF000000"/>
        <rFont val="Calibri"/>
      </rPr>
      <t xml:space="preserve">
</t>
    </r>
    <r>
      <rPr>
        <sz val="11"/>
        <color rgb="FF000000"/>
        <rFont val="Calibri"/>
      </rPr>
      <t xml:space="preserve">-a always,exit -F arch=b32 -S delete_module -F auid&gt;=1000 -F auid!=-1 -k module_chng </t>
    </r>
    <r>
      <rPr>
        <sz val="11"/>
        <color rgb="FF000000"/>
        <rFont val="Calibri"/>
      </rPr>
      <t xml:space="preserve">
</t>
    </r>
    <r>
      <rPr>
        <sz val="11"/>
        <color rgb="FF000000"/>
        <rFont val="Calibri"/>
      </rPr>
      <t xml:space="preserve">-a always,exit -F arch=b64 -S delete_module -F auid&gt;=1000 -F auid!=-1 -k module_chng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 For 32-bit architectures, only the 32-bit specific output lines from the commands are required. </t>
    </r>
    <r>
      <rPr>
        <sz val="11"/>
        <color rgb="FF000000"/>
        <rFont val="Calibri"/>
      </rPr>
      <t xml:space="preserve">
</t>
    </r>
    <r>
      <rPr>
        <sz val="11"/>
        <color rgb="FF000000"/>
        <rFont val="Calibri"/>
      </rPr>
      <t>- The "-k" allows for specifying an arbitrary identifier, and the string after it does not need to match the example output above.</t>
    </r>
  </si>
  <si>
    <t>V-270807</t>
  </si>
  <si>
    <r>
      <rPr>
        <sz val="11"/>
        <rFont val="Calibri"/>
      </rPr>
      <t>Ubuntu 24.04 LTS must generate audit records when successful/unsuccessful attempts to modify the /etc/sudoers file occur.</t>
    </r>
  </si>
  <si>
    <r>
      <rPr>
        <sz val="11"/>
        <color rgb="FF000000"/>
        <rFont val="Calibri"/>
      </rPr>
      <t xml:space="preserve">Configure Ubuntu 24.04 LTS to generate audit records for all modifications that affect "/etc/sudoers".  </t>
    </r>
    <r>
      <rPr>
        <sz val="11"/>
        <color rgb="FF000000"/>
        <rFont val="Calibri"/>
      </rPr>
      <t xml:space="preserve">
</t>
    </r>
    <r>
      <rPr>
        <sz val="11"/>
        <color rgb="FF000000"/>
        <rFont val="Calibri"/>
      </rPr>
      <t xml:space="preserve">Add or update the following rule to "/etc/audit/rules.d/stig.rules": </t>
    </r>
    <r>
      <rPr>
        <sz val="11"/>
        <color rgb="FF000000"/>
        <rFont val="Calibri"/>
      </rPr>
      <t xml:space="preserve">
</t>
    </r>
    <r>
      <rPr>
        <sz val="11"/>
        <color rgb="FF000000"/>
        <rFont val="Calibri"/>
      </rPr>
      <t xml:space="preserve">-w /etc/sudoers -p wa -k privilege_modification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sudo augenrules --load</t>
    </r>
  </si>
  <si>
    <r>
      <rPr>
        <sz val="11"/>
        <color rgb="FF000000"/>
        <rFont val="Calibri"/>
      </rPr>
      <t>Without generating audit records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</si>
  <si>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 xml:space="preserve">Verify Ubuntu 24.04 LTS generates audit records for all modifications that affect "/etc/sudoers"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sudoers</t>
    </r>
    <r>
      <rPr>
        <sz val="11"/>
        <color rgb="FF000000"/>
        <rFont val="Calibri"/>
      </rPr>
      <t xml:space="preserve">
</t>
    </r>
    <r>
      <rPr>
        <sz val="11"/>
        <color rgb="FF000000"/>
        <rFont val="Calibri"/>
      </rPr>
      <t xml:space="preserve">-w /etc/sudoers -p wa -k privilege_modification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</si>
  <si>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V-270808</t>
  </si>
  <si>
    <r>
      <rPr>
        <sz val="11"/>
        <rFont val="Calibri"/>
      </rPr>
      <t>Ubuntu 24.04 LTS must generate audit records when successful/unsuccessful attempts to modify the /etc/sudoers.d directory occur.</t>
    </r>
  </si>
  <si>
    <r>
      <rPr>
        <sz val="11"/>
        <color rgb="FF000000"/>
        <rFont val="Calibri"/>
      </rPr>
      <t xml:space="preserve">Configure Ubuntu 24.04 LTS to generate audit records for all modifications that affect "/etc/sudoers.d" directory.  </t>
    </r>
    <r>
      <rPr>
        <sz val="11"/>
        <color rgb="FF000000"/>
        <rFont val="Calibri"/>
      </rPr>
      <t xml:space="preserve">
</t>
    </r>
    <r>
      <rPr>
        <sz val="11"/>
        <color rgb="FF000000"/>
        <rFont val="Calibri"/>
      </rPr>
      <t xml:space="preserve">Add or update the following rule to "/etc/audit/rules.d/stig.rules": </t>
    </r>
    <r>
      <rPr>
        <sz val="11"/>
        <color rgb="FF000000"/>
        <rFont val="Calibri"/>
      </rPr>
      <t xml:space="preserve">
</t>
    </r>
    <r>
      <rPr>
        <sz val="11"/>
        <color rgb="FF000000"/>
        <rFont val="Calibri"/>
      </rPr>
      <t xml:space="preserve">-w /etc/sudoers.d -p wa -k privilege_modification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sudo augenrules --load</t>
    </r>
  </si>
  <si>
    <r>
      <rPr>
        <sz val="11"/>
        <color rgb="FF000000"/>
        <rFont val="Calibri"/>
      </rPr>
      <t xml:space="preserve">Verify Ubuntu 24.04 LTS generates audit records for all modifications that affect "/etc/sudoers.d" directory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sudoers.d</t>
    </r>
    <r>
      <rPr>
        <sz val="11"/>
        <color rgb="FF000000"/>
        <rFont val="Calibri"/>
      </rPr>
      <t xml:space="preserve">
</t>
    </r>
    <r>
      <rPr>
        <sz val="11"/>
        <color rgb="FF000000"/>
        <rFont val="Calibri"/>
      </rPr>
      <t xml:space="preserve">-w /etc/sudoers.d -p wa -k privilege_modification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that matches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</si>
  <si>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V-270809</t>
  </si>
  <si>
    <r>
      <rPr>
        <sz val="11"/>
        <rFont val="Calibri"/>
      </rPr>
      <t>Ubuntu 24.04 LTS must generate audit records for any successful/unsuccessful use of unlink, unlinkat, rename, renameat, and rmdir system calls.</t>
    </r>
  </si>
  <si>
    <r>
      <rPr>
        <sz val="11"/>
        <color rgb="FF000000"/>
        <rFont val="Calibri"/>
      </rPr>
      <t xml:space="preserve">Configure the audit system to generate audit events for any successful/unsuccessful use of "unlink", "unlinkat", "rename", "renameat", and "rmdir" system calls.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Add or update the following rules in the "/etc/audit/rules.d/stig.rules" file: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 always,exit -F arch=b64 -S unlink,unlinkat,rename,renameat,rmdir -F auid&gt;=1000 -F auid!=-1 -k delete </t>
    </r>
    <r>
      <rPr>
        <sz val="11"/>
        <color rgb="FF000000"/>
        <rFont val="Calibri"/>
      </rPr>
      <t xml:space="preserve">
</t>
    </r>
    <r>
      <rPr>
        <sz val="11"/>
        <color rgb="FF000000"/>
        <rFont val="Calibri"/>
      </rPr>
      <t xml:space="preserve">-a always,exit -F arch=b32 -S unlink,unlinkat,rename,renameat,rmdir -F auid&gt;=1000 -F auid!=-1 -k delete </t>
    </r>
    <r>
      <rPr>
        <sz val="11"/>
        <color rgb="FF000000"/>
        <rFont val="Calibri"/>
      </rPr>
      <t xml:space="preserve">
</t>
    </r>
    <r>
      <rPr>
        <sz val="11"/>
        <color rgb="FF000000"/>
        <rFont val="Calibri"/>
      </rPr>
      <t xml:space="preserve">Note: For 32-bit architectures, only the 32-bit specific entries are required.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</si>
  <si>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Without generating audit records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system call rules are loaded into a matching engine that intercepts each syscall that all programs on the system makes. Therefore, it is very important to only use syscall rules when absolutely necessary since these affect performance. The more rules, the bigger the performance hit. The performance is helped, though, by combining syscalls into one rule whenever possible.</t>
    </r>
  </si>
  <si>
    <r>
      <rPr>
        <sz val="11"/>
        <color rgb="FF000000"/>
        <rFont val="Calibri"/>
      </rPr>
      <t>Verify Ubuntu 24.04 LTS generates audit records for any successful/unsuccessful use of "unlink", "unlinkat", "rename", "renameat", and "rmdir" system calls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'unlink\|rename\|rmdir'</t>
    </r>
    <r>
      <rPr>
        <sz val="11"/>
        <color rgb="FF000000"/>
        <rFont val="Calibri"/>
      </rPr>
      <t xml:space="preserve">
</t>
    </r>
    <r>
      <rPr>
        <sz val="11"/>
        <color rgb="FF000000"/>
        <rFont val="Calibri"/>
      </rPr>
      <t xml:space="preserve">-a always,exit -F arch=b64 -S unlink,unlinkat,rename,renameat,rmdir -F auid&gt;=1000 -F auid!=-1 -F key=delete </t>
    </r>
    <r>
      <rPr>
        <sz val="11"/>
        <color rgb="FF000000"/>
        <rFont val="Calibri"/>
      </rPr>
      <t xml:space="preserve">
</t>
    </r>
    <r>
      <rPr>
        <sz val="11"/>
        <color rgb="FF000000"/>
        <rFont val="Calibri"/>
      </rPr>
      <t xml:space="preserve">-a always,exit -F arch=b32 -S unlink,unlinkat,rename,renameat,rmdir -F auid&gt;=1000 -F auid!=-1 -F key=delete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audit rules for the "unlink", "unlinkat", "rename", "renameat", and "rmdir" syscalls or the lines are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 xml:space="preserve">- For 32-bit architectures, only the 32-bit specific output lines from the commands are required. </t>
    </r>
    <r>
      <rPr>
        <sz val="11"/>
        <color rgb="FF000000"/>
        <rFont val="Calibri"/>
      </rPr>
      <t xml:space="preserve">
</t>
    </r>
    <r>
      <rPr>
        <sz val="11"/>
        <color rgb="FF000000"/>
        <rFont val="Calibri"/>
      </rPr>
      <t>- The "-k" allows for specifying an arbitrary identifier, and the string after it does not need to match the example output above.</t>
    </r>
  </si>
  <si>
    <t>V-270810</t>
  </si>
  <si>
    <r>
      <rPr>
        <sz val="11"/>
        <rFont val="Calibri"/>
      </rPr>
      <t>Ubuntu 24.04 LTS must generate audit records for the /var/log/wtmp file.</t>
    </r>
  </si>
  <si>
    <r>
      <rPr>
        <sz val="11"/>
        <color rgb="FF000000"/>
        <rFont val="Calibri"/>
      </rPr>
      <t xml:space="preserve">Configure the audit system to generate audit events showing start and stop times for user access via the "/var/log/wtmp"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/var/log/wtmp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</si>
  <si>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audit records showing start and stop times for user access to the system via the "/var/log/wtmp"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'/var/log/wtmp'</t>
    </r>
    <r>
      <rPr>
        <sz val="11"/>
        <color rgb="FF000000"/>
        <rFont val="Calibri"/>
      </rPr>
      <t xml:space="preserve">
</t>
    </r>
    <r>
      <rPr>
        <sz val="11"/>
        <color rgb="FF000000"/>
        <rFont val="Calibri"/>
      </rPr>
      <t xml:space="preserve">-w /var/log/wtmp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matching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</si>
  <si>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V-270811</t>
  </si>
  <si>
    <r>
      <rPr>
        <sz val="11"/>
        <rFont val="Calibri"/>
      </rPr>
      <t>Ubuntu 24.04 LTS must generate audit records for the /var/run/utmp file.</t>
    </r>
  </si>
  <si>
    <r>
      <rPr>
        <sz val="11"/>
        <color rgb="FF000000"/>
        <rFont val="Calibri"/>
      </rPr>
      <t xml:space="preserve">Configure the audit system to generate audit events showing start and stop times for user access via the "/var/run/utmp"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/var/run/utmp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</si>
  <si>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Verify Ubuntu 24.04 LTS generates audit records showing start and stop times for user access to the system via the "/var/run/utmp" file with the following command: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'/var/run/utmp'</t>
    </r>
    <r>
      <rPr>
        <sz val="11"/>
        <color rgb="FF000000"/>
        <rFont val="Calibri"/>
      </rPr>
      <t xml:space="preserve">
</t>
    </r>
    <r>
      <rPr>
        <sz val="11"/>
        <color rgb="FF000000"/>
        <rFont val="Calibri"/>
      </rPr>
      <t xml:space="preserve">-w /var/run/utmp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matching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</si>
  <si>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V-270812</t>
  </si>
  <si>
    <r>
      <rPr>
        <sz val="11"/>
        <rFont val="Calibri"/>
      </rPr>
      <t>Ubuntu 24.04 LTS must generate audit records for the /var/log/btmp file.</t>
    </r>
  </si>
  <si>
    <r>
      <rPr>
        <sz val="11"/>
        <color rgb="FF000000"/>
        <rFont val="Calibri"/>
      </rPr>
      <t xml:space="preserve">Configure the audit system to generate audit events showing start and stop times for user access via the "/var/log/btmp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rules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/var/log/btmp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</si>
  <si>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generates audit records showing start and stop times for user access to the system via the "/var/log/btmp" file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'/var/log/btmp'</t>
    </r>
    <r>
      <rPr>
        <sz val="11"/>
        <color rgb="FF000000"/>
        <rFont val="Calibri"/>
      </rPr>
      <t xml:space="preserve">
</t>
    </r>
    <r>
      <rPr>
        <sz val="11"/>
        <color rgb="FF000000"/>
        <rFont val="Calibri"/>
      </rPr>
      <t xml:space="preserve">-w /var/log/btmp -p wa -k logins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matching the example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</si>
  <si>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V-270813</t>
  </si>
  <si>
    <r>
      <rPr>
        <sz val="11"/>
        <rFont val="Calibri"/>
      </rPr>
      <t>Ubuntu 24.04 LTS must generate audit records when successful/unsuccessful attempts to use modprobe command.</t>
    </r>
  </si>
  <si>
    <r>
      <rPr>
        <sz val="11"/>
        <color rgb="FF000000"/>
        <rFont val="Calibri"/>
      </rPr>
      <t xml:space="preserve">Configure Ubuntu 24.04 LTS to audit the execution of the module management program "modprobe".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/sbin/modprobe -p x -k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</si>
  <si>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if Ubuntu 24.04 LTS is configured to audit the execution of the module management program "modprobe"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'/sbin/modprobe'</t>
    </r>
    <r>
      <rPr>
        <sz val="11"/>
        <color rgb="FF000000"/>
        <rFont val="Calibri"/>
      </rPr>
      <t xml:space="preserve">
</t>
    </r>
    <r>
      <rPr>
        <sz val="11"/>
        <color rgb="FF000000"/>
        <rFont val="Calibri"/>
      </rPr>
      <t xml:space="preserve">-w /sbin/modprobe -p x -k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</si>
  <si>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V-270814</t>
  </si>
  <si>
    <r>
      <rPr>
        <sz val="11"/>
        <rFont val="Calibri"/>
      </rPr>
      <t>Ubuntu 24.04 LTS must generate audit records when successful/unsuccessful attempts to use the kmod command.</t>
    </r>
  </si>
  <si>
    <r>
      <rPr>
        <sz val="11"/>
        <color rgb="FF000000"/>
        <rFont val="Calibri"/>
      </rPr>
      <t xml:space="preserve">Configure Ubuntu 24.04 LTS to audit the execution of the module management program "kmod".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/bin/kmod -p x -k modules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</si>
  <si>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is configured to audit the execution of the module management program "kmod"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kmod</t>
    </r>
    <r>
      <rPr>
        <sz val="11"/>
        <color rgb="FF000000"/>
        <rFont val="Calibri"/>
      </rPr>
      <t xml:space="preserve">
</t>
    </r>
    <r>
      <rPr>
        <sz val="11"/>
        <color rgb="FF000000"/>
        <rFont val="Calibri"/>
      </rPr>
      <t xml:space="preserve">-w /bin/kmod -p x -k module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</si>
  <si>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V-270815</t>
  </si>
  <si>
    <r>
      <rPr>
        <sz val="11"/>
        <rFont val="Calibri"/>
      </rPr>
      <t>Ubuntu 24.04 LTS must generate audit records when successful/unsuccessful attempts to use the fdisk command.</t>
    </r>
  </si>
  <si>
    <r>
      <rPr>
        <sz val="11"/>
        <color rgb="FF000000"/>
        <rFont val="Calibri"/>
      </rPr>
      <t xml:space="preserve">Configure Ubuntu 24.04 LTS to audit the execution of the partition management program "fdisk".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Add or update the following rule in the "/etc/audit/rules.d/stig.rules" file: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-w /usr/sbin/fdisk -p x -k fdisk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reload the rules file, issue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augenrules --load</t>
    </r>
  </si>
  <si>
    <r>
      <rPr>
        <sz val="11"/>
        <color rgb="FF000000"/>
        <rFont val="Calibri"/>
      </rPr>
      <t xml:space="preserve">Verify Ubuntu 24.04 LTS is configured to audit the execution of the partition management program "fdisk"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auditctl -l | grep fdisk</t>
    </r>
    <r>
      <rPr>
        <sz val="11"/>
        <color rgb="FF000000"/>
        <rFont val="Calibri"/>
      </rPr>
      <t xml:space="preserve">
</t>
    </r>
    <r>
      <rPr>
        <sz val="11"/>
        <color rgb="FF000000"/>
        <rFont val="Calibri"/>
      </rPr>
      <t xml:space="preserve">-w /usr/sbin/fdisk -p x -k fdisk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command does not return a line, or the line is commented out,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The "-k" allows for specifying an arbitrary identifier, and the string after it does not need to match the example output above.</t>
    </r>
  </si>
  <si>
    <t>V-270816</t>
  </si>
  <si>
    <r>
      <rPr>
        <sz val="11"/>
        <rFont val="Calibri"/>
      </rPr>
      <t>Ubuntu 24.04 LTS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</si>
  <si>
    <r>
      <rPr>
        <sz val="11"/>
        <color rgb="FF000000"/>
        <rFont val="Calibri"/>
      </rPr>
      <t xml:space="preserve">Allocate enough storage capacity for at least one week's worth of audit records when audit records are not immediately sent to a central audit record storage facility.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audit records are stored on a partition made specifically for audit records, use the "parted" program to resize the partition with sufficient space to contain one week's worth of audit records.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audit records are not stored on a partition made specifically for audit records, a new partition with sufficient amount of space will need be to be created.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Set the auditd server to point to the mount point where the audit records must be located: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sed -i -E 's@^(log_file\s*=\s*).*@\1 &lt;log mountpoint&gt;/audit.log@' /etc/audit/auditd.conf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where &lt;log mountpoint&gt; is the aforementioned mount point.</t>
    </r>
  </si>
  <si>
    <r>
      <rPr>
        <sz val="11"/>
        <color rgb="FF000000"/>
        <rFont val="Calibri"/>
      </rPr>
      <t xml:space="preserve">To ensure operating systems have a sufficient storage capacity in which to write the audit logs, operating systems must be able to allocate audit record storage capacity.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task of allocating audit record storage capacity is usually performed during initial installation of Ubuntu 24.04 LTS.</t>
    </r>
  </si>
  <si>
    <r>
      <rPr>
        <sz val="11"/>
        <color rgb="FF000000"/>
        <rFont val="Calibri"/>
      </rPr>
      <t xml:space="preserve">Verify Ubuntu 24.04 LTS allocates audit record storage capacity to store at least one week's worth of audit records when audit records are not immediately sent to a central audit record storage facility.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which partition the audit records are being written to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^log_file /etc/audit/auditd.conf</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the size of the partition that audit records are written to (with the example being "/var/log/audit/")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df -h /var/log/audit/</t>
    </r>
    <r>
      <rPr>
        <sz val="11"/>
        <color rgb="FF000000"/>
        <rFont val="Calibri"/>
      </rPr>
      <t xml:space="preserve">
</t>
    </r>
    <r>
      <rPr>
        <sz val="11"/>
        <color rgb="FF000000"/>
        <rFont val="Calibri"/>
      </rPr>
      <t xml:space="preserve">/dev/sda2 24G 10.4G 13.6G 43% /var/log/audit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audit records are not written to a partition made specifically for audit records ("/var/log/audit" is a separate partition), determine the amount of space being used by other files in the partition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du -sh [audit_partition]</t>
    </r>
    <r>
      <rPr>
        <sz val="11"/>
        <color rgb="FF000000"/>
        <rFont val="Calibri"/>
      </rPr>
      <t xml:space="preserve">
</t>
    </r>
    <r>
      <rPr>
        <sz val="11"/>
        <color rgb="FF000000"/>
        <rFont val="Calibri"/>
      </rPr>
      <t xml:space="preserve">1.8G /var/log/audit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The partition size needed to capture a week's worth of audit records is based on the activity level of the system and the total storage capacity available.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record partition is not allocated for sufficient storage capacity, this is a finding.</t>
    </r>
  </si>
  <si>
    <t>V-270817</t>
  </si>
  <si>
    <r>
      <rPr>
        <sz val="11"/>
        <rFont val="Calibri"/>
      </rPr>
      <t>Ubuntu 24.04 LTS must have a crontab script running weekly to offload audit events of standalone systems.</t>
    </r>
  </si>
  <si>
    <r>
      <rPr>
        <sz val="11"/>
        <color rgb="FF000000"/>
        <rFont val="Calibri"/>
      </rPr>
      <t xml:space="preserve">Create a script that offloads audit logs to external media and runs weekly.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script must be located in the "/etc/cron.weekly" directory.</t>
    </r>
  </si>
  <si>
    <r>
      <rPr>
        <sz val="11"/>
        <color rgb="FF000000"/>
        <rFont val="Calibri"/>
      </rPr>
      <t xml:space="preserve">Information stored in one location is vulnerable to accidental or incidental deletion or alteration.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</si>
  <si>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Note: If this is an interconnected system, this is not applicable.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Verify there is a script that offloads audit data and that script runs weekly with the following command:</t>
    </r>
    <r>
      <rPr>
        <sz val="11"/>
        <color rgb="FF000000"/>
        <rFont val="Calibri"/>
      </rPr>
      <t xml:space="preserve">
</t>
    </r>
    <r>
      <rPr>
        <sz val="11"/>
        <color rgb="FF000000"/>
        <rFont val="Calibri"/>
      </rPr>
      <t xml:space="preserve">$ ls /etc/cron.weekly </t>
    </r>
    <r>
      <rPr>
        <sz val="11"/>
        <color rgb="FF000000"/>
        <rFont val="Calibri"/>
      </rPr>
      <t xml:space="preserve">
</t>
    </r>
    <r>
      <rPr>
        <sz val="11"/>
        <color rgb="FF000000"/>
        <rFont val="Calibri"/>
      </rPr>
      <t xml:space="preserve">audit-offload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Check if the script inside the file offloads audit logs to external media.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script file does not exist or does not offload audit logs, this is a finding.</t>
    </r>
  </si>
  <si>
    <t>V-270818</t>
  </si>
  <si>
    <r>
      <rPr>
        <sz val="11"/>
        <rFont val="Calibri"/>
      </rPr>
      <t>Ubuntu 24.04 LTS must immediately notify the system administrator (SA) and information system security officer (ISSO) (at a minimum) when allocated audit record storage volume reaches 75 percent of the repository maximum audit record storage capacity.</t>
    </r>
  </si>
  <si>
    <r>
      <rPr>
        <sz val="11"/>
        <color rgb="FF000000"/>
        <rFont val="Calibri"/>
      </rPr>
      <t xml:space="preserve">Edit "/etc/audit/auditd.conf" and set the "space_left_action" parameter to "exec" or "email".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"space_left_action" parameter is set to "email", set the "action_mail_acct" parameter to an email address for the SA and ISSO.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"space_left_action" parameter is set to "exec", ensure the command being executed notifies the SA and ISSO.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Edit "/etc/audit/auditd.conf" and set the "space_left" parameter to be at least 25 percent of the repository maximum audit record storage capacity.</t>
    </r>
  </si>
  <si>
    <r>
      <rPr>
        <sz val="11"/>
        <color rgb="FF000000"/>
        <rFont val="Calibri"/>
      </rPr>
      <t>If security personnel are not notified immediately when storage volume reaches 75 percent utilization, they are unable to plan for audit record storage capacity expansion.</t>
    </r>
  </si>
  <si>
    <r>
      <rPr>
        <sz val="11"/>
        <color rgb="FF000000"/>
        <rFont val="Calibri"/>
      </rPr>
      <t xml:space="preserve">Verify Ubuntu 24.04 LTS notifies the SA and ISSO (at a minimum) when allocated audit record storage volume reaches 75 percent of the repository maximum audit record storage capacity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If the space_left_action is set to "email", an email package must be available.</t>
    </r>
    <r>
      <rPr>
        <sz val="11"/>
        <color rgb="FF000000"/>
        <rFont val="Calibri"/>
      </rPr>
      <t xml:space="preserve">
</t>
    </r>
    <r>
      <rPr>
        <sz val="11"/>
        <color rgb="FF000000"/>
        <rFont val="Calibri"/>
      </rPr>
      <t>$ sudo grep ^space_left_action /etc/audit/auditd.conf</t>
    </r>
    <r>
      <rPr>
        <sz val="11"/>
        <color rgb="FF000000"/>
        <rFont val="Calibri"/>
      </rPr>
      <t xml:space="preserve">
</t>
    </r>
    <r>
      <rPr>
        <sz val="11"/>
        <color rgb="FF000000"/>
        <rFont val="Calibri"/>
      </rPr>
      <t xml:space="preserve">space_left_action email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^space_left /etc/audit/auditd.conf</t>
    </r>
    <r>
      <rPr>
        <sz val="11"/>
        <color rgb="FF000000"/>
        <rFont val="Calibri"/>
      </rPr>
      <t xml:space="preserve">
</t>
    </r>
    <r>
      <rPr>
        <sz val="11"/>
        <color rgb="FF000000"/>
        <rFont val="Calibri"/>
      </rPr>
      <t xml:space="preserve">space_left 250000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"space_left" parameter is set to "syslog", is missing, set to blanks, or set to a value less than 25 percent of the space free in the allocated audit record storage,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If the "space_left_action" parameter is missing or set to blanks, this is a finding. </t>
    </r>
    <r>
      <rPr>
        <sz val="11"/>
        <color rgb="FF000000"/>
        <rFont val="Calibri"/>
      </rPr>
      <t xml:space="preserve">
</t>
    </r>
    <r>
      <rPr>
        <sz val="11"/>
        <color rgb="FF000000"/>
        <rFont val="Calibri"/>
      </rPr>
      <t xml:space="preserve">If the "space_left_action" is set to "email", check the value of the "action_mail_acct" parameter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^action_mail_acct /etc/audit/auditd.conf</t>
    </r>
    <r>
      <rPr>
        <sz val="11"/>
        <color rgb="FF000000"/>
        <rFont val="Calibri"/>
      </rPr>
      <t xml:space="preserve">
</t>
    </r>
    <r>
      <rPr>
        <sz val="11"/>
        <color rgb="FF000000"/>
        <rFont val="Calibri"/>
      </rPr>
      <t xml:space="preserve">action_mail_acct root@localhost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The "action_mail_acct" parameter, if missing, defaults to "root". If the "action_mail_acct parameter" is not set to the email address of the SA(s) and/or ISSO, this is a finding.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"space_left_action" is set to "exec", the system executes a designated script. If this script informs the SA of the event, this is not a finding.</t>
    </r>
  </si>
  <si>
    <t>V-270819</t>
  </si>
  <si>
    <r>
      <rPr>
        <sz val="11"/>
        <rFont val="Calibri"/>
      </rPr>
      <t>Ubuntu 24.04 LTS must alert the system administrator (SA) and information system security officer (ISSO) (at a minimum) in the event of an audit processing failure.</t>
    </r>
  </si>
  <si>
    <r>
      <rPr>
        <sz val="11"/>
        <color rgb="FF000000"/>
        <rFont val="Calibri"/>
      </rPr>
      <t xml:space="preserve">Configure "auditd" service to notify the SA and ISSO in the event of an audit processing failure.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Edit the following line in "/etc/audit/auditd.conf" to ensure administrators are notified via email for those situations: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action_mail_acct = &lt;administrator_account&gt;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Note: Change "administrator_account" to an account for security personnel.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Restart the "auditd" service so the changes take effect: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systemctl restart auditd.service</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</si>
  <si>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processing failures include software/hardware errors, failures in the audit capturing mechanisms, and audit storage capacity being reached or exceeded.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</si>
  <si>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 xml:space="preserve">Verify that the SA and ISSO (at a minimum) are notified in the event of an audit processing failure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'^action_mail_acct' /etc/audit/auditd.conf</t>
    </r>
    <r>
      <rPr>
        <sz val="11"/>
        <color rgb="FF000000"/>
        <rFont val="Calibri"/>
      </rPr>
      <t xml:space="preserve">
</t>
    </r>
    <r>
      <rPr>
        <sz val="11"/>
        <color rgb="FF000000"/>
        <rFont val="Calibri"/>
      </rPr>
      <t xml:space="preserve">action_mail_acct = &lt;administrator_account&gt;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value of the "action_mail_acct" keyword is not set to an account for security personnel, the returned line is commented out, or the keyword is missing, this is a finding.</t>
    </r>
  </si>
  <si>
    <t>V-270820</t>
  </si>
  <si>
    <r>
      <rPr>
        <sz val="11"/>
        <rFont val="Calibri"/>
      </rPr>
      <t>Ubuntu 24.04 LTS must record time stamps for audit records that can be mapped to Coordinated Universal Time (UTC) or Greenwich Mean Time (GMT).</t>
    </r>
  </si>
  <si>
    <r>
      <rPr>
        <sz val="11"/>
        <color rgb="FF000000"/>
        <rFont val="Calibri"/>
      </rPr>
      <t xml:space="preserve">To configure the system time zone to use UTC or GMT, run the following command, replacing [ZONE] with UTC or GMT: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timedatectl set-timezone [ZONE]</t>
    </r>
  </si>
  <si>
    <r>
      <rPr>
        <sz val="11"/>
        <color rgb="FF000000"/>
        <rFont val="Calibri"/>
      </rPr>
      <t xml:space="preserve">If time stamps are not consistently applied and there is no common time reference, it is difficult to perform forensic analysis.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Time stamps generated by Ubuntu 24.04 LTS include date and time. Time is commonly expressed in Coordinated Universal Time (UTC), a modern continuation of Greenwich Mean Time (GMT), or local time with an offset from UTC.</t>
    </r>
  </si>
  <si>
    <r>
      <rPr>
        <sz val="11"/>
        <color rgb="FF000000"/>
        <rFont val="Calibri"/>
      </rPr>
      <t xml:space="preserve">Verify the time zone is configured to use UTC or GMT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timedatectl status | grep -i "time zone"</t>
    </r>
    <r>
      <rPr>
        <sz val="11"/>
        <color rgb="FF000000"/>
        <rFont val="Calibri"/>
      </rPr>
      <t xml:space="preserve">
</t>
    </r>
    <r>
      <rPr>
        <sz val="11"/>
        <color rgb="FF000000"/>
        <rFont val="Calibri"/>
      </rPr>
      <t xml:space="preserve">Time zone: UTC (UTC, +0000)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"Timezone" is not set to UTC or GMT, this is a finding.</t>
    </r>
  </si>
  <si>
    <t>V-270821</t>
  </si>
  <si>
    <r>
      <rPr>
        <sz val="11"/>
        <rFont val="Calibri"/>
      </rPr>
      <t xml:space="preserve">Ubuntu 24.04 LTS must configure audit tools with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</si>
  <si>
    <r>
      <rPr>
        <sz val="11"/>
        <color rgb="FF000000"/>
        <rFont val="Calibri"/>
      </rPr>
      <t xml:space="preserve">Configure the audit tools on Ubuntu 24.04 LTS to be protected from unauthorized access by setting the correct permissive mode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chmod 0755 [audit_tool]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"[audit_tool]" with the audit tool that does not have the correct permissions.</t>
    </r>
  </si>
  <si>
    <r>
      <rPr>
        <sz val="11"/>
        <color rgb="FF000000"/>
        <rFont val="Calibri"/>
      </rPr>
      <t xml:space="preserve">Protecting audit information also includes identifying and protecting the tools used to view and manipulate log data. Therefore, protecting audit tools is necessary to prevent unauthorized operation on audit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providing tools to interface with audit information will leverage user permissions, roles identifying the user accessing the tools, and the corresponding user rights to make decisions regarding access to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Satisfies: SRG-OS-000257-GPOS-00098, SRG-OS-000256-GPOS-00097</t>
    </r>
  </si>
  <si>
    <r>
      <rPr>
        <sz val="11"/>
        <color rgb="FF000000"/>
        <rFont val="Calibri"/>
      </rPr>
      <t xml:space="preserve">Verify Ubuntu 24.04 LTS configures the audit tools to have a file permission of "0755" or less to prevent unauthorized access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stat -c "%n %a" /sbin/auditctl /sbin/aureport /sbin/ausearch /sbin/autrace /sbin/auditd /sbin/audispd* /sbin/augenrules</t>
    </r>
    <r>
      <rPr>
        <sz val="11"/>
        <color rgb="FF000000"/>
        <rFont val="Calibri"/>
      </rPr>
      <t xml:space="preserve">
</t>
    </r>
    <r>
      <rPr>
        <sz val="11"/>
        <color rgb="FF000000"/>
        <rFont val="Calibri"/>
      </rPr>
      <t xml:space="preserve">/sbin/auditctl 755 </t>
    </r>
    <r>
      <rPr>
        <sz val="11"/>
        <color rgb="FF000000"/>
        <rFont val="Calibri"/>
      </rPr>
      <t xml:space="preserve">
</t>
    </r>
    <r>
      <rPr>
        <sz val="11"/>
        <color rgb="FF000000"/>
        <rFont val="Calibri"/>
      </rPr>
      <t xml:space="preserve">/sbin/aureport 755 </t>
    </r>
    <r>
      <rPr>
        <sz val="11"/>
        <color rgb="FF000000"/>
        <rFont val="Calibri"/>
      </rPr>
      <t xml:space="preserve">
</t>
    </r>
    <r>
      <rPr>
        <sz val="11"/>
        <color rgb="FF000000"/>
        <rFont val="Calibri"/>
      </rPr>
      <t xml:space="preserve">/sbin/ausearch 755 </t>
    </r>
    <r>
      <rPr>
        <sz val="11"/>
        <color rgb="FF000000"/>
        <rFont val="Calibri"/>
      </rPr>
      <t xml:space="preserve">
</t>
    </r>
    <r>
      <rPr>
        <sz val="11"/>
        <color rgb="FF000000"/>
        <rFont val="Calibri"/>
      </rPr>
      <t xml:space="preserve">/sbin/autrace 755 </t>
    </r>
    <r>
      <rPr>
        <sz val="11"/>
        <color rgb="FF000000"/>
        <rFont val="Calibri"/>
      </rPr>
      <t xml:space="preserve">
</t>
    </r>
    <r>
      <rPr>
        <sz val="11"/>
        <color rgb="FF000000"/>
        <rFont val="Calibri"/>
      </rPr>
      <t xml:space="preserve">/sbin/auditd 755 </t>
    </r>
    <r>
      <rPr>
        <sz val="11"/>
        <color rgb="FF000000"/>
        <rFont val="Calibri"/>
      </rPr>
      <t xml:space="preserve">
</t>
    </r>
    <r>
      <rPr>
        <sz val="11"/>
        <color rgb="FF000000"/>
        <rFont val="Calibri"/>
      </rPr>
      <t xml:space="preserve">/sbin/augenrules 755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audit tools have a mode more permissive than "0755", this is a finding.</t>
    </r>
  </si>
  <si>
    <t>V-270822</t>
  </si>
  <si>
    <r>
      <rPr>
        <sz val="11"/>
        <rFont val="Calibri"/>
      </rPr>
      <t>Ubuntu 24.04 LTS must configure audit tools to be owned by root.</t>
    </r>
  </si>
  <si>
    <r>
      <rPr>
        <sz val="11"/>
        <color rgb="FF000000"/>
        <rFont val="Calibri"/>
      </rPr>
      <t xml:space="preserve">Configure the audit tools on Ubuntu 24.04 LTS to be protected from unauthorized access by setting the file owner as root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chown root [audit_tool]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"[audit_tool]" with each audit tool not owned by root.</t>
    </r>
  </si>
  <si>
    <r>
      <rPr>
        <sz val="11"/>
        <color rgb="FF000000"/>
        <rFont val="Calibri"/>
      </rPr>
      <t xml:space="preserve">Verify Ubuntu 24.04 LTS configures the audit tools to be owned by root to prevent any unauthorized access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stat -c "%n %U" /sbin/auditctl /sbin/aureport /sbin/ausearch /sbin/autrace /sbin/auditd /sbin/audispd* /sbin/augenrules</t>
    </r>
    <r>
      <rPr>
        <sz val="11"/>
        <color rgb="FF000000"/>
        <rFont val="Calibri"/>
      </rPr>
      <t xml:space="preserve">
</t>
    </r>
    <r>
      <rPr>
        <sz val="11"/>
        <color rgb="FF000000"/>
        <rFont val="Calibri"/>
      </rPr>
      <t xml:space="preserve">/sbin/auditctl root </t>
    </r>
    <r>
      <rPr>
        <sz val="11"/>
        <color rgb="FF000000"/>
        <rFont val="Calibri"/>
      </rPr>
      <t xml:space="preserve">
</t>
    </r>
    <r>
      <rPr>
        <sz val="11"/>
        <color rgb="FF000000"/>
        <rFont val="Calibri"/>
      </rPr>
      <t xml:space="preserve">/sbin/aureport root </t>
    </r>
    <r>
      <rPr>
        <sz val="11"/>
        <color rgb="FF000000"/>
        <rFont val="Calibri"/>
      </rPr>
      <t xml:space="preserve">
</t>
    </r>
    <r>
      <rPr>
        <sz val="11"/>
        <color rgb="FF000000"/>
        <rFont val="Calibri"/>
      </rPr>
      <t xml:space="preserve">/sbin/ausearch root </t>
    </r>
    <r>
      <rPr>
        <sz val="11"/>
        <color rgb="FF000000"/>
        <rFont val="Calibri"/>
      </rPr>
      <t xml:space="preserve">
</t>
    </r>
    <r>
      <rPr>
        <sz val="11"/>
        <color rgb="FF000000"/>
        <rFont val="Calibri"/>
      </rPr>
      <t xml:space="preserve">/sbin/autrace root </t>
    </r>
    <r>
      <rPr>
        <sz val="11"/>
        <color rgb="FF000000"/>
        <rFont val="Calibri"/>
      </rPr>
      <t xml:space="preserve">
</t>
    </r>
    <r>
      <rPr>
        <sz val="11"/>
        <color rgb="FF000000"/>
        <rFont val="Calibri"/>
      </rPr>
      <t xml:space="preserve">/sbin/auditd root </t>
    </r>
    <r>
      <rPr>
        <sz val="11"/>
        <color rgb="FF000000"/>
        <rFont val="Calibri"/>
      </rPr>
      <t xml:space="preserve">
</t>
    </r>
    <r>
      <rPr>
        <sz val="11"/>
        <color rgb="FF000000"/>
        <rFont val="Calibri"/>
      </rPr>
      <t xml:space="preserve">/sbin/augenrules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audit tools are not owned by root, this is a finding.</t>
    </r>
  </si>
  <si>
    <t>V-270823</t>
  </si>
  <si>
    <r>
      <rPr>
        <sz val="11"/>
        <rFont val="Calibri"/>
      </rPr>
      <t>Ubuntu 24.04 LTS must configure the audit tools to be group owned by root.</t>
    </r>
  </si>
  <si>
    <r>
      <rPr>
        <sz val="11"/>
        <color rgb="FF000000"/>
        <rFont val="Calibri"/>
      </rPr>
      <t xml:space="preserve">Configure the audit tools on Ubuntu 24.04 LTS to be protected from unauthorized access by setting the file group as root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chown :root [audit_tool]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Replace "[audit_tool]" with each audit tool not group owned by root.</t>
    </r>
  </si>
  <si>
    <r>
      <rPr>
        <sz val="11"/>
        <color rgb="FF000000"/>
        <rFont val="Calibri"/>
      </rPr>
      <t xml:space="preserve">Verify Ubuntu 24.04 LTS configures the audit tools to be group owned by root to prevent any unauthorized access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stat -c "%n %G" /sbin/auditctl /sbin/aureport /sbin/ausearch /sbin/autrace /sbin/auditd /sbin/audispd* /sbin/augenrules</t>
    </r>
    <r>
      <rPr>
        <sz val="11"/>
        <color rgb="FF000000"/>
        <rFont val="Calibri"/>
      </rPr>
      <t xml:space="preserve">
</t>
    </r>
    <r>
      <rPr>
        <sz val="11"/>
        <color rgb="FF000000"/>
        <rFont val="Calibri"/>
      </rPr>
      <t xml:space="preserve">/sbin/auditctl root </t>
    </r>
    <r>
      <rPr>
        <sz val="11"/>
        <color rgb="FF000000"/>
        <rFont val="Calibri"/>
      </rPr>
      <t xml:space="preserve">
</t>
    </r>
    <r>
      <rPr>
        <sz val="11"/>
        <color rgb="FF000000"/>
        <rFont val="Calibri"/>
      </rPr>
      <t xml:space="preserve">/sbin/aureport root </t>
    </r>
    <r>
      <rPr>
        <sz val="11"/>
        <color rgb="FF000000"/>
        <rFont val="Calibri"/>
      </rPr>
      <t xml:space="preserve">
</t>
    </r>
    <r>
      <rPr>
        <sz val="11"/>
        <color rgb="FF000000"/>
        <rFont val="Calibri"/>
      </rPr>
      <t xml:space="preserve">/sbin/ausearch root </t>
    </r>
    <r>
      <rPr>
        <sz val="11"/>
        <color rgb="FF000000"/>
        <rFont val="Calibri"/>
      </rPr>
      <t xml:space="preserve">
</t>
    </r>
    <r>
      <rPr>
        <sz val="11"/>
        <color rgb="FF000000"/>
        <rFont val="Calibri"/>
      </rPr>
      <t xml:space="preserve">/sbin/autrace root </t>
    </r>
    <r>
      <rPr>
        <sz val="11"/>
        <color rgb="FF000000"/>
        <rFont val="Calibri"/>
      </rPr>
      <t xml:space="preserve">
</t>
    </r>
    <r>
      <rPr>
        <sz val="11"/>
        <color rgb="FF000000"/>
        <rFont val="Calibri"/>
      </rPr>
      <t xml:space="preserve">/sbin/auditd root </t>
    </r>
    <r>
      <rPr>
        <sz val="11"/>
        <color rgb="FF000000"/>
        <rFont val="Calibri"/>
      </rPr>
      <t xml:space="preserve">
</t>
    </r>
    <r>
      <rPr>
        <sz val="11"/>
        <color rgb="FF000000"/>
        <rFont val="Calibri"/>
      </rPr>
      <t xml:space="preserve">/sbin/augenrules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audit tools are not group owned by root, this is a finding.</t>
    </r>
  </si>
  <si>
    <t>V-270824</t>
  </si>
  <si>
    <r>
      <rPr>
        <sz val="11"/>
        <rFont val="Calibri"/>
      </rPr>
      <t xml:space="preserve">Ubuntu 24.04 LTS must have directories that contain system commands set to a mode of </t>
    </r>
    <r>
      <rPr>
        <sz val="11"/>
        <color rgb="FF000000"/>
        <rFont val="Calibri"/>
      </rPr>
      <t>"</t>
    </r>
    <r>
      <rPr>
        <b/>
        <sz val="11"/>
        <color rgb="FF000000"/>
        <rFont val="Calibri"/>
      </rPr>
      <t>0755</t>
    </r>
    <r>
      <rPr>
        <sz val="11"/>
        <color rgb="FF000000"/>
        <rFont val="Calibri"/>
      </rPr>
      <t>"</t>
    </r>
    <r>
      <rPr>
        <sz val="11"/>
        <color rgb="FF000000"/>
        <rFont val="Calibri"/>
      </rPr>
      <t xml:space="preserve"> or less permissive.</t>
    </r>
  </si>
  <si>
    <r>
      <rPr>
        <sz val="11"/>
        <color rgb="FF000000"/>
        <rFont val="Calibri"/>
      </rPr>
      <t xml:space="preserve">Configure the system commands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/bin /sbin /usr/bin /usr/sbin /usr/local/bin /usr/local/sbin -perm /022 -type d -exec chmod -R 755 '{}' \;</t>
    </r>
  </si>
  <si>
    <r>
      <rPr>
        <sz val="11"/>
        <color rgb="FF000000"/>
        <rFont val="Calibri"/>
      </rPr>
      <t xml:space="preserve">Protecting audit information also includes identifying and protecting the tools used to view and manipulate log data. Therefore, protecting audit tools is necessary to prevent unauthorized operation on audit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providing tools to interface with audit information will leverage user permissions and roles identifying the user accessing the tools and the corresponding rights the user has to make access decisions regarding the deletion of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</si>
  <si>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 xml:space="preserve">Verify the system commands directories have mode "0755" or less permissive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find /bin /sbin /usr/bin /usr/sbin /usr/local/bin /usr/local/sbin -perm /022 -type d -exec stat -c "%n %a"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directories are found to be group-writable or world-writable, this is a finding.</t>
    </r>
  </si>
  <si>
    <t>V-270825</t>
  </si>
  <si>
    <r>
      <rPr>
        <sz val="11"/>
        <rFont val="Calibri"/>
      </rPr>
      <t>Ubuntu 24.04 LTS must have directories that contain system commands owned by root.</t>
    </r>
  </si>
  <si>
    <r>
      <rPr>
        <sz val="11"/>
        <color rgb="FF000000"/>
        <rFont val="Calibri"/>
      </rPr>
      <t xml:space="preserve">Configure the system commands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/bin /sbin /usr/bin /usr/sbin /usr/local/bin /usr/local/sbin ! -user root -type d -exec chown root '{}' \;</t>
    </r>
  </si>
  <si>
    <r>
      <rPr>
        <sz val="11"/>
        <color rgb="FF000000"/>
        <rFont val="Calibri"/>
      </rPr>
      <t xml:space="preserve">Verify the system commands directories are owned by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/bin /sbin /usr/bin /usr/sbin /usr/local/bin /usr/local/sbin ! -user root -type d -exec stat -c "%n %U"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directories are returned, this is a finding.</t>
    </r>
  </si>
  <si>
    <t>V-270826</t>
  </si>
  <si>
    <r>
      <rPr>
        <sz val="11"/>
        <rFont val="Calibri"/>
      </rPr>
      <t>Ubuntu 24.04 LTS must have directories that contain system commands group-owned by root.</t>
    </r>
  </si>
  <si>
    <r>
      <rPr>
        <sz val="11"/>
        <color rgb="FF000000"/>
        <rFont val="Calibri"/>
      </rPr>
      <t xml:space="preserve">Configure the system commands directories to be protected from unauthorized access. Run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find /bin /sbin /usr/bin /usr/sbin /usr/local/bin /usr/local/sbin ! -group root -type d -exec chgrp root '{}' \;</t>
    </r>
  </si>
  <si>
    <r>
      <rPr>
        <sz val="11"/>
        <color rgb="FF000000"/>
        <rFont val="Calibri"/>
      </rPr>
      <t xml:space="preserve">Verify the system commands directories are group-owned by root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find /bin /sbin /usr/bin /usr/sbin /usr/local/bin /usr/local/sbin ! -group root -type d -exec stat -c "%n %G" '{}' \;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system commands directories are returned that are not Set Group ID up on execution (SGID) files and owned by a privileged account, this is a finding.</t>
    </r>
  </si>
  <si>
    <t>V-270827</t>
  </si>
  <si>
    <r>
      <rPr>
        <sz val="11"/>
        <rFont val="Calibri"/>
      </rPr>
      <t>Ubuntu 24.04 LTS must be configured so that audit log files are not read or write-accessible by unauthorized users.</t>
    </r>
  </si>
  <si>
    <r>
      <rPr>
        <sz val="11"/>
        <color rgb="FF000000"/>
        <rFont val="Calibri"/>
      </rPr>
      <t xml:space="preserve">Configure the audit log files to have a mode of "0600"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configure the audit log files to have a mode of "0600"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0600 /var/log/audit/*</t>
    </r>
  </si>
  <si>
    <r>
      <rPr>
        <sz val="11"/>
        <color rgb="FF000000"/>
        <rFont val="Calibri"/>
      </rPr>
      <t xml:space="preserve">Unauthorized disclosure of audit records can reveal system and configuration data to attackers, thus compromising its confidentiality.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Satisfies: SRG-OS-000057-GPOS-00027, SRG-OS-000058-GPOS-00028</t>
    </r>
  </si>
  <si>
    <r>
      <rPr>
        <sz val="11"/>
        <color rgb="FF000000"/>
        <rFont val="Calibri"/>
      </rPr>
      <t xml:space="preserve">Verify that the audit log files have a mode of "0600"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determine if the audit log files have a mode of "0600" or less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stat -c "%n %a" /var/log/audit/*</t>
    </r>
    <r>
      <rPr>
        <sz val="11"/>
        <color rgb="FF000000"/>
        <rFont val="Calibri"/>
      </rPr>
      <t xml:space="preserve">
</t>
    </r>
    <r>
      <rPr>
        <sz val="11"/>
        <color rgb="FF000000"/>
        <rFont val="Calibri"/>
      </rPr>
      <t xml:space="preserve">/var/log/audit/audit.log 600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files have a mode more permissive than "0600", this is a finding.</t>
    </r>
  </si>
  <si>
    <t>V-270828</t>
  </si>
  <si>
    <r>
      <rPr>
        <sz val="11"/>
        <rFont val="Calibri"/>
      </rPr>
      <t>Ubuntu 24.04 LTS must be configured to permit only authorized users ownership of the audit log files.</t>
    </r>
  </si>
  <si>
    <r>
      <rPr>
        <sz val="11"/>
        <color rgb="FF000000"/>
        <rFont val="Calibri"/>
      </rPr>
      <t xml:space="preserve">Configure the audit log directory and its underlying files to be owned by "root" user.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configure the audit log files to be owned by "root" user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chown root /var/log/audit/*</t>
    </r>
  </si>
  <si>
    <r>
      <rPr>
        <sz val="11"/>
        <color rgb="FF000000"/>
        <rFont val="Calibri"/>
      </rPr>
      <t xml:space="preserve">Unauthorized disclosure of audit records can reveal system and configuration data to attackers, thus compromising its confidentiality.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r>
      <rPr>
        <sz val="11"/>
        <color rgb="FF000000"/>
        <rFont val="Calibri"/>
      </rPr>
      <t xml:space="preserve">
</t>
    </r>
    <r>
      <rPr>
        <sz val="11"/>
        <color rgb="FF000000"/>
        <rFont val="Calibri"/>
      </rPr>
      <t>Satisfies: SRG-OS-000057-GPOS-00027, SRG-OS-000058-GPOS-00028, SRG-OS-000059-GPOS-00029</t>
    </r>
  </si>
  <si>
    <r>
      <rPr>
        <sz val="11"/>
        <color rgb="FF000000"/>
        <rFont val="Calibri"/>
      </rPr>
      <t xml:space="preserve">Verify the audit log files are owned by "root" account.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determine if the audit log files are owned by the "root" user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stat -c "%n %U" /var/log/audit/*</t>
    </r>
    <r>
      <rPr>
        <sz val="11"/>
        <color rgb="FF000000"/>
        <rFont val="Calibri"/>
      </rPr>
      <t xml:space="preserve">
</t>
    </r>
    <r>
      <rPr>
        <sz val="11"/>
        <color rgb="FF000000"/>
        <rFont val="Calibri"/>
      </rPr>
      <t xml:space="preserve">/var/log/audit/audit.log root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files are owned by a user other than "root", this is a finding.</t>
    </r>
  </si>
  <si>
    <t>V-270829</t>
  </si>
  <si>
    <r>
      <rPr>
        <sz val="11"/>
        <rFont val="Calibri"/>
      </rPr>
      <t>Ubuntu 24.04 LTS must permit only authorized groups ownership of the audit log files.</t>
    </r>
  </si>
  <si>
    <r>
      <rPr>
        <sz val="11"/>
        <color rgb="FF000000"/>
        <rFont val="Calibri"/>
      </rPr>
      <t>Configure the audit log directory and its underlying files to be owned by "root" group.</t>
    </r>
    <r>
      <rPr>
        <sz val="11"/>
        <color rgb="FF000000"/>
        <rFont val="Calibri"/>
      </rPr>
      <t xml:space="preserve">
</t>
    </r>
    <r>
      <rPr>
        <sz val="11"/>
        <color rgb="FF000000"/>
        <rFont val="Calibri"/>
      </rPr>
      <t>Set the "log_group" parameter of the audit configuration file to the "root" value so when a new log file is created, its group owner is properly set:</t>
    </r>
    <r>
      <rPr>
        <sz val="11"/>
        <color rgb="FF000000"/>
        <rFont val="Calibri"/>
      </rPr>
      <t xml:space="preserve">
</t>
    </r>
    <r>
      <rPr>
        <sz val="11"/>
        <color rgb="FF000000"/>
        <rFont val="Calibri"/>
      </rPr>
      <t>$ sudo sed -i '/^log_group/D' /etc/audit/auditd.conf</t>
    </r>
    <r>
      <rPr>
        <sz val="11"/>
        <color rgb="FF000000"/>
        <rFont val="Calibri"/>
      </rPr>
      <t xml:space="preserve">
</t>
    </r>
    <r>
      <rPr>
        <sz val="11"/>
        <color rgb="FF000000"/>
        <rFont val="Calibri"/>
      </rPr>
      <t>$ sudo sed -i /^log_file/a'log_group = root' /etc/audit/auditd.conf</t>
    </r>
    <r>
      <rPr>
        <sz val="11"/>
        <color rgb="FF000000"/>
        <rFont val="Calibri"/>
      </rPr>
      <t xml:space="preserve">
</t>
    </r>
    <r>
      <rPr>
        <sz val="11"/>
        <color rgb="FF000000"/>
        <rFont val="Calibri"/>
      </rPr>
      <t>Signal the audit daemon to reload the configuration file to update the group owners of existing files:</t>
    </r>
    <r>
      <rPr>
        <sz val="11"/>
        <color rgb="FF000000"/>
        <rFont val="Calibri"/>
      </rPr>
      <t xml:space="preserve">
</t>
    </r>
    <r>
      <rPr>
        <sz val="11"/>
        <color rgb="FF000000"/>
        <rFont val="Calibri"/>
      </rPr>
      <t>$ sudo systemctl kill auditd -s SIGHUP</t>
    </r>
  </si>
  <si>
    <r>
      <rPr>
        <sz val="11"/>
        <color rgb="FF000000"/>
        <rFont val="Calibri"/>
      </rPr>
      <t xml:space="preserve">Verify the group owner is set to own newly created audit logs in the audit configuration file with the following command: </t>
    </r>
    <r>
      <rPr>
        <sz val="11"/>
        <color rgb="FF000000"/>
        <rFont val="Calibri"/>
      </rPr>
      <t xml:space="preserve">
</t>
    </r>
    <r>
      <rPr>
        <sz val="11"/>
        <color rgb="FF000000"/>
        <rFont val="Calibri"/>
      </rPr>
      <t>$ sudo grep -iw log_group /etc/audit/auditd.conf</t>
    </r>
    <r>
      <rPr>
        <sz val="11"/>
        <color rgb="FF000000"/>
        <rFont val="Calibri"/>
      </rPr>
      <t xml:space="preserve">
</t>
    </r>
    <r>
      <rPr>
        <sz val="11"/>
        <color rgb="FF000000"/>
        <rFont val="Calibri"/>
      </rPr>
      <t xml:space="preserve">log_group = root </t>
    </r>
    <r>
      <rPr>
        <sz val="11"/>
        <color rgb="FF000000"/>
        <rFont val="Calibri"/>
      </rPr>
      <t xml:space="preserve">
</t>
    </r>
    <r>
      <rPr>
        <sz val="11"/>
        <color rgb="FF000000"/>
        <rFont val="Calibri"/>
      </rPr>
      <t>If the value of the "log_group" parameter is other than "root", this is a finding.</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Using the path of the directory containing the audit logs, determine if the audit log files are owned by the "root" group with the following command: </t>
    </r>
    <r>
      <rPr>
        <sz val="11"/>
        <color rgb="FF000000"/>
        <rFont val="Calibri"/>
      </rPr>
      <t xml:space="preserve">
</t>
    </r>
    <r>
      <rPr>
        <sz val="11"/>
        <color rgb="FF000000"/>
        <rFont val="Calibri"/>
      </rPr>
      <t>$ sudo stat -c "%n %G" /var/log/audit/*</t>
    </r>
    <r>
      <rPr>
        <sz val="11"/>
        <color rgb="FF000000"/>
        <rFont val="Calibri"/>
      </rPr>
      <t xml:space="preserve">
</t>
    </r>
    <r>
      <rPr>
        <sz val="11"/>
        <color rgb="FF000000"/>
        <rFont val="Calibri"/>
      </rPr>
      <t xml:space="preserve">/var/log/audit/audit.log root </t>
    </r>
    <r>
      <rPr>
        <sz val="11"/>
        <color rgb="FF000000"/>
        <rFont val="Calibri"/>
      </rPr>
      <t xml:space="preserve">
</t>
    </r>
    <r>
      <rPr>
        <sz val="11"/>
        <color rgb="FF000000"/>
        <rFont val="Calibri"/>
      </rPr>
      <t>If the audit log files are owned by a group other than "root", this is a finding.</t>
    </r>
  </si>
  <si>
    <t>V-270830</t>
  </si>
  <si>
    <r>
      <rPr>
        <sz val="11"/>
        <rFont val="Calibri"/>
      </rPr>
      <t>Ubuntu 24.04 LTS must be configured so that the audit log directory is not write-accessible by unauthorized users.</t>
    </r>
  </si>
  <si>
    <r>
      <rPr>
        <sz val="11"/>
        <color rgb="FF000000"/>
        <rFont val="Calibri"/>
      </rPr>
      <t xml:space="preserve">Configure the audit log directory to have a mode of "0750"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sudo grep -iw ^log_file /etc/audit/auditd.conf </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configure the audit log directory to have a mode of "0750" or less permissive by using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chmod -R  750 /var/log/audit</t>
    </r>
  </si>
  <si>
    <r>
      <rPr>
        <sz val="11"/>
        <color rgb="FF000000"/>
        <rFont val="Calibri"/>
      </rPr>
      <t xml:space="preserve">If audit information were to become compromised, then forensic analysis and discovery of the true source of potentially malicious system activity is impossible to achieve.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To ensure the veracity of audit information, Ubuntu 24.04 LTS must protect audit information from unauthorized deletion. This requirement can be achieved through multiple methods, which will depend upon system architecture and design.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Audit information includes all information (e.g., audit records, audit settings, audit reports) needed to successfully audit information system activity.</t>
    </r>
  </si>
  <si>
    <r>
      <rPr>
        <sz val="11"/>
        <color rgb="FF000000"/>
        <rFont val="Calibri"/>
      </rPr>
      <t xml:space="preserve">Verify that the audit log directory has a mode of "0750" or less permissive.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Determine where the audit logs are stored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grep -iw ^log_file /etc/audit/auditd.conf</t>
    </r>
    <r>
      <rPr>
        <sz val="11"/>
        <color rgb="FF000000"/>
        <rFont val="Calibri"/>
      </rPr>
      <t xml:space="preserve">
</t>
    </r>
    <r>
      <rPr>
        <sz val="11"/>
        <color rgb="FF000000"/>
        <rFont val="Calibri"/>
      </rPr>
      <t xml:space="preserve">log_file = /var/log/audit/audit.log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Using the path of the directory containing the audit logs, determine if the directory has a mode of "0750" or less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sudo stat -c "%n %a" /var/log/audit</t>
    </r>
    <r>
      <rPr>
        <sz val="11"/>
        <color rgb="FF000000"/>
        <rFont val="Calibri"/>
      </rPr>
      <t xml:space="preserve">
</t>
    </r>
    <r>
      <rPr>
        <sz val="11"/>
        <color rgb="FF000000"/>
        <rFont val="Calibri"/>
      </rPr>
      <t xml:space="preserve">/var/log/audit 750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audit log directory has a mode more permissive than "0750", this is a finding.</t>
    </r>
  </si>
  <si>
    <t>V-270831</t>
  </si>
  <si>
    <r>
      <rPr>
        <sz val="11"/>
        <rFont val="Calibri"/>
      </rPr>
      <t>Ubuntu 24.04 LTS must use cryptographic mechanisms to protect the integrity of audit tools.</t>
    </r>
  </si>
  <si>
    <r>
      <rPr>
        <sz val="11"/>
        <color rgb="FF000000"/>
        <rFont val="Calibri"/>
      </rPr>
      <t xml:space="preserve">Add or update the following selection lines for "/etc/aide/aide.conf" to protect the integrity of the audit tools: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Audit Tools </t>
    </r>
    <r>
      <rPr>
        <sz val="11"/>
        <color rgb="FF000000"/>
        <rFont val="Calibri"/>
      </rPr>
      <t xml:space="preserve">
</t>
    </r>
    <r>
      <rPr>
        <sz val="11"/>
        <color rgb="FF000000"/>
        <rFont val="Calibri"/>
      </rPr>
      <t xml:space="preserve">/sbin/auditctl p+i+n+u+g+s+b+acl+xattrs+sha512 </t>
    </r>
    <r>
      <rPr>
        <sz val="11"/>
        <color rgb="FF000000"/>
        <rFont val="Calibri"/>
      </rPr>
      <t xml:space="preserve">
</t>
    </r>
    <r>
      <rPr>
        <sz val="11"/>
        <color rgb="FF000000"/>
        <rFont val="Calibri"/>
      </rPr>
      <t xml:space="preserve">/sbin/auditd p+i+n+u+g+s+b+acl+xattrs+sha512 </t>
    </r>
    <r>
      <rPr>
        <sz val="11"/>
        <color rgb="FF000000"/>
        <rFont val="Calibri"/>
      </rPr>
      <t xml:space="preserve">
</t>
    </r>
    <r>
      <rPr>
        <sz val="11"/>
        <color rgb="FF000000"/>
        <rFont val="Calibri"/>
      </rPr>
      <t xml:space="preserve">/sbin/ausearch p+i+n+u+g+s+b+acl+xattrs+sha512 </t>
    </r>
    <r>
      <rPr>
        <sz val="11"/>
        <color rgb="FF000000"/>
        <rFont val="Calibri"/>
      </rPr>
      <t xml:space="preserve">
</t>
    </r>
    <r>
      <rPr>
        <sz val="11"/>
        <color rgb="FF000000"/>
        <rFont val="Calibri"/>
      </rPr>
      <t xml:space="preserve">/sbin/aureport p+i+n+u+g+s+b+acl+xattrs+sha512 </t>
    </r>
    <r>
      <rPr>
        <sz val="11"/>
        <color rgb="FF000000"/>
        <rFont val="Calibri"/>
      </rPr>
      <t xml:space="preserve">
</t>
    </r>
    <r>
      <rPr>
        <sz val="11"/>
        <color rgb="FF000000"/>
        <rFont val="Calibri"/>
      </rPr>
      <t xml:space="preserve">/sbin/autrace p+i+n+u+g+s+b+acl+xattrs+sha512 </t>
    </r>
    <r>
      <rPr>
        <sz val="11"/>
        <color rgb="FF000000"/>
        <rFont val="Calibri"/>
      </rPr>
      <t xml:space="preserve">
</t>
    </r>
    <r>
      <rPr>
        <sz val="11"/>
        <color rgb="FF000000"/>
        <rFont val="Calibri"/>
      </rPr>
      <t>/sbin/augenrules p+i+n+u+g+s+b+acl+xattrs+sha512</t>
    </r>
  </si>
  <si>
    <r>
      <rPr>
        <sz val="11"/>
        <color rgb="FF000000"/>
        <rFont val="Calibri"/>
      </rPr>
      <t xml:space="preserve">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Audit tools include, but are not limited to, vendor-provided and open source audit tools needed to successfully view and manipulate audit information system activity and records. Audit tools include custom queries and report generators.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It is not uncommon for attackers to replace the audit tools or inject code into the existing tools with the purpose of providing the capability to hide or erase system activity from the audit logs.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address this risk, audit tools must be cryptographically signed to provide the capability to identify when the audit tools have been modified, manipulated, or replaced. An example is a checksum hash of the file or files.</t>
    </r>
  </si>
  <si>
    <r>
      <rPr>
        <sz val="11"/>
        <color rgb="FF000000"/>
        <rFont val="Calibri"/>
      </rPr>
      <t xml:space="preserve">Verify that Advanced Intrusion Detection Environment (AIDE) is properly configured to use cryptographic mechanisms to protect the integrity of audit tools with the following command: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egrep '(\/sbin\/(audit|au))' /etc/aide/aide.conf</t>
    </r>
    <r>
      <rPr>
        <sz val="11"/>
        <color rgb="FF000000"/>
        <rFont val="Calibri"/>
      </rPr>
      <t xml:space="preserve">
</t>
    </r>
    <r>
      <rPr>
        <sz val="11"/>
        <color rgb="FF000000"/>
        <rFont val="Calibri"/>
      </rPr>
      <t xml:space="preserve">/sbin/auditctl p+i+n+u+g+s+b+acl+xattrs+sha512 </t>
    </r>
    <r>
      <rPr>
        <sz val="11"/>
        <color rgb="FF000000"/>
        <rFont val="Calibri"/>
      </rPr>
      <t xml:space="preserve">
</t>
    </r>
    <r>
      <rPr>
        <sz val="11"/>
        <color rgb="FF000000"/>
        <rFont val="Calibri"/>
      </rPr>
      <t xml:space="preserve">/sbin/auditd p+i+n+u+g+s+b+acl+xattrs+sha512 </t>
    </r>
    <r>
      <rPr>
        <sz val="11"/>
        <color rgb="FF000000"/>
        <rFont val="Calibri"/>
      </rPr>
      <t xml:space="preserve">
</t>
    </r>
    <r>
      <rPr>
        <sz val="11"/>
        <color rgb="FF000000"/>
        <rFont val="Calibri"/>
      </rPr>
      <t xml:space="preserve">/sbin/ausearch p+i+n+u+g+s+b+acl+xattrs+sha512 </t>
    </r>
    <r>
      <rPr>
        <sz val="11"/>
        <color rgb="FF000000"/>
        <rFont val="Calibri"/>
      </rPr>
      <t xml:space="preserve">
</t>
    </r>
    <r>
      <rPr>
        <sz val="11"/>
        <color rgb="FF000000"/>
        <rFont val="Calibri"/>
      </rPr>
      <t xml:space="preserve">/sbin/aureport p+i+n+u+g+s+b+acl+xattrs+sha512 </t>
    </r>
    <r>
      <rPr>
        <sz val="11"/>
        <color rgb="FF000000"/>
        <rFont val="Calibri"/>
      </rPr>
      <t xml:space="preserve">
</t>
    </r>
    <r>
      <rPr>
        <sz val="11"/>
        <color rgb="FF000000"/>
        <rFont val="Calibri"/>
      </rPr>
      <t xml:space="preserve">/sbin/autrace p+i+n+u+g+s+b+acl+xattrs+sha512 </t>
    </r>
    <r>
      <rPr>
        <sz val="11"/>
        <color rgb="FF000000"/>
        <rFont val="Calibri"/>
      </rPr>
      <t xml:space="preserve">
</t>
    </r>
    <r>
      <rPr>
        <sz val="11"/>
        <color rgb="FF000000"/>
        <rFont val="Calibri"/>
      </rPr>
      <t xml:space="preserve">/sbin/augenrules p+i+n+u+g+s+b+acl+xattrs+sha512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any of the seven audit tools do not have appropriate selection lines, this is a finding.</t>
    </r>
  </si>
  <si>
    <t>V-270832</t>
  </si>
  <si>
    <r>
      <rPr>
        <sz val="11"/>
        <rFont val="Calibri"/>
      </rPr>
      <t>Ubuntu 24.04 LTS audit system must protect auditing rules from unauthorized change.</t>
    </r>
  </si>
  <si>
    <r>
      <rPr>
        <sz val="11"/>
        <color rgb="FF000000"/>
        <rFont val="Calibri"/>
      </rPr>
      <t>Configure the audit system to set the audit rules to be immutable by adding the following line to the end of "/etc/audit/rules.d/audit.rules":</t>
    </r>
    <r>
      <rPr>
        <sz val="11"/>
        <color rgb="FF000000"/>
        <rFont val="Calibri"/>
      </rPr>
      <t xml:space="preserve">
</t>
    </r>
    <r>
      <rPr>
        <sz val="11"/>
        <color rgb="FF000000"/>
        <rFont val="Calibri"/>
      </rPr>
      <t>-e 2</t>
    </r>
  </si>
  <si>
    <r>
      <rPr>
        <sz val="11"/>
        <color rgb="FF000000"/>
        <rFont val="Calibri"/>
      </rPr>
      <t>Unauthorized disclosure of audit records can reveal system and configuration data to attackers, thus compromising its confidentiality. Audit information includes all information (e.g., audit records, audit settings, audit reports) needed to successfully audit Ubuntu 24.04 LTS system activity. In immutable mode, unauthorized users cannot execute changes to the audit system to potentially hide malicious activity and then put the audit rules back. A system reboot would be noticeable, and a system administrator could then investigate the unauthorized changes.</t>
    </r>
  </si>
  <si>
    <r>
      <rPr>
        <sz val="11"/>
        <color rgb="FF000000"/>
        <rFont val="Calibri"/>
      </rPr>
      <t>Verify the audit system prevents unauthorized changes to the rules with the following command:</t>
    </r>
    <r>
      <rPr>
        <sz val="11"/>
        <color rgb="FF000000"/>
        <rFont val="Calibri"/>
      </rPr>
      <t xml:space="preserve">
</t>
    </r>
    <r>
      <rPr>
        <sz val="11"/>
        <color rgb="FF000000"/>
        <rFont val="Calibri"/>
      </rPr>
      <t>$ grep -E '^-e 2' /etc/audit/audit.rules</t>
    </r>
    <r>
      <rPr>
        <sz val="11"/>
        <color rgb="FF000000"/>
        <rFont val="Calibri"/>
      </rPr>
      <t xml:space="preserve">
</t>
    </r>
    <r>
      <rPr>
        <sz val="11"/>
        <color rgb="FF000000"/>
        <rFont val="Calibri"/>
      </rPr>
      <t>-e 2</t>
    </r>
    <r>
      <rPr>
        <sz val="11"/>
        <color rgb="FF000000"/>
        <rFont val="Calibri"/>
      </rPr>
      <t xml:space="preserve">
</t>
    </r>
    <r>
      <rPr>
        <sz val="11"/>
        <color rgb="FF000000"/>
        <rFont val="Calibri"/>
      </rPr>
      <t>If the audit system is not set to be immutable by adding the "-e 2" option to the end of "/etc/audit/audit.rules", this is a finding.</t>
    </r>
  </si>
  <si>
    <t>V-274868</t>
  </si>
  <si>
    <r>
      <rPr>
        <sz val="11"/>
        <rFont val="Calibri"/>
      </rPr>
      <t>Ubuntu 24.04 LTS must require users to provide a password for privilege escalation.</t>
    </r>
  </si>
  <si>
    <r>
      <rPr>
        <sz val="11"/>
        <color rgb="FF000000"/>
        <rFont val="Calibri"/>
      </rPr>
      <t>Configure the operating system to not allow users to execute privileged actions without authenticating with a password.</t>
    </r>
    <r>
      <rPr>
        <sz val="11"/>
        <color rgb="FF000000"/>
        <rFont val="Calibri"/>
      </rPr>
      <t xml:space="preserve">
</t>
    </r>
    <r>
      <rPr>
        <sz val="11"/>
        <color rgb="FF000000"/>
        <rFont val="Calibri"/>
      </rPr>
      <t>Remove any occurrence of "NOPASSWD" found in "/etc/sudoers" file or files in the "/etc/sudoers.d" directory.</t>
    </r>
    <r>
      <rPr>
        <sz val="11"/>
        <color rgb="FF000000"/>
        <rFont val="Calibri"/>
      </rPr>
      <t xml:space="preserve">
</t>
    </r>
    <r>
      <rPr>
        <sz val="11"/>
        <color rgb="FF000000"/>
        <rFont val="Calibri"/>
      </rPr>
      <t>$ sudo find /etc/sudoers /etc/sudoers.d -type f -exec sed -i '/NOPASSWD/ s/^/# /g' {} \;</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</si>
  <si>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operating systems provide the capability to escalate a functional capability, it is critical that the user reauthenticate.</t>
    </r>
    <r>
      <rPr>
        <sz val="11"/>
        <color rgb="FF000000"/>
        <rFont val="Calibri"/>
      </rPr>
      <t xml:space="preserve">
</t>
    </r>
    <r>
      <rPr>
        <sz val="11"/>
        <color rgb="FF000000"/>
        <rFont val="Calibri"/>
      </rPr>
      <t>Satisfies: SRG-OS-000373-GPOS-00156, SRG-OS-000373-GPOS-00157, SRG-OS-000373-GPOS-00158</t>
    </r>
  </si>
  <si>
    <r>
      <rPr>
        <sz val="11"/>
        <color rgb="FF000000"/>
        <rFont val="Calibri"/>
      </rPr>
      <t>Verify that "/etc/sudoers" has no occurrences of "NOPASSWD" with the following command:</t>
    </r>
    <r>
      <rPr>
        <sz val="11"/>
        <color rgb="FF000000"/>
        <rFont val="Calibri"/>
      </rPr>
      <t xml:space="preserve">
</t>
    </r>
    <r>
      <rPr>
        <sz val="11"/>
        <color rgb="FF000000"/>
        <rFont val="Calibri"/>
      </rPr>
      <t>$ sudo egrep -iR 'NOPASSWD' /etc/sudoers /etc/sudoers.d/</t>
    </r>
    <r>
      <rPr>
        <sz val="11"/>
        <color rgb="FF000000"/>
        <rFont val="Calibri"/>
      </rPr>
      <t xml:space="preserve">
</t>
    </r>
    <r>
      <rPr>
        <sz val="11"/>
        <color rgb="FF000000"/>
        <rFont val="Calibri"/>
      </rPr>
      <t>If any occurrences of "NOPASSWD" are returned from the command and have not been documented with the information system security officer (ISSO) as an organizationally defined administrative group using multifactor authentication (MFA), this is a finding.</t>
    </r>
  </si>
  <si>
    <t>V-274869</t>
  </si>
  <si>
    <r>
      <rPr>
        <sz val="11"/>
        <rFont val="Calibri"/>
      </rPr>
      <t>Ubuntu 24.04 LTS must restrict privilege elevation to authorized personnel.</t>
    </r>
  </si>
  <si>
    <r>
      <rPr>
        <sz val="11"/>
        <color rgb="FF000000"/>
        <rFont val="Calibri"/>
      </rPr>
      <t>Configure the operating system to restrict privilege elevation to authorized personnel.</t>
    </r>
    <r>
      <rPr>
        <sz val="11"/>
        <color rgb="FF000000"/>
        <rFont val="Calibri"/>
      </rPr>
      <t xml:space="preserve">
</t>
    </r>
    <r>
      <rPr>
        <sz val="11"/>
        <color rgb="FF000000"/>
        <rFont val="Calibri"/>
      </rPr>
      <t>Remove the following entries from the /etc/sudoers file or any configuration file under /etc/sudoers.d/:</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</si>
  <si>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r>
      <rPr>
        <sz val="11"/>
        <color rgb="FF000000"/>
        <rFont val="Calibri"/>
      </rPr>
      <t>If the "sudoers" file is not configured correctly, any user defined on the system can initiate privileged actions on the target system.</t>
    </r>
  </si>
  <si>
    <r>
      <rPr>
        <sz val="11"/>
        <color rgb="FF000000"/>
        <rFont val="Calibri"/>
      </rPr>
      <t>Verify the operating system restricts privilege elevation to authorized personnel with the following command:</t>
    </r>
    <r>
      <rPr>
        <sz val="11"/>
        <color rgb="FF000000"/>
        <rFont val="Calibri"/>
      </rPr>
      <t xml:space="preserve">
</t>
    </r>
    <r>
      <rPr>
        <sz val="11"/>
        <color rgb="FF000000"/>
        <rFont val="Calibri"/>
      </rPr>
      <t>$ sudo grep -iwR 'ALL' /etc/sudoers /etc/sudoers.d/ | grep -v '#'</t>
    </r>
    <r>
      <rPr>
        <sz val="11"/>
        <color rgb="FF000000"/>
        <rFont val="Calibri"/>
      </rPr>
      <t xml:space="preserve">
</t>
    </r>
    <r>
      <rPr>
        <sz val="11"/>
        <color rgb="FF000000"/>
        <rFont val="Calibri"/>
      </rPr>
      <t>If either of the following entries are returned, this is a finding:</t>
    </r>
    <r>
      <rPr>
        <sz val="11"/>
        <color rgb="FF000000"/>
        <rFont val="Calibri"/>
      </rPr>
      <t xml:space="preserve">
</t>
    </r>
    <r>
      <rPr>
        <sz val="11"/>
        <color rgb="FF000000"/>
        <rFont val="Calibri"/>
      </rPr>
      <t>ALL     ALL=(ALL) ALL</t>
    </r>
    <r>
      <rPr>
        <sz val="11"/>
        <color rgb="FF000000"/>
        <rFont val="Calibri"/>
      </rPr>
      <t xml:space="preserve">
</t>
    </r>
    <r>
      <rPr>
        <sz val="11"/>
        <color rgb="FF000000"/>
        <rFont val="Calibri"/>
      </rPr>
      <t>ALL     ALL=(ALL:ALL) ALL</t>
    </r>
  </si>
  <si>
    <t>V-274870</t>
  </si>
  <si>
    <r>
      <rPr>
        <sz val="11"/>
        <rFont val="Calibri"/>
      </rPr>
      <t>Ubuntu 24.04 LTS must audit any script or executable called by cron as root or by any privileged user.</t>
    </r>
  </si>
  <si>
    <r>
      <rPr>
        <sz val="11"/>
        <color rgb="FF000000"/>
        <rFont val="Calibri"/>
      </rPr>
      <t>Configure Ubuntu 24.04 LTS to audit the execution of any system call made by cron as root or as any privileged user.</t>
    </r>
    <r>
      <rPr>
        <sz val="11"/>
        <color rgb="FF000000"/>
        <rFont val="Calibri"/>
      </rPr>
      <t xml:space="preserve">
</t>
    </r>
    <r>
      <rPr>
        <sz val="11"/>
        <color rgb="FF000000"/>
        <rFont val="Calibri"/>
      </rPr>
      <t>Add or update the following file system rules to "/etc/audit/rules.d/audit.rules":</t>
    </r>
    <r>
      <rPr>
        <sz val="11"/>
        <color rgb="FF000000"/>
        <rFont val="Calibri"/>
      </rPr>
      <t xml:space="preserve">
</t>
    </r>
    <r>
      <rPr>
        <sz val="11"/>
        <color rgb="FF000000"/>
        <rFont val="Calibri"/>
      </rPr>
      <t>-w /etc/cron.d/ -p wa -k cronjobs</t>
    </r>
    <r>
      <rPr>
        <sz val="11"/>
        <color rgb="FF000000"/>
        <rFont val="Calibri"/>
      </rPr>
      <t xml:space="preserve">
</t>
    </r>
    <r>
      <rPr>
        <sz val="11"/>
        <color rgb="FF000000"/>
        <rFont val="Calibri"/>
      </rPr>
      <t>-w /var/spool/cron/ -p wa -k cronjobs</t>
    </r>
    <r>
      <rPr>
        <sz val="11"/>
        <color rgb="FF000000"/>
        <rFont val="Calibri"/>
      </rPr>
      <t xml:space="preserve">
</t>
    </r>
    <r>
      <rPr>
        <sz val="11"/>
        <color rgb="FF000000"/>
        <rFont val="Calibri"/>
      </rPr>
      <t>To load the rules to the kernel immediately, use the following command:</t>
    </r>
    <r>
      <rPr>
        <sz val="11"/>
        <color rgb="FF000000"/>
        <rFont val="Calibri"/>
      </rPr>
      <t xml:space="preserve">
</t>
    </r>
    <r>
      <rPr>
        <sz val="11"/>
        <color rgb="FF000000"/>
        <rFont val="Calibri"/>
      </rPr>
      <t>$ sudo augenrules --load</t>
    </r>
  </si>
  <si>
    <r>
      <rPr>
        <sz val="11"/>
        <color rgb="FF000000"/>
        <rFont val="Calibri"/>
      </rPr>
      <t>Any script or executable called by cron as root or by any privileged user must be owned by that user, must have the permissions 755 or more restrictive, and should have no extended rights that allow any nonprivileged user to modify the script or executable.</t>
    </r>
  </si>
  <si>
    <r>
      <rPr>
        <sz val="11"/>
        <color rgb="FF000000"/>
        <rFont val="Calibri"/>
      </rPr>
      <t>Verify Ubuntu 24.04 LTS is configured to audit the execution of any system call made by cron as root or as any privileged user.</t>
    </r>
    <r>
      <rPr>
        <sz val="11"/>
        <color rgb="FF000000"/>
        <rFont val="Calibri"/>
      </rPr>
      <t xml:space="preserve">
</t>
    </r>
    <r>
      <rPr>
        <sz val="11"/>
        <color rgb="FF000000"/>
        <rFont val="Calibri"/>
      </rPr>
      <t>$ sudo auditctl -l | grep /etc/cron.d</t>
    </r>
    <r>
      <rPr>
        <sz val="11"/>
        <color rgb="FF000000"/>
        <rFont val="Calibri"/>
      </rPr>
      <t xml:space="preserve">
</t>
    </r>
    <r>
      <rPr>
        <sz val="11"/>
        <color rgb="FF000000"/>
        <rFont val="Calibri"/>
      </rPr>
      <t>-w /etc/cron.d -p wa -k cronjobs</t>
    </r>
    <r>
      <rPr>
        <sz val="11"/>
        <color rgb="FF000000"/>
        <rFont val="Calibri"/>
      </rPr>
      <t xml:space="preserve">
</t>
    </r>
    <r>
      <rPr>
        <sz val="11"/>
        <color rgb="FF000000"/>
        <rFont val="Calibri"/>
      </rPr>
      <t>$ sudo auditctl -l | grep /var/spool/cron</t>
    </r>
    <r>
      <rPr>
        <sz val="11"/>
        <color rgb="FF000000"/>
        <rFont val="Calibri"/>
      </rPr>
      <t xml:space="preserve">
</t>
    </r>
    <r>
      <rPr>
        <sz val="11"/>
        <color rgb="FF000000"/>
        <rFont val="Calibri"/>
      </rPr>
      <t>-w /var/spool/cron -p wa -k cronjobs</t>
    </r>
    <r>
      <rPr>
        <sz val="11"/>
        <color rgb="FF000000"/>
        <rFont val="Calibri"/>
      </rPr>
      <t xml:space="preserve">
</t>
    </r>
    <r>
      <rPr>
        <sz val="11"/>
        <color rgb="FF000000"/>
        <rFont val="Calibri"/>
      </rPr>
      <t>If either of these commands does not return the expected output, or the lines are commented out, this is a finding.</t>
    </r>
  </si>
  <si>
    <t>V-274871</t>
  </si>
  <si>
    <r>
      <rPr>
        <sz val="11"/>
        <rFont val="Calibri"/>
      </rPr>
      <t>Ubuntu 24.04 LTS must conceal, via the session lock, information previously visible on the display with a publicly viewable image.</t>
    </r>
  </si>
  <si>
    <r>
      <rPr>
        <sz val="11"/>
        <color rgb="FF000000"/>
        <rFont val="Calibri"/>
      </rPr>
      <t>Configure Ubuntu 24.04 LTS to prevent a user from overriding the picture-uri setting for graphical user interfaces.</t>
    </r>
    <r>
      <rPr>
        <sz val="11"/>
        <color rgb="FF000000"/>
        <rFont val="Calibri"/>
      </rPr>
      <t xml:space="preserve">
</t>
    </r>
    <r>
      <rPr>
        <sz val="11"/>
        <color rgb="FF000000"/>
        <rFont val="Calibri"/>
      </rPr>
      <t>In the file "/etc/dconf/db/local.d/00-security-settings", add or update the following lines:</t>
    </r>
    <r>
      <rPr>
        <sz val="11"/>
        <color rgb="FF000000"/>
        <rFont val="Calibri"/>
      </rPr>
      <t xml:space="preserve">
</t>
    </r>
    <r>
      <rPr>
        <sz val="11"/>
        <color rgb="FF000000"/>
        <rFont val="Calibri"/>
      </rPr>
      <t>[org/gnome/desktop/screensaver]</t>
    </r>
    <r>
      <rPr>
        <sz val="11"/>
        <color rgb="FF000000"/>
        <rFont val="Calibri"/>
      </rPr>
      <t xml:space="preserve">
</t>
    </r>
    <r>
      <rPr>
        <sz val="11"/>
        <color rgb="FF000000"/>
        <rFont val="Calibri"/>
      </rPr>
      <t>picture-uri=''</t>
    </r>
    <r>
      <rPr>
        <sz val="11"/>
        <color rgb="FF000000"/>
        <rFont val="Calibri"/>
      </rPr>
      <t xml:space="preserve">
</t>
    </r>
    <r>
      <rPr>
        <sz val="11"/>
        <color rgb="FF000000"/>
        <rFont val="Calibri"/>
      </rPr>
      <t>Prevent user modification by adding the following line to "/etc/dconf/db/local.d/locks/00-security-settings-lock":</t>
    </r>
    <r>
      <rPr>
        <sz val="11"/>
        <color rgb="FF000000"/>
        <rFont val="Calibri"/>
      </rPr>
      <t xml:space="preserve">
</t>
    </r>
    <r>
      <rPr>
        <sz val="11"/>
        <color rgb="FF000000"/>
        <rFont val="Calibri"/>
      </rPr>
      <t>/org/gnome/desktop/screensaver/picture-uri</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</si>
  <si>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Setting the screensaver mode to blank-only conceals the contents of the display from passersby.</t>
    </r>
  </si>
  <si>
    <r>
      <rPr>
        <sz val="11"/>
        <color rgb="FF000000"/>
        <rFont val="Calibri"/>
      </rPr>
      <t>Note: This requirement assumes the use of the Ubuntu 24.04 LTS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To verify the screensaver is configured to be blank, run the following command:</t>
    </r>
    <r>
      <rPr>
        <sz val="11"/>
        <color rgb="FF000000"/>
        <rFont val="Calibri"/>
      </rPr>
      <t xml:space="preserve">
</t>
    </r>
    <r>
      <rPr>
        <sz val="11"/>
        <color rgb="FF000000"/>
        <rFont val="Calibri"/>
      </rPr>
      <t>$ gsettings writable org.gnome.desktop.screensaver picture-uri</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"picture-uri" is writable and the result is "true", this is a finding.</t>
    </r>
  </si>
  <si>
    <t>V-274872</t>
  </si>
  <si>
    <r>
      <rPr>
        <sz val="11"/>
        <rFont val="Calibri"/>
      </rPr>
      <t>Ubuntu 24.04 LTS must prevent a user from overriding the disabling of the graphical user interface autorun function.</t>
    </r>
  </si>
  <si>
    <r>
      <rPr>
        <sz val="11"/>
        <color rgb="FF000000"/>
        <rFont val="Calibri"/>
      </rPr>
      <t>Configure the Ubuntu 24.04 LTS GNOME desktop to not allow a user to change the setting that disables autorun on removable media.</t>
    </r>
    <r>
      <rPr>
        <sz val="11"/>
        <color rgb="FF000000"/>
        <rFont val="Calibri"/>
      </rPr>
      <t xml:space="preserve">
</t>
    </r>
    <r>
      <rPr>
        <sz val="11"/>
        <color rgb="FF000000"/>
        <rFont val="Calibri"/>
      </rPr>
      <t>Add the following line to "/etc/dconf/db/local.d/locks/00-security-settings-lock" to prevent user modification:</t>
    </r>
    <r>
      <rPr>
        <sz val="11"/>
        <color rgb="FF000000"/>
        <rFont val="Calibri"/>
      </rPr>
      <t xml:space="preserve">
</t>
    </r>
    <r>
      <rPr>
        <sz val="11"/>
        <color rgb="FF000000"/>
        <rFont val="Calibri"/>
      </rPr>
      <t>/org/gnome/desktop/media-handling/autorun-never</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</si>
  <si>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r>
      <rPr>
        <sz val="11"/>
        <color rgb="FF000000"/>
        <rFont val="Calibri"/>
      </rPr>
      <t xml:space="preserve">
</t>
    </r>
    <r>
      <rPr>
        <sz val="11"/>
        <color rgb="FF000000"/>
        <rFont val="Calibri"/>
      </rPr>
      <t>Satisfies: SRG-OS-000114-GPOS-00059, SRG-OS-000378-GPOS-00163, SRG-OS-000480-GPOS-00227</t>
    </r>
  </si>
  <si>
    <r>
      <rPr>
        <sz val="11"/>
        <color rgb="FF000000"/>
        <rFont val="Calibri"/>
      </rPr>
      <t>Note: This requirement assumes the use of the Ubuntu 24.04 LTS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Ubuntu 24.04 LTS disables ability of the user to override the graphical user interface autorun setting.</t>
    </r>
    <r>
      <rPr>
        <sz val="11"/>
        <color rgb="FF000000"/>
        <rFont val="Calibri"/>
      </rPr>
      <t xml:space="preserve">
</t>
    </r>
    <r>
      <rPr>
        <sz val="11"/>
        <color rgb="FF000000"/>
        <rFont val="Calibri"/>
      </rPr>
      <t>Determine which profile the system database is using with the following command:</t>
    </r>
    <r>
      <rPr>
        <sz val="11"/>
        <color rgb="FF000000"/>
        <rFont val="Calibri"/>
      </rPr>
      <t xml:space="preserve">
</t>
    </r>
    <r>
      <rPr>
        <sz val="11"/>
        <color rgb="FF000000"/>
        <rFont val="Calibri"/>
      </rPr>
      <t>$ gsettings writable org.gnome.desktop.media-handling autorun-never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"autorun-never" is writable, the result is "true". If this is not documented with the information system security officer (ISSO) as an operational requirement, this is a finding.</t>
    </r>
  </si>
  <si>
    <t>V-274873</t>
  </si>
  <si>
    <r>
      <rPr>
        <sz val="11"/>
        <rFont val="Calibri"/>
      </rPr>
      <t>Ubuntu 24.04 LTS must prevent a user from overriding the disabling of the graphical user smart card removal action.</t>
    </r>
  </si>
  <si>
    <r>
      <rPr>
        <sz val="11"/>
        <color rgb="FF000000"/>
        <rFont val="Calibri"/>
      </rPr>
      <t>Configure Ubuntu 24.04 LTS to prevent a user from overriding the disabling of the graphical user smart card removal action.</t>
    </r>
    <r>
      <rPr>
        <sz val="11"/>
        <color rgb="FF000000"/>
        <rFont val="Calibri"/>
      </rPr>
      <t xml:space="preserve">
</t>
    </r>
    <r>
      <rPr>
        <sz val="11"/>
        <color rgb="FF000000"/>
        <rFont val="Calibri"/>
      </rPr>
      <t>Add the following line to "/etc/dconf/db/local.d/locks/00-security-settings-lock":</t>
    </r>
    <r>
      <rPr>
        <sz val="11"/>
        <color rgb="FF000000"/>
        <rFont val="Calibri"/>
      </rPr>
      <t xml:space="preserve">
</t>
    </r>
    <r>
      <rPr>
        <sz val="11"/>
        <color rgb="FF000000"/>
        <rFont val="Calibri"/>
      </rPr>
      <t>/org/gnome/settings-daemon/peripherals/smartcard/removal-action</t>
    </r>
    <r>
      <rPr>
        <sz val="11"/>
        <color rgb="FF000000"/>
        <rFont val="Calibri"/>
      </rPr>
      <t xml:space="preserve">
</t>
    </r>
    <r>
      <rPr>
        <sz val="11"/>
        <color rgb="FF000000"/>
        <rFont val="Calibri"/>
      </rPr>
      <t>Update the dconf system databases:</t>
    </r>
    <r>
      <rPr>
        <sz val="11"/>
        <color rgb="FF000000"/>
        <rFont val="Calibri"/>
      </rPr>
      <t xml:space="preserve">
</t>
    </r>
    <r>
      <rPr>
        <sz val="11"/>
        <color rgb="FF000000"/>
        <rFont val="Calibri"/>
      </rPr>
      <t>$ sudo dconf update</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</si>
  <si>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Ubuntu 24.04 LTS must provide users with the ability to manually invoke a session lock so users can secure their session if it is necessary to temporarily vacate the immediate physical vicinity.</t>
    </r>
    <r>
      <rPr>
        <sz val="11"/>
        <color rgb="FF000000"/>
        <rFont val="Calibri"/>
      </rPr>
      <t xml:space="preserve">
</t>
    </r>
    <r>
      <rPr>
        <sz val="11"/>
        <color rgb="FF000000"/>
        <rFont val="Calibri"/>
      </rPr>
      <t>Satisfies: SRG-OS-000028-GPOS-00009, SRG-OS-000030-GPOS-00011</t>
    </r>
  </si>
  <si>
    <r>
      <rPr>
        <sz val="11"/>
        <color rgb="FF000000"/>
        <rFont val="Calibri"/>
      </rPr>
      <t>Note: This requirement assumes the use of the Ubuntu 24.04 LTS default graphical user interface, the GNOME desktop environment. If the system does not have any graphical user interface installed, this requirement is Not Applicable.</t>
    </r>
    <r>
      <rPr>
        <sz val="11"/>
        <color rgb="FF000000"/>
        <rFont val="Calibri"/>
      </rPr>
      <t xml:space="preserve">
</t>
    </r>
    <r>
      <rPr>
        <sz val="11"/>
        <color rgb="FF000000"/>
        <rFont val="Calibri"/>
      </rPr>
      <t>Verify Ubuntu 24.04 LTS disables the ability of the user to override the smart card removal action setting.</t>
    </r>
    <r>
      <rPr>
        <sz val="11"/>
        <color rgb="FF000000"/>
        <rFont val="Calibri"/>
      </rPr>
      <t xml:space="preserve">
</t>
    </r>
    <r>
      <rPr>
        <sz val="11"/>
        <color rgb="FF000000"/>
        <rFont val="Calibri"/>
      </rPr>
      <t>$ gsettings writable org.gnome.settings-daemon.peripherals.smartcard removal-action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false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"removal-action" is writable and the result is "true", this is a finding.</t>
    </r>
  </si>
  <si>
    <t>V-278917</t>
  </si>
  <si>
    <r>
      <rPr>
        <sz val="11"/>
        <rFont val="Calibri"/>
      </rPr>
      <t>Ubuntu 24.04 LTS must be a vendor-supported release.</t>
    </r>
  </si>
  <si>
    <r>
      <rPr>
        <sz val="11"/>
        <color rgb="FF000000"/>
        <rFont val="Calibri"/>
      </rPr>
      <t>Upgrade to a supported version of Ubuntu 24.04 LTS.</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</si>
  <si>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r>
      <rPr>
        <sz val="11"/>
        <color rgb="FF000000"/>
        <rFont val="Calibri"/>
      </rPr>
      <t xml:space="preserve">
</t>
    </r>
    <r>
      <rPr>
        <sz val="11"/>
        <color rgb="FF000000"/>
        <rFont val="Calibri"/>
      </rPr>
      <t xml:space="preserve">The support status of the OS depends on its subscription status.  </t>
    </r>
    <r>
      <rPr>
        <sz val="11"/>
        <color rgb="FF000000"/>
        <rFont val="Calibri"/>
      </rPr>
      <t xml:space="preserve">
</t>
    </r>
    <r>
      <rPr>
        <sz val="11"/>
        <color rgb="FF000000"/>
        <rFont val="Calibri"/>
      </rPr>
      <t>End Of Life dates for Ubuntu 24.04 releases are as follows:</t>
    </r>
    <r>
      <rPr>
        <sz val="11"/>
        <color rgb="FF000000"/>
        <rFont val="Calibri"/>
      </rPr>
      <t xml:space="preserve">
</t>
    </r>
    <r>
      <rPr>
        <sz val="11"/>
        <color rgb="FF000000"/>
        <rFont val="Calibri"/>
      </rPr>
      <t>Standard Support: April 2029</t>
    </r>
    <r>
      <rPr>
        <sz val="11"/>
        <color rgb="FF000000"/>
        <rFont val="Calibri"/>
      </rPr>
      <t xml:space="preserve">
</t>
    </r>
    <r>
      <rPr>
        <sz val="11"/>
        <color rgb="FF000000"/>
        <rFont val="Calibri"/>
      </rPr>
      <t>Extended Security Maintenance (ESM): April 2036</t>
    </r>
    <r>
      <rPr>
        <sz val="11"/>
        <color rgb="FF000000"/>
        <rFont val="Calibri"/>
      </rPr>
      <t xml:space="preserve">
</t>
    </r>
    <r>
      <rPr>
        <sz val="11"/>
        <color rgb="FF000000"/>
        <rFont val="Calibri"/>
      </rPr>
      <t>ESM is available via an Ubuntu Pro subscription.</t>
    </r>
  </si>
  <si>
    <r>
      <rPr>
        <sz val="11"/>
        <color rgb="FF000000"/>
        <rFont val="Calibri"/>
      </rPr>
      <t>Verify the version of Ubuntu 24.04 LTS is vendor supported with the following command:</t>
    </r>
    <r>
      <rPr>
        <sz val="11"/>
        <color rgb="FF000000"/>
        <rFont val="Calibri"/>
      </rPr>
      <t xml:space="preserve">
</t>
    </r>
    <r>
      <rPr>
        <sz val="11"/>
        <color rgb="FF000000"/>
        <rFont val="Calibri"/>
      </rPr>
      <t>$ grep DISTRIB_DESCRIPTION /etc/lsb-release</t>
    </r>
    <r>
      <rPr>
        <sz val="11"/>
        <color rgb="FF000000"/>
        <rFont val="Calibri"/>
      </rPr>
      <t xml:space="preserve">
</t>
    </r>
    <r>
      <rPr>
        <sz val="11"/>
        <color rgb="FF000000"/>
        <rFont val="Calibri"/>
      </rPr>
      <t>DISTRIB_DESCRIPTION="Ubuntu 24.04.3 LTS"</t>
    </r>
    <r>
      <rPr>
        <sz val="11"/>
        <color rgb="FF000000"/>
        <rFont val="Calibri"/>
      </rPr>
      <t xml:space="preserve">
</t>
    </r>
    <r>
      <rPr>
        <sz val="11"/>
        <color rgb="FF000000"/>
        <rFont val="Calibri"/>
      </rPr>
      <t>Check the subscription status of the system with the following command:</t>
    </r>
    <r>
      <rPr>
        <sz val="11"/>
        <color rgb="FF000000"/>
        <rFont val="Calibri"/>
      </rPr>
      <t xml:space="preserve">
</t>
    </r>
    <r>
      <rPr>
        <sz val="11"/>
        <color rgb="FF000000"/>
        <rFont val="Calibri"/>
      </rPr>
      <t>$ pro status</t>
    </r>
    <r>
      <rPr>
        <sz val="11"/>
        <color rgb="FF000000"/>
        <rFont val="Calibri"/>
      </rPr>
      <t xml:space="preserve">
</t>
    </r>
    <r>
      <rPr>
        <sz val="11"/>
        <color rgb="FF000000"/>
        <rFont val="Calibri"/>
      </rPr>
      <t>If the installed version of Ubuntu 24.04 LTS is not supported, this is a finding.</t>
    </r>
  </si>
  <si>
    <t>V-279938</t>
  </si>
  <si>
    <r>
      <rPr>
        <sz val="11"/>
        <rFont val="Calibri"/>
      </rPr>
      <t>Ubuntu 24.04 LTS must not have the nfs-kernel-server package installed.</t>
    </r>
  </si>
  <si>
    <r>
      <rPr>
        <sz val="11"/>
        <color rgb="FF000000"/>
        <rFont val="Calibri"/>
      </rPr>
      <t>Configure Ubuntu 24.04 LTS to disable non-essential capabilities by removing the nfs-common and nfs-kernel-server packages from the system with the following commands:</t>
    </r>
    <r>
      <rPr>
        <sz val="11"/>
        <color rgb="FF000000"/>
        <rFont val="Calibri"/>
      </rPr>
      <t xml:space="preserve">
</t>
    </r>
    <r>
      <rPr>
        <sz val="11"/>
        <color rgb="FF000000"/>
        <rFont val="Calibri"/>
      </rPr>
      <t>Remove packages if present:</t>
    </r>
    <r>
      <rPr>
        <sz val="11"/>
        <color rgb="FF000000"/>
        <rFont val="Calibri"/>
      </rPr>
      <t xml:space="preserve">
</t>
    </r>
    <r>
      <rPr>
        <sz val="11"/>
        <color rgb="FF000000"/>
        <rFont val="Calibri"/>
      </rPr>
      <t>$ sudo apt purge --yes nfs-common nfs-kernel-server</t>
    </r>
    <r>
      <rPr>
        <sz val="11"/>
        <color rgb="FF000000"/>
        <rFont val="Calibri"/>
      </rPr>
      <t xml:space="preserve">
</t>
    </r>
    <r>
      <rPr>
        <sz val="11"/>
        <color rgb="FF000000"/>
        <rFont val="Calibri"/>
      </rPr>
      <t>Remove any unneeded dependencies</t>
    </r>
    <r>
      <rPr>
        <sz val="11"/>
        <color rgb="FF000000"/>
        <rFont val="Calibri"/>
      </rPr>
      <t xml:space="preserve">
</t>
    </r>
    <r>
      <rPr>
        <sz val="11"/>
        <color rgb="FF000000"/>
        <rFont val="Calibri"/>
      </rPr>
      <t>$ sudo apt autoremove --yes</t>
    </r>
    <r>
      <rPr>
        <sz val="11"/>
        <color rgb="FF000000"/>
        <rFont val="Calibri"/>
      </rPr>
      <t xml:space="preserve">
</t>
    </r>
    <r>
      <rPr>
        <sz val="11"/>
        <color rgb="FF000000"/>
        <rFont val="Calibri"/>
      </rPr>
      <t>Verify NFS services are gone:</t>
    </r>
    <r>
      <rPr>
        <sz val="11"/>
        <color rgb="FF000000"/>
        <rFont val="Calibri"/>
      </rPr>
      <t xml:space="preserve">
</t>
    </r>
    <r>
      <rPr>
        <sz val="11"/>
        <color rgb="FF000000"/>
        <rFont val="Calibri"/>
      </rPr>
      <t>$ sudo systemctl list-units --type=service | grep nfs</t>
    </r>
  </si>
  <si>
    <r>
      <rPr>
        <sz val="11"/>
        <color rgb="FF000000"/>
        <rFont val="Calibri"/>
      </rPr>
      <t xml:space="preserve">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</si>
  <si>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Verify Ubuntu 24.04 LTS does not have nfs packages installed.</t>
    </r>
    <r>
      <rPr>
        <sz val="11"/>
        <color rgb="FF000000"/>
        <rFont val="Calibri"/>
      </rPr>
      <t xml:space="preserve">
</t>
    </r>
    <r>
      <rPr>
        <sz val="11"/>
        <color rgb="FF000000"/>
        <rFont val="Calibri"/>
      </rPr>
      <t>Check if packages are installed:</t>
    </r>
    <r>
      <rPr>
        <sz val="11"/>
        <color rgb="FF000000"/>
        <rFont val="Calibri"/>
      </rPr>
      <t xml:space="preserve">
</t>
    </r>
    <r>
      <rPr>
        <sz val="11"/>
        <color rgb="FF000000"/>
        <rFont val="Calibri"/>
      </rPr>
      <t>$sudo dpkg -l | grep -E 'nfs-common | nfs-kernel-server'</t>
    </r>
    <r>
      <rPr>
        <sz val="11"/>
        <color rgb="FF000000"/>
        <rFont val="Calibri"/>
      </rPr>
      <t xml:space="preserve">
</t>
    </r>
    <r>
      <rPr>
        <sz val="11"/>
        <color rgb="FF000000"/>
        <rFont val="Calibri"/>
      </rPr>
      <t>If the nfs-common or nfs-kernel-server packages are installed,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</si>
  <si>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</si>
  <si>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</si>
  <si>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</si>
  <si>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</si>
  <si>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</si>
  <si>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</si>
  <si>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</si>
  <si>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</si>
  <si>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</si>
  <si>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</si>
  <si>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</si>
  <si>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</si>
  <si>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</si>
  <si>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</si>
  <si>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</si>
  <si>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</si>
  <si>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</si>
  <si>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</si>
  <si>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</si>
  <si>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</si>
  <si>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</si>
  <si>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</si>
  <si>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</si>
  <si>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</si>
  <si>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</si>
  <si>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</si>
  <si>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</si>
  <si>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</si>
  <si>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</si>
  <si>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Canonical Ubuntu 24.04 LTS Security Technical Implementation Guide V1R5</t>
  </si>
  <si>
    <t>Developed By:</t>
  </si>
  <si>
    <t>Canonical. Ltd. and Defense Information Systems Agency (DISA) for the US DoD</t>
  </si>
  <si>
    <t>Release Information:</t>
  </si>
  <si>
    <r>
      <rPr>
        <b/>
        <sz val="11"/>
        <color rgb="FF000000"/>
        <rFont val="Calibri"/>
      </rPr>
      <t>Version:</t>
    </r>
    <r>
      <rPr>
        <sz val="11"/>
        <color rgb="FF000000"/>
        <rFont val="Calibri"/>
      </rPr>
      <t xml:space="preserve"> V1R5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194</t>
    </r>
  </si>
  <si>
    <t>Download Url:</t>
  </si>
  <si>
    <t>https://www.cyber.mil/stigs</t>
  </si>
  <si>
    <t>Guide Overview:</t>
  </si>
  <si>
    <r>
      <rPr>
        <sz val="11"/>
        <color rgb="FF000000"/>
        <rFont val="Calibri"/>
      </rPr>
      <t>The Ubuntu 24.04 Security Technical Implementation Guide (STIG) is published as a tool to improve the security of Department of Defense (DOD) information systems. The requirements were developed from the General Purpose Operating System Security Requirements Guide (GPOS SRG).</t>
    </r>
    <r>
      <rPr>
        <sz val="11"/>
        <color rgb="FF000000"/>
        <rFont val="Calibri"/>
      </rPr>
      <t xml:space="preserve">
</t>
    </r>
    <r>
      <rPr>
        <sz val="11"/>
        <color rgb="FF000000"/>
        <rFont val="Calibri"/>
      </rPr>
      <t>The vulnerabilities discussed in this document are applicable to Ubuntu 24.04 Server installations. This document is meant for use in conjunction with appropriate network and application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</si>
  <si>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</si>
  <si>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</si>
  <si>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</si>
  <si>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</si>
  <si>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</si>
  <si>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</si>
  <si>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</si>
  <si>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</si>
  <si>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</si>
  <si>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</si>
  <si>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</si>
  <si>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</si>
  <si>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</si>
  <si>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</si>
  <si>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</si>
  <si>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</si>
  <si>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</si>
  <si>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</si>
  <si>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</si>
  <si>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</si>
  <si>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</si>
  <si>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</si>
  <si>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</si>
  <si>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</si>
  <si>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</si>
  <si>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</si>
  <si>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</si>
  <si>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</si>
  <si>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</si>
  <si>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</si>
  <si>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</si>
  <si>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</si>
  <si>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</si>
  <si>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</si>
  <si>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</si>
  <si>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</si>
  <si>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</si>
  <si>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</si>
  <si>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</si>
  <si>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</si>
  <si>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</si>
  <si>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</si>
  <si>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</si>
  <si>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</si>
  <si>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</si>
  <si>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</si>
  <si>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</si>
  <si>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Canonical Ubuntu 24.04 LTS Security Technical Implementation Guide V1R5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</si>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</sst>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E90-4B01-A591-E1AB369DD5B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E90-4B01-A591-E1AB369DD5B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194</c:v>
                </c:pt>
              </c:numCache>
            </c:numRef>
          </c:val>
          <c:extLst>
            <c:ext xmlns:c16="http://schemas.microsoft.com/office/drawing/2014/chart" uri="{C3380CC4-5D6E-409C-BE32-E72D297353CC}">
              <c16:uniqueId val="{00000002-3E90-4B01-A591-E1AB369DD5B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EB2-4989-8E95-76D91E1548A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EB2-4989-8E95-76D91E1548A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194</c:v>
                </c:pt>
              </c:numCache>
            </c:numRef>
          </c:val>
          <c:extLst>
            <c:ext xmlns:c16="http://schemas.microsoft.com/office/drawing/2014/chart" uri="{C3380CC4-5D6E-409C-BE32-E72D297353CC}">
              <c16:uniqueId val="{00000002-3EB2-4989-8E95-76D91E1548A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F4E4-4AFF-8F17-5C0BC4041CA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F4E4-4AFF-8F17-5C0BC4041CA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16</c:v>
                </c:pt>
                <c:pt idx="1">
                  <c:v>161</c:v>
                </c:pt>
                <c:pt idx="2">
                  <c:v>17</c:v>
                </c:pt>
              </c:numCache>
            </c:numRef>
          </c:val>
          <c:extLst>
            <c:ext xmlns:c16="http://schemas.microsoft.com/office/drawing/2014/chart" uri="{C3380CC4-5D6E-409C-BE32-E72D297353CC}">
              <c16:uniqueId val="{00000002-F4E4-4AFF-8F17-5C0BC4041CA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BB3-42DB-A743-8D3888E91D4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BB3-42DB-A743-8D3888E91D4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194</c:v>
                </c:pt>
              </c:numCache>
            </c:numRef>
          </c:val>
          <c:extLst>
            <c:ext xmlns:c16="http://schemas.microsoft.com/office/drawing/2014/chart" uri="{C3380CC4-5D6E-409C-BE32-E72D297353CC}">
              <c16:uniqueId val="{00000002-7BB3-42DB-A743-8D3888E91D4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D36-4346-8B69-72BF0F1D082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D36-4346-8B69-72BF0F1D082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194</c:v>
                </c:pt>
              </c:numCache>
            </c:numRef>
          </c:val>
          <c:extLst>
            <c:ext xmlns:c16="http://schemas.microsoft.com/office/drawing/2014/chart" uri="{C3380CC4-5D6E-409C-BE32-E72D297353CC}">
              <c16:uniqueId val="{00000002-9D36-4346-8B69-72BF0F1D082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12BB-4800-861C-36D4FAA6EBE4}"/>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12BB-4800-861C-36D4FAA6EBE4}"/>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12BB-4800-861C-36D4FAA6EBE4}"/>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12BB-4800-861C-36D4FAA6EBE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FD9-4151-AE4A-5E440C4873F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pg3xq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0o2wg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gbtze4">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ckgyi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gjdrd3">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3jy2i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guimxf">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95">
  <autoFilter ref="A1:M195"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923</v>
      </c>
    </row>
    <row r="3" spans="2:3" ht="15" customHeight="1" x14ac:dyDescent="0.35"/>
    <row r="4" spans="2:3" ht="58" x14ac:dyDescent="0.35">
      <c r="B4" s="18" t="s">
        <v>924</v>
      </c>
      <c r="C4" s="19" t="s">
        <v>925</v>
      </c>
    </row>
    <row r="5" spans="2:3" x14ac:dyDescent="0.35">
      <c r="C5" s="19" t="s">
        <v>926</v>
      </c>
    </row>
    <row r="6" spans="2:3" x14ac:dyDescent="0.35">
      <c r="C6" s="16" t="s">
        <v>927</v>
      </c>
    </row>
    <row r="7" spans="2:3" ht="10" customHeight="1" x14ac:dyDescent="0.35"/>
    <row r="8" spans="2:3" ht="232" x14ac:dyDescent="0.35">
      <c r="B8" s="20" t="s">
        <v>928</v>
      </c>
      <c r="C8" s="19" t="s">
        <v>929</v>
      </c>
    </row>
    <row r="9" spans="2:3" ht="10" customHeight="1" x14ac:dyDescent="0.35"/>
    <row r="10" spans="2:3" ht="35" customHeight="1" x14ac:dyDescent="0.35">
      <c r="B10" s="20" t="s">
        <v>930</v>
      </c>
      <c r="C10" s="19" t="s">
        <v>931</v>
      </c>
    </row>
    <row r="11" spans="2:3" ht="75" customHeight="1" x14ac:dyDescent="0.35">
      <c r="B11" s="16" t="s">
        <v>19</v>
      </c>
      <c r="C11" s="19" t="s">
        <v>932</v>
      </c>
    </row>
    <row r="12" spans="2:3" ht="47" customHeight="1" x14ac:dyDescent="0.35">
      <c r="B12" s="16" t="s">
        <v>19</v>
      </c>
      <c r="C12" s="19" t="s">
        <v>933</v>
      </c>
    </row>
    <row r="13" spans="2:3" ht="35" customHeight="1" x14ac:dyDescent="0.35">
      <c r="B13" s="16" t="s">
        <v>19</v>
      </c>
      <c r="C13" s="19" t="s">
        <v>934</v>
      </c>
    </row>
    <row r="14" spans="2:3" ht="32" customHeight="1" x14ac:dyDescent="0.35">
      <c r="B14" s="16" t="s">
        <v>19</v>
      </c>
      <c r="C14" s="19" t="s">
        <v>935</v>
      </c>
    </row>
    <row r="15" spans="2:3" ht="30" customHeight="1" x14ac:dyDescent="0.35">
      <c r="B15" s="16" t="s">
        <v>19</v>
      </c>
      <c r="C15" s="19" t="s">
        <v>936</v>
      </c>
    </row>
    <row r="16" spans="2:3" ht="10" customHeight="1" x14ac:dyDescent="0.35"/>
    <row r="17" spans="1:3" ht="145" customHeight="1" x14ac:dyDescent="0.35">
      <c r="B17" s="20" t="s">
        <v>937</v>
      </c>
      <c r="C17" s="19" t="s">
        <v>938</v>
      </c>
    </row>
    <row r="18" spans="1:3" ht="10" customHeight="1" x14ac:dyDescent="0.35"/>
    <row r="19" spans="1:3" ht="3" customHeight="1" x14ac:dyDescent="0.35">
      <c r="B19" s="21"/>
      <c r="C19" s="21"/>
    </row>
    <row r="20" spans="1:3" ht="12" customHeight="1" x14ac:dyDescent="0.35"/>
    <row r="21" spans="1:3" ht="35" customHeight="1" x14ac:dyDescent="0.35">
      <c r="A21" s="23"/>
      <c r="B21" s="24" t="s">
        <v>939</v>
      </c>
      <c r="C21" s="25" t="s">
        <v>940</v>
      </c>
    </row>
    <row r="22" spans="1:3" ht="18" customHeight="1" x14ac:dyDescent="0.35">
      <c r="A22" s="23"/>
      <c r="B22" s="23" t="s">
        <v>19</v>
      </c>
      <c r="C22" s="25" t="s">
        <v>941</v>
      </c>
    </row>
    <row r="23" spans="1:3" ht="18" customHeight="1" x14ac:dyDescent="0.35">
      <c r="A23" s="23"/>
      <c r="B23" s="23" t="s">
        <v>19</v>
      </c>
      <c r="C23" s="25" t="s">
        <v>942</v>
      </c>
    </row>
    <row r="24" spans="1:3" ht="18" customHeight="1" x14ac:dyDescent="0.35">
      <c r="A24" s="23"/>
      <c r="B24" s="23" t="s">
        <v>19</v>
      </c>
      <c r="C24" s="25" t="s">
        <v>943</v>
      </c>
    </row>
    <row r="25" spans="1:3" ht="18" customHeight="1" x14ac:dyDescent="0.35">
      <c r="A25" s="23"/>
      <c r="B25" s="23" t="s">
        <v>19</v>
      </c>
      <c r="C25" s="25" t="s">
        <v>944</v>
      </c>
    </row>
    <row r="26" spans="1:3" ht="18" customHeight="1" x14ac:dyDescent="0.35">
      <c r="A26" s="23"/>
      <c r="B26" s="23" t="s">
        <v>19</v>
      </c>
      <c r="C26" s="25" t="s">
        <v>945</v>
      </c>
    </row>
    <row r="27" spans="1:3" ht="18" customHeight="1" x14ac:dyDescent="0.35">
      <c r="A27" s="23"/>
      <c r="B27" s="23" t="s">
        <v>19</v>
      </c>
      <c r="C27" s="25" t="s">
        <v>946</v>
      </c>
    </row>
    <row r="28" spans="1:3" ht="18" customHeight="1" x14ac:dyDescent="0.35">
      <c r="A28" s="23"/>
      <c r="B28" s="23" t="s">
        <v>19</v>
      </c>
      <c r="C28" s="25" t="s">
        <v>947</v>
      </c>
    </row>
    <row r="29" spans="1:3" ht="18" customHeight="1" x14ac:dyDescent="0.35">
      <c r="A29" s="23"/>
      <c r="B29" s="23" t="s">
        <v>19</v>
      </c>
      <c r="C29" s="25" t="s">
        <v>948</v>
      </c>
    </row>
    <row r="30" spans="1:3" ht="44" customHeight="1" x14ac:dyDescent="0.35">
      <c r="A30" s="23"/>
      <c r="B30" s="23" t="s">
        <v>19</v>
      </c>
      <c r="C30" s="26" t="s">
        <v>949</v>
      </c>
    </row>
    <row r="31" spans="1:3" ht="10" customHeight="1" x14ac:dyDescent="0.35"/>
    <row r="32" spans="1:3" ht="3" customHeight="1" x14ac:dyDescent="0.35">
      <c r="B32" s="21"/>
      <c r="C32" s="21"/>
    </row>
    <row r="33" spans="2:3" ht="12" customHeight="1" x14ac:dyDescent="0.35"/>
    <row r="34" spans="2:3" ht="24" customHeight="1" x14ac:dyDescent="0.35">
      <c r="B34" s="27" t="s">
        <v>950</v>
      </c>
      <c r="C34" s="28" t="s">
        <v>951</v>
      </c>
    </row>
    <row r="35" spans="2:3" ht="18.5" x14ac:dyDescent="0.35">
      <c r="B35" s="27" t="s">
        <v>952</v>
      </c>
      <c r="C35" s="29" t="s">
        <v>953</v>
      </c>
    </row>
    <row r="36" spans="2:3" ht="27" customHeight="1" x14ac:dyDescent="0.35">
      <c r="B36" s="30" t="s">
        <v>954</v>
      </c>
      <c r="C36" s="22" t="s">
        <v>955</v>
      </c>
    </row>
    <row r="37" spans="2:3" x14ac:dyDescent="0.35">
      <c r="B37" s="27" t="s">
        <v>956</v>
      </c>
      <c r="C37" s="31" t="s">
        <v>957</v>
      </c>
    </row>
    <row r="38" spans="2:3" ht="10" customHeight="1" x14ac:dyDescent="0.35"/>
    <row r="39" spans="2:3" ht="87" x14ac:dyDescent="0.35">
      <c r="B39" s="27" t="s">
        <v>958</v>
      </c>
      <c r="C39" s="32" t="s">
        <v>959</v>
      </c>
    </row>
    <row r="40" spans="2:3" ht="10" customHeight="1" x14ac:dyDescent="0.35"/>
    <row r="41" spans="2:3" ht="43.5" x14ac:dyDescent="0.35">
      <c r="B41" s="27" t="s">
        <v>960</v>
      </c>
      <c r="C41" s="19" t="s">
        <v>961</v>
      </c>
    </row>
    <row r="42" spans="2:3" ht="10" customHeight="1" x14ac:dyDescent="0.35"/>
    <row r="43" spans="2:3" ht="15.5" x14ac:dyDescent="0.35">
      <c r="C43" s="33" t="s">
        <v>29</v>
      </c>
    </row>
    <row r="44" spans="2:3" ht="29" x14ac:dyDescent="0.35">
      <c r="C44" s="19" t="s">
        <v>962</v>
      </c>
    </row>
    <row r="45" spans="2:3" ht="10" customHeight="1" x14ac:dyDescent="0.35"/>
    <row r="46" spans="2:3" ht="15.5" x14ac:dyDescent="0.35">
      <c r="C46" s="34" t="s">
        <v>40</v>
      </c>
    </row>
    <row r="47" spans="2:3" ht="29" x14ac:dyDescent="0.35">
      <c r="C47" s="19" t="s">
        <v>963</v>
      </c>
    </row>
    <row r="48" spans="2:3" ht="10" customHeight="1" x14ac:dyDescent="0.35"/>
    <row r="49" spans="2:3" ht="15.5" x14ac:dyDescent="0.35">
      <c r="C49" s="35" t="s">
        <v>15</v>
      </c>
    </row>
    <row r="50" spans="2:3" ht="29" x14ac:dyDescent="0.35">
      <c r="C50" s="19" t="s">
        <v>964</v>
      </c>
    </row>
    <row r="51" spans="2:3" ht="10" customHeight="1" x14ac:dyDescent="0.35"/>
    <row r="52" spans="2:3" ht="3" customHeight="1" x14ac:dyDescent="0.35">
      <c r="B52" s="21"/>
      <c r="C52" s="21"/>
    </row>
    <row r="53" spans="2:3" ht="12" customHeight="1" x14ac:dyDescent="0.35"/>
    <row r="54" spans="2:3" ht="130.5" x14ac:dyDescent="0.35">
      <c r="B54" s="18" t="s">
        <v>965</v>
      </c>
      <c r="C54" s="19" t="s">
        <v>966</v>
      </c>
    </row>
    <row r="55" spans="2:3" ht="6" customHeight="1" x14ac:dyDescent="0.35"/>
    <row r="56" spans="2:3" ht="217.5" x14ac:dyDescent="0.35">
      <c r="C56" s="19" t="s">
        <v>967</v>
      </c>
    </row>
    <row r="57" spans="2:3" ht="6" customHeight="1" x14ac:dyDescent="0.35"/>
    <row r="58" spans="2:3" ht="43.5" x14ac:dyDescent="0.35">
      <c r="C58" s="19" t="s">
        <v>968</v>
      </c>
    </row>
    <row r="59" spans="2:3" ht="10" customHeight="1" x14ac:dyDescent="0.35"/>
    <row r="60" spans="2:3" ht="3" customHeight="1" x14ac:dyDescent="0.35">
      <c r="B60" s="21"/>
      <c r="C60" s="21"/>
    </row>
    <row r="61" spans="2:3" ht="12" customHeight="1" x14ac:dyDescent="0.35"/>
    <row r="62" spans="2:3" ht="145" x14ac:dyDescent="0.35">
      <c r="B62" s="18" t="s">
        <v>969</v>
      </c>
      <c r="C62" s="19" t="s">
        <v>970</v>
      </c>
    </row>
    <row r="63" spans="2:3" ht="6" customHeight="1" x14ac:dyDescent="0.35"/>
    <row r="64" spans="2:3" ht="203" x14ac:dyDescent="0.35">
      <c r="C64" s="19" t="s">
        <v>971</v>
      </c>
    </row>
    <row r="65" spans="2:3" ht="6" customHeight="1" x14ac:dyDescent="0.35"/>
    <row r="66" spans="2:3" ht="43.5" x14ac:dyDescent="0.35">
      <c r="C66" s="19" t="s">
        <v>972</v>
      </c>
    </row>
    <row r="67" spans="2:3" ht="10" customHeight="1" x14ac:dyDescent="0.35"/>
    <row r="68" spans="2:3" ht="3" customHeight="1" x14ac:dyDescent="0.35">
      <c r="B68" s="21"/>
      <c r="C68" s="21"/>
    </row>
    <row r="69" spans="2:3" ht="12" customHeight="1" x14ac:dyDescent="0.35"/>
    <row r="70" spans="2:3" ht="101.5" x14ac:dyDescent="0.35">
      <c r="B70" s="18" t="s">
        <v>973</v>
      </c>
      <c r="C70" s="19" t="s">
        <v>974</v>
      </c>
    </row>
    <row r="71" spans="2:3" ht="6" customHeight="1" x14ac:dyDescent="0.35"/>
    <row r="72" spans="2:3" ht="145" x14ac:dyDescent="0.35">
      <c r="C72" s="19" t="s">
        <v>975</v>
      </c>
    </row>
    <row r="73" spans="2:3" ht="6" customHeight="1" x14ac:dyDescent="0.35"/>
    <row r="74" spans="2:3" ht="43.5" x14ac:dyDescent="0.35">
      <c r="C74" s="19" t="s">
        <v>976</v>
      </c>
    </row>
    <row r="75" spans="2:3" ht="10" customHeight="1" x14ac:dyDescent="0.35"/>
    <row r="76" spans="2:3" ht="3" customHeight="1" x14ac:dyDescent="0.35">
      <c r="B76" s="21"/>
      <c r="C76" s="21"/>
    </row>
    <row r="77" spans="2:3" ht="12" customHeight="1" x14ac:dyDescent="0.35"/>
    <row r="78" spans="2:3" ht="26" customHeight="1" x14ac:dyDescent="0.35">
      <c r="B78" s="36" t="s">
        <v>977</v>
      </c>
    </row>
    <row r="79" spans="2:3" ht="8" customHeight="1" x14ac:dyDescent="0.35"/>
    <row r="80" spans="2:3" ht="20" customHeight="1" x14ac:dyDescent="0.35">
      <c r="B80" s="27" t="s">
        <v>978</v>
      </c>
      <c r="C80" s="37" t="s">
        <v>979</v>
      </c>
    </row>
    <row r="81" spans="2:3" ht="116" x14ac:dyDescent="0.35">
      <c r="C81" s="19" t="s">
        <v>980</v>
      </c>
    </row>
    <row r="82" spans="2:3" ht="10" customHeight="1" x14ac:dyDescent="0.35"/>
    <row r="83" spans="2:3" ht="20" customHeight="1" x14ac:dyDescent="0.35">
      <c r="B83" s="27" t="s">
        <v>981</v>
      </c>
      <c r="C83" s="37" t="s">
        <v>982</v>
      </c>
    </row>
    <row r="84" spans="2:3" ht="116" x14ac:dyDescent="0.35">
      <c r="C84" s="19" t="s">
        <v>983</v>
      </c>
    </row>
    <row r="85" spans="2:3" ht="10" customHeight="1" x14ac:dyDescent="0.35"/>
    <row r="86" spans="2:3" ht="20" customHeight="1" x14ac:dyDescent="0.35">
      <c r="B86" s="27" t="s">
        <v>984</v>
      </c>
      <c r="C86" s="37" t="s">
        <v>985</v>
      </c>
    </row>
    <row r="87" spans="2:3" ht="130.5" x14ac:dyDescent="0.35">
      <c r="C87" s="19" t="s">
        <v>986</v>
      </c>
    </row>
    <row r="88" spans="2:3" ht="10" customHeight="1" x14ac:dyDescent="0.35"/>
    <row r="89" spans="2:3" ht="20" customHeight="1" x14ac:dyDescent="0.35">
      <c r="B89" s="27" t="s">
        <v>987</v>
      </c>
      <c r="C89" s="37" t="s">
        <v>988</v>
      </c>
    </row>
    <row r="90" spans="2:3" ht="130.5" x14ac:dyDescent="0.35">
      <c r="C90" s="19" t="s">
        <v>989</v>
      </c>
    </row>
    <row r="91" spans="2:3" ht="10" customHeight="1" x14ac:dyDescent="0.35"/>
    <row r="92" spans="2:3" ht="20" customHeight="1" x14ac:dyDescent="0.35">
      <c r="B92" s="27" t="s">
        <v>990</v>
      </c>
      <c r="C92" s="37" t="s">
        <v>991</v>
      </c>
    </row>
    <row r="93" spans="2:3" ht="116" x14ac:dyDescent="0.35">
      <c r="C93" s="19" t="s">
        <v>992</v>
      </c>
    </row>
    <row r="94" spans="2:3" ht="10" customHeight="1" x14ac:dyDescent="0.35"/>
    <row r="95" spans="2:3" ht="20" customHeight="1" x14ac:dyDescent="0.35">
      <c r="B95" s="27" t="s">
        <v>993</v>
      </c>
      <c r="C95" s="37" t="s">
        <v>994</v>
      </c>
    </row>
    <row r="96" spans="2:3" ht="116" x14ac:dyDescent="0.35">
      <c r="C96" s="19" t="s">
        <v>995</v>
      </c>
    </row>
    <row r="97" spans="2:3" ht="10" customHeight="1" x14ac:dyDescent="0.35"/>
    <row r="98" spans="2:3" ht="20" customHeight="1" x14ac:dyDescent="0.35">
      <c r="B98" s="27" t="s">
        <v>996</v>
      </c>
      <c r="C98" s="37" t="s">
        <v>997</v>
      </c>
    </row>
    <row r="99" spans="2:3" ht="130.5" x14ac:dyDescent="0.35">
      <c r="C99" s="19" t="s">
        <v>998</v>
      </c>
    </row>
    <row r="100" spans="2:3" ht="10" customHeight="1" x14ac:dyDescent="0.35"/>
    <row r="101" spans="2:3" ht="20" customHeight="1" x14ac:dyDescent="0.35">
      <c r="B101" s="27" t="s">
        <v>999</v>
      </c>
      <c r="C101" s="37" t="s">
        <v>1000</v>
      </c>
    </row>
    <row r="102" spans="2:3" ht="203" x14ac:dyDescent="0.35">
      <c r="C102" s="19" t="s">
        <v>1001</v>
      </c>
    </row>
    <row r="103" spans="2:3" ht="10" customHeight="1" x14ac:dyDescent="0.35"/>
    <row r="106" spans="2:3" ht="32" customHeight="1" x14ac:dyDescent="0.35">
      <c r="B106" s="288" t="s">
        <v>922</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3684</v>
      </c>
      <c r="B1" s="230" t="s">
        <v>0</v>
      </c>
      <c r="C1" s="230" t="s">
        <v>1161</v>
      </c>
      <c r="D1" s="230" t="s">
        <v>1162</v>
      </c>
      <c r="E1" s="230" t="s">
        <v>1167</v>
      </c>
      <c r="F1" s="230" t="s">
        <v>1168</v>
      </c>
      <c r="G1" s="230" t="s">
        <v>1169</v>
      </c>
      <c r="H1" s="230" t="s">
        <v>1170</v>
      </c>
      <c r="I1" s="230" t="s">
        <v>1171</v>
      </c>
      <c r="J1" s="230" t="s">
        <v>1172</v>
      </c>
      <c r="K1" s="230" t="s">
        <v>1173</v>
      </c>
      <c r="L1" s="230" t="s">
        <v>1174</v>
      </c>
      <c r="M1" s="230" t="s">
        <v>1175</v>
      </c>
      <c r="N1" s="230" t="s">
        <v>1176</v>
      </c>
      <c r="O1" s="230" t="s">
        <v>1177</v>
      </c>
      <c r="P1" s="230" t="s">
        <v>1178</v>
      </c>
      <c r="Q1" s="230" t="s">
        <v>1179</v>
      </c>
      <c r="R1" s="230" t="s">
        <v>1180</v>
      </c>
      <c r="S1" s="230" t="s">
        <v>1181</v>
      </c>
      <c r="T1" s="230" t="s">
        <v>1182</v>
      </c>
      <c r="U1" s="230" t="s">
        <v>1183</v>
      </c>
      <c r="V1" s="230" t="s">
        <v>1184</v>
      </c>
      <c r="W1" s="230" t="s">
        <v>1185</v>
      </c>
      <c r="X1" s="230" t="s">
        <v>1186</v>
      </c>
      <c r="Y1" s="230" t="s">
        <v>1187</v>
      </c>
      <c r="Z1" s="230" t="s">
        <v>1188</v>
      </c>
      <c r="AA1" s="230" t="s">
        <v>1189</v>
      </c>
      <c r="AB1" s="230" t="s">
        <v>1190</v>
      </c>
      <c r="AC1" s="230" t="s">
        <v>1191</v>
      </c>
      <c r="AD1" s="230" t="s">
        <v>1192</v>
      </c>
      <c r="AE1" s="230" t="s">
        <v>1193</v>
      </c>
      <c r="AF1" s="230" t="s">
        <v>1194</v>
      </c>
      <c r="AG1" s="230" t="s">
        <v>1195</v>
      </c>
      <c r="AH1" s="230" t="s">
        <v>1196</v>
      </c>
      <c r="AI1" s="230" t="s">
        <v>1197</v>
      </c>
      <c r="AJ1" s="230" t="s">
        <v>1198</v>
      </c>
      <c r="AK1" s="230" t="s">
        <v>1199</v>
      </c>
      <c r="AL1" s="230" t="s">
        <v>1200</v>
      </c>
      <c r="AM1" s="230" t="s">
        <v>1201</v>
      </c>
      <c r="AN1" s="230" t="s">
        <v>1202</v>
      </c>
      <c r="AO1" s="230" t="s">
        <v>1203</v>
      </c>
      <c r="AP1" s="230" t="s">
        <v>1204</v>
      </c>
      <c r="AQ1" s="230" t="s">
        <v>1205</v>
      </c>
      <c r="AR1" s="230" t="s">
        <v>1206</v>
      </c>
      <c r="AS1" s="231" t="s">
        <v>1207</v>
      </c>
    </row>
    <row r="2" spans="1:45" ht="60" customHeight="1" outlineLevel="1" x14ac:dyDescent="0.35">
      <c r="A2" s="223" t="s">
        <v>3685</v>
      </c>
      <c r="B2" s="210" t="s">
        <v>3686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3685</v>
      </c>
      <c r="B3" s="211" t="s">
        <v>3687</v>
      </c>
      <c r="C3" s="212" t="s">
        <v>3688</v>
      </c>
      <c r="D3" s="214" t="s">
        <v>3689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3685</v>
      </c>
      <c r="B4" s="211" t="s">
        <v>3690</v>
      </c>
      <c r="C4" s="212" t="s">
        <v>3691</v>
      </c>
      <c r="D4" s="214" t="s">
        <v>3692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3685</v>
      </c>
      <c r="B5" s="211" t="s">
        <v>3693</v>
      </c>
      <c r="C5" s="212" t="s">
        <v>3694</v>
      </c>
      <c r="D5" s="214" t="s">
        <v>3695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3685</v>
      </c>
      <c r="B6" s="211" t="s">
        <v>3696</v>
      </c>
      <c r="C6" s="212" t="s">
        <v>3697</v>
      </c>
      <c r="D6" s="214" t="s">
        <v>3698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3685</v>
      </c>
      <c r="B7" s="211" t="s">
        <v>3699</v>
      </c>
      <c r="C7" s="212" t="s">
        <v>3700</v>
      </c>
      <c r="D7" s="214" t="s">
        <v>3701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3685</v>
      </c>
      <c r="B8" s="211" t="s">
        <v>3702</v>
      </c>
      <c r="C8" s="212" t="s">
        <v>3703</v>
      </c>
      <c r="D8" s="214" t="s">
        <v>3704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3685</v>
      </c>
      <c r="B9" s="211" t="s">
        <v>3705</v>
      </c>
      <c r="C9" s="212" t="s">
        <v>3706</v>
      </c>
      <c r="D9" s="214" t="s">
        <v>3707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3685</v>
      </c>
      <c r="B10" s="211" t="s">
        <v>3708</v>
      </c>
      <c r="C10" s="212" t="s">
        <v>3709</v>
      </c>
      <c r="D10" s="214" t="s">
        <v>3710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3685</v>
      </c>
      <c r="B11" s="211" t="s">
        <v>3711</v>
      </c>
      <c r="C11" s="212" t="s">
        <v>3712</v>
      </c>
      <c r="D11" s="214" t="s">
        <v>3713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3685</v>
      </c>
      <c r="B12" s="211" t="s">
        <v>3714</v>
      </c>
      <c r="C12" s="212" t="s">
        <v>3715</v>
      </c>
      <c r="D12" s="214" t="s">
        <v>3716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3685</v>
      </c>
      <c r="B13" s="211" t="s">
        <v>3717</v>
      </c>
      <c r="C13" s="212" t="s">
        <v>3718</v>
      </c>
      <c r="D13" s="214" t="s">
        <v>3719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3685</v>
      </c>
      <c r="B14" s="211" t="s">
        <v>3720</v>
      </c>
      <c r="C14" s="212" t="s">
        <v>3721</v>
      </c>
      <c r="D14" s="214" t="s">
        <v>3722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3685</v>
      </c>
      <c r="B15" s="211" t="s">
        <v>3723</v>
      </c>
      <c r="C15" s="212" t="s">
        <v>3724</v>
      </c>
      <c r="D15" s="214" t="s">
        <v>3725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3685</v>
      </c>
      <c r="B16" s="211" t="s">
        <v>3726</v>
      </c>
      <c r="C16" s="212" t="s">
        <v>3727</v>
      </c>
      <c r="D16" s="214" t="s">
        <v>3728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3685</v>
      </c>
      <c r="B17" s="211" t="s">
        <v>3729</v>
      </c>
      <c r="C17" s="212" t="s">
        <v>3730</v>
      </c>
      <c r="D17" s="214" t="s">
        <v>3731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3685</v>
      </c>
      <c r="B18" s="211" t="s">
        <v>3732</v>
      </c>
      <c r="C18" s="212" t="s">
        <v>3733</v>
      </c>
      <c r="D18" s="214" t="s">
        <v>3734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3685</v>
      </c>
      <c r="B19" s="211" t="s">
        <v>3735</v>
      </c>
      <c r="C19" s="212" t="s">
        <v>3736</v>
      </c>
      <c r="D19" s="214" t="s">
        <v>3737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3685</v>
      </c>
      <c r="B20" s="211" t="s">
        <v>3738</v>
      </c>
      <c r="C20" s="212" t="s">
        <v>3739</v>
      </c>
      <c r="D20" s="214" t="s">
        <v>3740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3685</v>
      </c>
      <c r="B21" s="211" t="s">
        <v>3741</v>
      </c>
      <c r="C21" s="212" t="s">
        <v>3742</v>
      </c>
      <c r="D21" s="214" t="s">
        <v>3743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3685</v>
      </c>
      <c r="B22" s="211" t="s">
        <v>3744</v>
      </c>
      <c r="C22" s="212" t="s">
        <v>3745</v>
      </c>
      <c r="D22" s="214" t="s">
        <v>3746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3685</v>
      </c>
      <c r="B23" s="211" t="s">
        <v>3747</v>
      </c>
      <c r="C23" s="212" t="s">
        <v>3748</v>
      </c>
      <c r="D23" s="214" t="s">
        <v>3749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3685</v>
      </c>
      <c r="B24" s="211" t="s">
        <v>3750</v>
      </c>
      <c r="C24" s="212" t="s">
        <v>3751</v>
      </c>
      <c r="D24" s="214" t="s">
        <v>3752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3685</v>
      </c>
      <c r="B25" s="211" t="s">
        <v>3753</v>
      </c>
      <c r="C25" s="212" t="s">
        <v>3754</v>
      </c>
      <c r="D25" s="214" t="s">
        <v>3755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3685</v>
      </c>
      <c r="B26" s="211" t="s">
        <v>3756</v>
      </c>
      <c r="C26" s="212" t="s">
        <v>3757</v>
      </c>
      <c r="D26" s="214" t="s">
        <v>3758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3685</v>
      </c>
      <c r="B27" s="211" t="s">
        <v>3759</v>
      </c>
      <c r="C27" s="212" t="s">
        <v>3760</v>
      </c>
      <c r="D27" s="214" t="s">
        <v>3761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3685</v>
      </c>
      <c r="B28" s="211" t="s">
        <v>3762</v>
      </c>
      <c r="C28" s="212" t="s">
        <v>3763</v>
      </c>
      <c r="D28" s="214" t="s">
        <v>3764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3685</v>
      </c>
      <c r="B29" s="211" t="s">
        <v>3765</v>
      </c>
      <c r="C29" s="212" t="s">
        <v>3766</v>
      </c>
      <c r="D29" s="214" t="s">
        <v>3767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3685</v>
      </c>
      <c r="B30" s="211" t="s">
        <v>3768</v>
      </c>
      <c r="C30" s="212" t="s">
        <v>3769</v>
      </c>
      <c r="D30" s="214" t="s">
        <v>3770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3685</v>
      </c>
      <c r="B31" s="211" t="s">
        <v>3771</v>
      </c>
      <c r="C31" s="212" t="s">
        <v>3772</v>
      </c>
      <c r="D31" s="214" t="s">
        <v>3773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3685</v>
      </c>
      <c r="B32" s="211" t="s">
        <v>3774</v>
      </c>
      <c r="C32" s="212" t="s">
        <v>3775</v>
      </c>
      <c r="D32" s="214" t="s">
        <v>3776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3685</v>
      </c>
      <c r="B33" s="211" t="s">
        <v>3777</v>
      </c>
      <c r="C33" s="212" t="s">
        <v>3778</v>
      </c>
      <c r="D33" s="214" t="s">
        <v>3779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3685</v>
      </c>
      <c r="B34" s="211" t="s">
        <v>3780</v>
      </c>
      <c r="C34" s="212" t="s">
        <v>3781</v>
      </c>
      <c r="D34" s="214" t="s">
        <v>3782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3685</v>
      </c>
      <c r="B35" s="211" t="s">
        <v>3783</v>
      </c>
      <c r="C35" s="212" t="s">
        <v>3784</v>
      </c>
      <c r="D35" s="214" t="s">
        <v>3785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3685</v>
      </c>
      <c r="B36" s="211" t="s">
        <v>3786</v>
      </c>
      <c r="C36" s="212" t="s">
        <v>3787</v>
      </c>
      <c r="D36" s="214" t="s">
        <v>3788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3685</v>
      </c>
      <c r="B37" s="211" t="s">
        <v>3789</v>
      </c>
      <c r="C37" s="212" t="s">
        <v>3790</v>
      </c>
      <c r="D37" s="214" t="s">
        <v>3791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3685</v>
      </c>
      <c r="B38" s="211" t="s">
        <v>3792</v>
      </c>
      <c r="C38" s="212" t="s">
        <v>3793</v>
      </c>
      <c r="D38" s="214" t="s">
        <v>3794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3685</v>
      </c>
      <c r="B39" s="211" t="s">
        <v>3795</v>
      </c>
      <c r="C39" s="212" t="s">
        <v>3796</v>
      </c>
      <c r="D39" s="214" t="s">
        <v>3797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3798</v>
      </c>
      <c r="B40" s="210" t="s">
        <v>3799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3798</v>
      </c>
      <c r="B41" s="211" t="s">
        <v>3800</v>
      </c>
      <c r="C41" s="212" t="s">
        <v>3801</v>
      </c>
      <c r="D41" s="214" t="s">
        <v>3802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3798</v>
      </c>
      <c r="B42" s="211" t="s">
        <v>3803</v>
      </c>
      <c r="C42" s="212" t="s">
        <v>3804</v>
      </c>
      <c r="D42" s="214" t="s">
        <v>3805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3798</v>
      </c>
      <c r="B43" s="211" t="s">
        <v>3806</v>
      </c>
      <c r="C43" s="212" t="s">
        <v>3807</v>
      </c>
      <c r="D43" s="214" t="s">
        <v>3808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3798</v>
      </c>
      <c r="B44" s="211" t="s">
        <v>3809</v>
      </c>
      <c r="C44" s="212" t="s">
        <v>3810</v>
      </c>
      <c r="D44" s="214" t="s">
        <v>3811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3798</v>
      </c>
      <c r="B45" s="211" t="s">
        <v>3812</v>
      </c>
      <c r="C45" s="212" t="s">
        <v>3813</v>
      </c>
      <c r="D45" s="214" t="s">
        <v>3814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3798</v>
      </c>
      <c r="B46" s="211" t="s">
        <v>3815</v>
      </c>
      <c r="C46" s="212" t="s">
        <v>3816</v>
      </c>
      <c r="D46" s="214" t="s">
        <v>3817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3798</v>
      </c>
      <c r="B47" s="211" t="s">
        <v>3818</v>
      </c>
      <c r="C47" s="212" t="s">
        <v>3819</v>
      </c>
      <c r="D47" s="214" t="s">
        <v>3820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3798</v>
      </c>
      <c r="B48" s="211" t="s">
        <v>3821</v>
      </c>
      <c r="C48" s="212" t="s">
        <v>3822</v>
      </c>
      <c r="D48" s="214" t="s">
        <v>3823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3824</v>
      </c>
      <c r="B49" s="210" t="s">
        <v>3825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3824</v>
      </c>
      <c r="B50" s="211" t="s">
        <v>3826</v>
      </c>
      <c r="C50" s="212" t="s">
        <v>3827</v>
      </c>
      <c r="D50" s="214" t="s">
        <v>3828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3824</v>
      </c>
      <c r="B51" s="211" t="s">
        <v>3829</v>
      </c>
      <c r="C51" s="212" t="s">
        <v>3830</v>
      </c>
      <c r="D51" s="214" t="s">
        <v>3831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3824</v>
      </c>
      <c r="B52" s="211" t="s">
        <v>3832</v>
      </c>
      <c r="C52" s="212" t="s">
        <v>3833</v>
      </c>
      <c r="D52" s="214" t="s">
        <v>3834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3824</v>
      </c>
      <c r="B53" s="211" t="s">
        <v>3835</v>
      </c>
      <c r="C53" s="212" t="s">
        <v>3836</v>
      </c>
      <c r="D53" s="214" t="s">
        <v>3837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3824</v>
      </c>
      <c r="B54" s="211" t="s">
        <v>3838</v>
      </c>
      <c r="C54" s="212" t="s">
        <v>3839</v>
      </c>
      <c r="D54" s="214" t="s">
        <v>3840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3824</v>
      </c>
      <c r="B55" s="211" t="s">
        <v>3841</v>
      </c>
      <c r="C55" s="212" t="s">
        <v>3842</v>
      </c>
      <c r="D55" s="214" t="s">
        <v>3843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3824</v>
      </c>
      <c r="B56" s="211" t="s">
        <v>3844</v>
      </c>
      <c r="C56" s="212" t="s">
        <v>3845</v>
      </c>
      <c r="D56" s="214" t="s">
        <v>3846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3824</v>
      </c>
      <c r="B57" s="211" t="s">
        <v>3847</v>
      </c>
      <c r="C57" s="212" t="s">
        <v>3848</v>
      </c>
      <c r="D57" s="214" t="s">
        <v>3849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3824</v>
      </c>
      <c r="B58" s="211" t="s">
        <v>3850</v>
      </c>
      <c r="C58" s="212" t="s">
        <v>3851</v>
      </c>
      <c r="D58" s="214" t="s">
        <v>3852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3824</v>
      </c>
      <c r="B59" s="211" t="s">
        <v>3853</v>
      </c>
      <c r="C59" s="212" t="s">
        <v>3854</v>
      </c>
      <c r="D59" s="214" t="s">
        <v>3855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3824</v>
      </c>
      <c r="B60" s="211" t="s">
        <v>3856</v>
      </c>
      <c r="C60" s="212" t="s">
        <v>3857</v>
      </c>
      <c r="D60" s="214" t="s">
        <v>3858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3824</v>
      </c>
      <c r="B61" s="211" t="s">
        <v>3859</v>
      </c>
      <c r="C61" s="212" t="s">
        <v>3860</v>
      </c>
      <c r="D61" s="214" t="s">
        <v>3861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3824</v>
      </c>
      <c r="B62" s="211" t="s">
        <v>3862</v>
      </c>
      <c r="C62" s="212" t="s">
        <v>3863</v>
      </c>
      <c r="D62" s="214" t="s">
        <v>3864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3824</v>
      </c>
      <c r="B63" s="211" t="s">
        <v>3865</v>
      </c>
      <c r="C63" s="212" t="s">
        <v>3866</v>
      </c>
      <c r="D63" s="214" t="s">
        <v>3867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3868</v>
      </c>
      <c r="B64" s="210" t="s">
        <v>3869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3868</v>
      </c>
      <c r="B65" s="211" t="s">
        <v>3870</v>
      </c>
      <c r="C65" s="212" t="s">
        <v>3871</v>
      </c>
      <c r="D65" s="214" t="s">
        <v>3872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3868</v>
      </c>
      <c r="B66" s="211" t="s">
        <v>3873</v>
      </c>
      <c r="C66" s="212" t="s">
        <v>3874</v>
      </c>
      <c r="D66" s="214" t="s">
        <v>3875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3868</v>
      </c>
      <c r="B67" s="211" t="s">
        <v>3876</v>
      </c>
      <c r="C67" s="212" t="s">
        <v>3877</v>
      </c>
      <c r="D67" s="214" t="s">
        <v>3878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3868</v>
      </c>
      <c r="B68" s="211" t="s">
        <v>3879</v>
      </c>
      <c r="C68" s="212" t="s">
        <v>3880</v>
      </c>
      <c r="D68" s="214" t="s">
        <v>3881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3868</v>
      </c>
      <c r="B69" s="211" t="s">
        <v>3882</v>
      </c>
      <c r="C69" s="212" t="s">
        <v>3883</v>
      </c>
      <c r="D69" s="214" t="s">
        <v>3884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3868</v>
      </c>
      <c r="B70" s="211" t="s">
        <v>3885</v>
      </c>
      <c r="C70" s="212" t="s">
        <v>3886</v>
      </c>
      <c r="D70" s="214" t="s">
        <v>3887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3868</v>
      </c>
      <c r="B71" s="211" t="s">
        <v>3888</v>
      </c>
      <c r="C71" s="212" t="s">
        <v>3889</v>
      </c>
      <c r="D71" s="214" t="s">
        <v>3890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3868</v>
      </c>
      <c r="B72" s="211" t="s">
        <v>3891</v>
      </c>
      <c r="C72" s="212" t="s">
        <v>3892</v>
      </c>
      <c r="D72" s="214" t="s">
        <v>3893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3868</v>
      </c>
      <c r="B73" s="211" t="s">
        <v>3894</v>
      </c>
      <c r="C73" s="212" t="s">
        <v>3895</v>
      </c>
      <c r="D73" s="214" t="s">
        <v>3896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3868</v>
      </c>
      <c r="B74" s="211" t="s">
        <v>3897</v>
      </c>
      <c r="C74" s="212" t="s">
        <v>3898</v>
      </c>
      <c r="D74" s="214" t="s">
        <v>3899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3868</v>
      </c>
      <c r="B75" s="211" t="s">
        <v>3900</v>
      </c>
      <c r="C75" s="212" t="s">
        <v>3901</v>
      </c>
      <c r="D75" s="214" t="s">
        <v>3902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3868</v>
      </c>
      <c r="B76" s="211" t="s">
        <v>3903</v>
      </c>
      <c r="C76" s="212" t="s">
        <v>3904</v>
      </c>
      <c r="D76" s="214" t="s">
        <v>3905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3868</v>
      </c>
      <c r="B77" s="211" t="s">
        <v>3906</v>
      </c>
      <c r="C77" s="212" t="s">
        <v>3907</v>
      </c>
      <c r="D77" s="214" t="s">
        <v>3908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3868</v>
      </c>
      <c r="B78" s="211" t="s">
        <v>3909</v>
      </c>
      <c r="C78" s="212" t="s">
        <v>3910</v>
      </c>
      <c r="D78" s="214" t="s">
        <v>3911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3868</v>
      </c>
      <c r="B79" s="211" t="s">
        <v>3912</v>
      </c>
      <c r="C79" s="212" t="s">
        <v>3913</v>
      </c>
      <c r="D79" s="214" t="s">
        <v>3914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3868</v>
      </c>
      <c r="B80" s="211" t="s">
        <v>3915</v>
      </c>
      <c r="C80" s="212" t="s">
        <v>3916</v>
      </c>
      <c r="D80" s="214" t="s">
        <v>3917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3868</v>
      </c>
      <c r="B81" s="211" t="s">
        <v>3918</v>
      </c>
      <c r="C81" s="212" t="s">
        <v>3919</v>
      </c>
      <c r="D81" s="214" t="s">
        <v>3920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3868</v>
      </c>
      <c r="B82" s="211" t="s">
        <v>3921</v>
      </c>
      <c r="C82" s="212" t="s">
        <v>3922</v>
      </c>
      <c r="D82" s="214" t="s">
        <v>3923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3868</v>
      </c>
      <c r="B83" s="211" t="s">
        <v>3924</v>
      </c>
      <c r="C83" s="212" t="s">
        <v>3925</v>
      </c>
      <c r="D83" s="214" t="s">
        <v>3926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3868</v>
      </c>
      <c r="B84" s="211" t="s">
        <v>3927</v>
      </c>
      <c r="C84" s="212" t="s">
        <v>3928</v>
      </c>
      <c r="D84" s="214" t="s">
        <v>3929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3868</v>
      </c>
      <c r="B85" s="211" t="s">
        <v>3930</v>
      </c>
      <c r="C85" s="212" t="s">
        <v>3931</v>
      </c>
      <c r="D85" s="214" t="s">
        <v>3932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3868</v>
      </c>
      <c r="B86" s="211" t="s">
        <v>3933</v>
      </c>
      <c r="C86" s="212" t="s">
        <v>3934</v>
      </c>
      <c r="D86" s="214" t="s">
        <v>3935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3868</v>
      </c>
      <c r="B87" s="211" t="s">
        <v>3936</v>
      </c>
      <c r="C87" s="212" t="s">
        <v>3937</v>
      </c>
      <c r="D87" s="214" t="s">
        <v>3938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3868</v>
      </c>
      <c r="B88" s="211" t="s">
        <v>3939</v>
      </c>
      <c r="C88" s="212" t="s">
        <v>3940</v>
      </c>
      <c r="D88" s="214" t="s">
        <v>3941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3868</v>
      </c>
      <c r="B89" s="211" t="s">
        <v>3942</v>
      </c>
      <c r="C89" s="212" t="s">
        <v>3943</v>
      </c>
      <c r="D89" s="214" t="s">
        <v>3944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3868</v>
      </c>
      <c r="B90" s="211" t="s">
        <v>3945</v>
      </c>
      <c r="C90" s="212" t="s">
        <v>3946</v>
      </c>
      <c r="D90" s="214" t="s">
        <v>3947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3868</v>
      </c>
      <c r="B91" s="211" t="s">
        <v>3948</v>
      </c>
      <c r="C91" s="212" t="s">
        <v>3949</v>
      </c>
      <c r="D91" s="214" t="s">
        <v>3950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3868</v>
      </c>
      <c r="B92" s="211" t="s">
        <v>3951</v>
      </c>
      <c r="C92" s="212" t="s">
        <v>3952</v>
      </c>
      <c r="D92" s="214" t="s">
        <v>3953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3868</v>
      </c>
      <c r="B93" s="211" t="s">
        <v>3954</v>
      </c>
      <c r="C93" s="212" t="s">
        <v>3955</v>
      </c>
      <c r="D93" s="214" t="s">
        <v>3956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3868</v>
      </c>
      <c r="B94" s="211" t="s">
        <v>3957</v>
      </c>
      <c r="C94" s="212" t="s">
        <v>3958</v>
      </c>
      <c r="D94" s="214" t="s">
        <v>3959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3868</v>
      </c>
      <c r="B95" s="211" t="s">
        <v>3960</v>
      </c>
      <c r="C95" s="212" t="s">
        <v>3961</v>
      </c>
      <c r="D95" s="214" t="s">
        <v>3962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3868</v>
      </c>
      <c r="B96" s="211" t="s">
        <v>3963</v>
      </c>
      <c r="C96" s="212" t="s">
        <v>3964</v>
      </c>
      <c r="D96" s="214" t="s">
        <v>3965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3868</v>
      </c>
      <c r="B97" s="211" t="s">
        <v>3966</v>
      </c>
      <c r="C97" s="212" t="s">
        <v>3967</v>
      </c>
      <c r="D97" s="214" t="s">
        <v>3968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3868</v>
      </c>
      <c r="B98" s="218" t="s">
        <v>3969</v>
      </c>
      <c r="C98" s="219" t="s">
        <v>3970</v>
      </c>
      <c r="D98" s="220" t="s">
        <v>3971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922</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IFERROR(INDEX('Recommendations'!$G$2:$G$195, MATCH(F2,'Recommendations'!$A$2:$A$195,0))="Implemented", FALSE))</xm:f>
            <x14:dxf>
              <font>
                <color rgb="FF000000"/>
              </font>
              <fill>
                <patternFill>
                  <bgColor rgb="FF3C7D22"/>
                </patternFill>
              </fill>
            </x14:dxf>
          </x14:cfRule>
          <x14:cfRule type="expression" priority="2" id="{00000000-000E-0000-0900-000002000000}">
            <xm:f>AND(F2&lt;&gt;"", IFERROR(INDEX('Recommendations'!$G$2:$G$195, MATCH(F2,'Recommendations'!$A$2:$A$195,0))="Compensated", FALSE))</xm:f>
            <x14:dxf>
              <font>
                <color rgb="FF000000"/>
              </font>
              <fill>
                <patternFill>
                  <bgColor rgb="FFC6E0B4"/>
                </patternFill>
              </fill>
            </x14:dxf>
          </x14:cfRule>
          <x14:cfRule type="expression" priority="3" id="{00000000-000E-0000-0900-000003000000}">
            <xm:f>AND(F2&lt;&gt;"", IFERROR(INDEX('Recommendations'!$G$2:$G$195, MATCH(F2,'Recommendations'!$A$2:$A$195,0))="Testing", FALSE))</xm:f>
            <x14:dxf>
              <font>
                <color rgb="FF000000"/>
              </font>
              <fill>
                <patternFill>
                  <bgColor rgb="FFFFC000"/>
                </patternFill>
              </fill>
            </x14:dxf>
          </x14:cfRule>
          <x14:cfRule type="expression" priority="4" id="{00000000-000E-0000-0900-000004000000}">
            <xm:f>AND(F2&lt;&gt;"", IFERROR(INDEX('Recommendations'!$G$2:$G$195, MATCH(F2,'Recommendations'!$A$2:$A$195,0))="Failed", FALSE))</xm:f>
            <x14:dxf>
              <font>
                <color rgb="FF000000"/>
              </font>
              <fill>
                <patternFill>
                  <bgColor rgb="FFD82891"/>
                </patternFill>
              </fill>
            </x14:dxf>
          </x14:cfRule>
          <x14:cfRule type="expression" priority="5" id="{00000000-000E-0000-0900-000005000000}">
            <xm:f>AND(F2&lt;&gt;"", IFERROR(INDEX('Recommendations'!$G$2:$G$195, MATCH(F2,'Recommendations'!$A$2:$A$195,0))="Risk Accepted", FALSE))</xm:f>
            <x14:dxf>
              <font>
                <color rgb="FF000000"/>
              </font>
              <fill>
                <patternFill>
                  <bgColor rgb="FFD9D9D9"/>
                </patternFill>
              </fill>
            </x14:dxf>
          </x14:cfRule>
          <x14:cfRule type="expression" priority="6" id="{00000000-000E-0000-0900-000006000000}">
            <xm:f>AND(F2&lt;&gt;"", IFERROR(INDEX('Recommendations'!$G$2:$G$195, MATCH(F2,'Recommendations'!$A$2:$A$195,0))="N/A",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3972</v>
      </c>
      <c r="C1" s="253" t="s">
        <v>3973</v>
      </c>
      <c r="D1" s="253" t="s">
        <v>3974</v>
      </c>
      <c r="E1" s="253" t="s">
        <v>3975</v>
      </c>
      <c r="F1" s="253" t="s">
        <v>2801</v>
      </c>
      <c r="G1" s="253" t="s">
        <v>3976</v>
      </c>
      <c r="H1" s="253" t="s">
        <v>3977</v>
      </c>
      <c r="I1" s="253" t="s">
        <v>3978</v>
      </c>
      <c r="J1" s="253" t="s">
        <v>10</v>
      </c>
      <c r="K1" s="253" t="s">
        <v>1167</v>
      </c>
      <c r="L1" s="253" t="s">
        <v>1168</v>
      </c>
      <c r="M1" s="253" t="s">
        <v>1169</v>
      </c>
      <c r="N1" s="253" t="s">
        <v>1170</v>
      </c>
      <c r="O1" s="253" t="s">
        <v>1171</v>
      </c>
      <c r="P1" s="253" t="s">
        <v>1172</v>
      </c>
      <c r="Q1" s="253" t="s">
        <v>1173</v>
      </c>
      <c r="R1" s="253" t="s">
        <v>1174</v>
      </c>
      <c r="S1" s="253" t="s">
        <v>1175</v>
      </c>
      <c r="T1" s="253" t="s">
        <v>1176</v>
      </c>
      <c r="U1" s="253" t="s">
        <v>1177</v>
      </c>
      <c r="V1" s="253" t="s">
        <v>1178</v>
      </c>
      <c r="W1" s="253" t="s">
        <v>1179</v>
      </c>
      <c r="X1" s="253" t="s">
        <v>1180</v>
      </c>
      <c r="Y1" s="253" t="s">
        <v>1181</v>
      </c>
      <c r="Z1" s="253" t="s">
        <v>1182</v>
      </c>
      <c r="AA1" s="253" t="s">
        <v>1183</v>
      </c>
      <c r="AB1" s="253" t="s">
        <v>1184</v>
      </c>
      <c r="AC1" s="253" t="s">
        <v>1185</v>
      </c>
      <c r="AD1" s="253" t="s">
        <v>1186</v>
      </c>
      <c r="AE1" s="253" t="s">
        <v>1187</v>
      </c>
      <c r="AF1" s="253" t="s">
        <v>1188</v>
      </c>
      <c r="AG1" s="253" t="s">
        <v>1189</v>
      </c>
      <c r="AH1" s="253" t="s">
        <v>1190</v>
      </c>
      <c r="AI1" s="253" t="s">
        <v>1191</v>
      </c>
      <c r="AJ1" s="253" t="s">
        <v>1192</v>
      </c>
      <c r="AK1" s="253" t="s">
        <v>1193</v>
      </c>
      <c r="AL1" s="253" t="s">
        <v>1194</v>
      </c>
      <c r="AM1" s="253" t="s">
        <v>1195</v>
      </c>
      <c r="AN1" s="253" t="s">
        <v>1196</v>
      </c>
      <c r="AO1" s="253" t="s">
        <v>1197</v>
      </c>
      <c r="AP1" s="253" t="s">
        <v>1198</v>
      </c>
      <c r="AQ1" s="253" t="s">
        <v>1199</v>
      </c>
      <c r="AR1" s="253" t="s">
        <v>1200</v>
      </c>
      <c r="AS1" s="253" t="s">
        <v>1201</v>
      </c>
      <c r="AT1" s="253" t="s">
        <v>1202</v>
      </c>
      <c r="AU1" s="253" t="s">
        <v>1203</v>
      </c>
      <c r="AV1" s="253" t="s">
        <v>1204</v>
      </c>
      <c r="AW1" s="253" t="s">
        <v>1205</v>
      </c>
      <c r="AX1" s="253" t="s">
        <v>1206</v>
      </c>
      <c r="AY1" s="254" t="s">
        <v>1207</v>
      </c>
    </row>
    <row r="2" spans="1:51" ht="60" customHeight="1" outlineLevel="1" x14ac:dyDescent="0.35">
      <c r="A2" s="244" t="s">
        <v>3979</v>
      </c>
      <c r="B2" s="232" t="s">
        <v>3980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1210</v>
      </c>
      <c r="B3" s="233" t="s">
        <v>3981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3982</v>
      </c>
      <c r="B4" s="234" t="s">
        <v>3983</v>
      </c>
      <c r="C4" s="234" t="s">
        <v>3984</v>
      </c>
      <c r="D4" s="234" t="s">
        <v>3985</v>
      </c>
      <c r="E4" s="234" t="s">
        <v>3986</v>
      </c>
      <c r="F4" s="234" t="s">
        <v>19</v>
      </c>
      <c r="G4" s="234" t="s">
        <v>19</v>
      </c>
      <c r="H4" s="234" t="s">
        <v>3987</v>
      </c>
      <c r="I4" s="234" t="s">
        <v>19</v>
      </c>
      <c r="J4" s="234" t="s">
        <v>3988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3989</v>
      </c>
      <c r="B5" s="234" t="s">
        <v>3990</v>
      </c>
      <c r="C5" s="234" t="s">
        <v>3991</v>
      </c>
      <c r="D5" s="234" t="s">
        <v>3992</v>
      </c>
      <c r="E5" s="234" t="s">
        <v>3993</v>
      </c>
      <c r="F5" s="234" t="s">
        <v>3994</v>
      </c>
      <c r="G5" s="234" t="s">
        <v>19</v>
      </c>
      <c r="H5" s="234" t="s">
        <v>3995</v>
      </c>
      <c r="I5" s="234" t="s">
        <v>19</v>
      </c>
      <c r="J5" s="234" t="s">
        <v>3996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1216</v>
      </c>
      <c r="B6" s="233" t="s">
        <v>3997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3998</v>
      </c>
      <c r="B7" s="234" t="s">
        <v>3999</v>
      </c>
      <c r="C7" s="234" t="s">
        <v>4000</v>
      </c>
      <c r="D7" s="234" t="s">
        <v>4001</v>
      </c>
      <c r="E7" s="234" t="s">
        <v>3993</v>
      </c>
      <c r="F7" s="234" t="s">
        <v>4002</v>
      </c>
      <c r="G7" s="234" t="s">
        <v>19</v>
      </c>
      <c r="H7" s="234" t="s">
        <v>4003</v>
      </c>
      <c r="I7" s="234" t="s">
        <v>19</v>
      </c>
      <c r="J7" s="234" t="s">
        <v>4004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4005</v>
      </c>
      <c r="B8" s="234" t="s">
        <v>4006</v>
      </c>
      <c r="C8" s="234" t="s">
        <v>4007</v>
      </c>
      <c r="D8" s="234" t="s">
        <v>4008</v>
      </c>
      <c r="E8" s="234" t="s">
        <v>19</v>
      </c>
      <c r="F8" s="234" t="s">
        <v>19</v>
      </c>
      <c r="G8" s="234" t="s">
        <v>19</v>
      </c>
      <c r="H8" s="234" t="s">
        <v>4009</v>
      </c>
      <c r="I8" s="234" t="s">
        <v>4010</v>
      </c>
      <c r="J8" s="234" t="s">
        <v>4011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4012</v>
      </c>
      <c r="B9" s="234" t="s">
        <v>4013</v>
      </c>
      <c r="C9" s="234" t="s">
        <v>4014</v>
      </c>
      <c r="D9" s="234" t="s">
        <v>4015</v>
      </c>
      <c r="E9" s="234" t="s">
        <v>19</v>
      </c>
      <c r="F9" s="234" t="s">
        <v>19</v>
      </c>
      <c r="G9" s="234" t="s">
        <v>19</v>
      </c>
      <c r="H9" s="234" t="s">
        <v>4016</v>
      </c>
      <c r="I9" s="234" t="s">
        <v>4017</v>
      </c>
      <c r="J9" s="234" t="s">
        <v>4018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4019</v>
      </c>
      <c r="B10" s="234" t="s">
        <v>4020</v>
      </c>
      <c r="C10" s="234" t="s">
        <v>4021</v>
      </c>
      <c r="D10" s="234" t="s">
        <v>4022</v>
      </c>
      <c r="E10" s="234" t="s">
        <v>19</v>
      </c>
      <c r="F10" s="234" t="s">
        <v>19</v>
      </c>
      <c r="G10" s="234" t="s">
        <v>19</v>
      </c>
      <c r="H10" s="234" t="s">
        <v>4023</v>
      </c>
      <c r="I10" s="234" t="s">
        <v>4024</v>
      </c>
      <c r="J10" s="234" t="s">
        <v>4025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4026</v>
      </c>
      <c r="B11" s="234" t="s">
        <v>4027</v>
      </c>
      <c r="C11" s="234" t="s">
        <v>4028</v>
      </c>
      <c r="D11" s="234" t="s">
        <v>4029</v>
      </c>
      <c r="E11" s="234" t="s">
        <v>19</v>
      </c>
      <c r="F11" s="234" t="s">
        <v>19</v>
      </c>
      <c r="G11" s="234" t="s">
        <v>19</v>
      </c>
      <c r="H11" s="234" t="s">
        <v>4030</v>
      </c>
      <c r="I11" s="234" t="s">
        <v>19</v>
      </c>
      <c r="J11" s="234" t="s">
        <v>4031</v>
      </c>
      <c r="K11" s="237">
        <f>IF(COUNTIF(L11:AY11,"&lt;&gt;")=0,"",SUMPRODUCT(((Recommendations[ImplStatus]="Implemented")+(Recommendations[ImplStatus]="Compensated"))*ISNUMBER(MATCH(Recommendations[Id],L11:AY11,0)))/COUNTIF(L11:AY11,"&lt;&gt;"))</f>
        <v>0</v>
      </c>
      <c r="L11" s="240" t="s">
        <v>538</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4032</v>
      </c>
      <c r="B12" s="234" t="s">
        <v>4033</v>
      </c>
      <c r="C12" s="234" t="s">
        <v>4034</v>
      </c>
      <c r="D12" s="234" t="s">
        <v>4035</v>
      </c>
      <c r="E12" s="234" t="s">
        <v>19</v>
      </c>
      <c r="F12" s="234" t="s">
        <v>19</v>
      </c>
      <c r="G12" s="234" t="s">
        <v>4036</v>
      </c>
      <c r="H12" s="234" t="s">
        <v>4037</v>
      </c>
      <c r="I12" s="234" t="s">
        <v>19</v>
      </c>
      <c r="J12" s="234" t="s">
        <v>4038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4039</v>
      </c>
      <c r="B13" s="234" t="s">
        <v>4040</v>
      </c>
      <c r="C13" s="234" t="s">
        <v>4041</v>
      </c>
      <c r="D13" s="234" t="s">
        <v>4042</v>
      </c>
      <c r="E13" s="234" t="s">
        <v>19</v>
      </c>
      <c r="F13" s="234" t="s">
        <v>19</v>
      </c>
      <c r="G13" s="234" t="s">
        <v>19</v>
      </c>
      <c r="H13" s="234" t="s">
        <v>4043</v>
      </c>
      <c r="I13" s="234" t="s">
        <v>19</v>
      </c>
      <c r="J13" s="234" t="s">
        <v>4044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4045</v>
      </c>
      <c r="B14" s="234" t="s">
        <v>4046</v>
      </c>
      <c r="C14" s="234" t="s">
        <v>4047</v>
      </c>
      <c r="D14" s="234" t="s">
        <v>4048</v>
      </c>
      <c r="E14" s="234" t="s">
        <v>19</v>
      </c>
      <c r="F14" s="234" t="s">
        <v>4049</v>
      </c>
      <c r="G14" s="234" t="s">
        <v>19</v>
      </c>
      <c r="H14" s="234" t="s">
        <v>4050</v>
      </c>
      <c r="I14" s="234" t="s">
        <v>4051</v>
      </c>
      <c r="J14" s="234" t="s">
        <v>4052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1221</v>
      </c>
      <c r="B15" s="233" t="s">
        <v>4053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4054</v>
      </c>
      <c r="B16" s="234" t="s">
        <v>4055</v>
      </c>
      <c r="C16" s="234" t="s">
        <v>4056</v>
      </c>
      <c r="D16" s="234" t="s">
        <v>4048</v>
      </c>
      <c r="E16" s="234" t="s">
        <v>19</v>
      </c>
      <c r="F16" s="234" t="s">
        <v>4057</v>
      </c>
      <c r="G16" s="234" t="s">
        <v>19</v>
      </c>
      <c r="H16" s="234" t="s">
        <v>4058</v>
      </c>
      <c r="I16" s="234" t="s">
        <v>19</v>
      </c>
      <c r="J16" s="234" t="s">
        <v>4059</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4060</v>
      </c>
      <c r="B17" s="234" t="s">
        <v>4061</v>
      </c>
      <c r="C17" s="234" t="s">
        <v>4062</v>
      </c>
      <c r="D17" s="234" t="s">
        <v>4063</v>
      </c>
      <c r="E17" s="234" t="s">
        <v>19</v>
      </c>
      <c r="F17" s="234" t="s">
        <v>4057</v>
      </c>
      <c r="G17" s="234" t="s">
        <v>19</v>
      </c>
      <c r="H17" s="234" t="s">
        <v>4064</v>
      </c>
      <c r="I17" s="234" t="s">
        <v>19</v>
      </c>
      <c r="J17" s="234" t="s">
        <v>4065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4066</v>
      </c>
      <c r="B18" s="234" t="s">
        <v>4067</v>
      </c>
      <c r="C18" s="234" t="s">
        <v>4068</v>
      </c>
      <c r="D18" s="234" t="s">
        <v>19</v>
      </c>
      <c r="E18" s="234" t="s">
        <v>19</v>
      </c>
      <c r="F18" s="234" t="s">
        <v>19</v>
      </c>
      <c r="G18" s="234" t="s">
        <v>19</v>
      </c>
      <c r="H18" s="234" t="s">
        <v>4069</v>
      </c>
      <c r="I18" s="234" t="s">
        <v>19</v>
      </c>
      <c r="J18" s="234" t="s">
        <v>4070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1226</v>
      </c>
      <c r="B19" s="233" t="s">
        <v>4071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4072</v>
      </c>
      <c r="B20" s="234" t="s">
        <v>4073</v>
      </c>
      <c r="C20" s="234" t="s">
        <v>4074</v>
      </c>
      <c r="D20" s="234" t="s">
        <v>4075</v>
      </c>
      <c r="E20" s="234" t="s">
        <v>19</v>
      </c>
      <c r="F20" s="234" t="s">
        <v>4076</v>
      </c>
      <c r="G20" s="234" t="s">
        <v>19</v>
      </c>
      <c r="H20" s="234" t="s">
        <v>4077</v>
      </c>
      <c r="I20" s="234" t="s">
        <v>19</v>
      </c>
      <c r="J20" s="234" t="s">
        <v>4078</v>
      </c>
      <c r="K20" s="237">
        <f>IF(COUNTIF(L20:AY20,"&lt;&gt;")=0,"",SUMPRODUCT(((Recommendations[ImplStatus]="Implemented")+(Recommendations[ImplStatus]="Compensated"))*ISNUMBER(MATCH(Recommendations[Id],L20:AY20,0)))/COUNTIF(L20:AY20,"&lt;&gt;"))</f>
        <v>0</v>
      </c>
      <c r="L20" s="240" t="s">
        <v>63</v>
      </c>
      <c r="M20" s="240" t="s">
        <v>68</v>
      </c>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4079</v>
      </c>
      <c r="B21" s="234" t="s">
        <v>4080</v>
      </c>
      <c r="C21" s="234" t="s">
        <v>4081</v>
      </c>
      <c r="D21" s="234" t="s">
        <v>4082</v>
      </c>
      <c r="E21" s="234" t="s">
        <v>4083</v>
      </c>
      <c r="F21" s="234" t="s">
        <v>19</v>
      </c>
      <c r="G21" s="234" t="s">
        <v>19</v>
      </c>
      <c r="H21" s="234" t="s">
        <v>4084</v>
      </c>
      <c r="I21" s="234" t="s">
        <v>4085</v>
      </c>
      <c r="J21" s="234" t="s">
        <v>4086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4087</v>
      </c>
      <c r="B22" s="234" t="s">
        <v>4088</v>
      </c>
      <c r="C22" s="234" t="s">
        <v>4089</v>
      </c>
      <c r="D22" s="234" t="s">
        <v>4090</v>
      </c>
      <c r="E22" s="234" t="s">
        <v>19</v>
      </c>
      <c r="F22" s="234" t="s">
        <v>4091</v>
      </c>
      <c r="G22" s="234" t="s">
        <v>19</v>
      </c>
      <c r="H22" s="234" t="s">
        <v>4092</v>
      </c>
      <c r="I22" s="234" t="s">
        <v>19</v>
      </c>
      <c r="J22" s="234" t="s">
        <v>4093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4094</v>
      </c>
      <c r="B23" s="234" t="s">
        <v>4095</v>
      </c>
      <c r="C23" s="234" t="s">
        <v>4096</v>
      </c>
      <c r="D23" s="234" t="s">
        <v>4097</v>
      </c>
      <c r="E23" s="234" t="s">
        <v>19</v>
      </c>
      <c r="F23" s="234" t="s">
        <v>19</v>
      </c>
      <c r="G23" s="234" t="s">
        <v>19</v>
      </c>
      <c r="H23" s="234" t="s">
        <v>4098</v>
      </c>
      <c r="I23" s="234" t="s">
        <v>4099</v>
      </c>
      <c r="J23" s="234" t="s">
        <v>4100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4101</v>
      </c>
      <c r="B24" s="234" t="s">
        <v>4102</v>
      </c>
      <c r="C24" s="234" t="s">
        <v>4103</v>
      </c>
      <c r="D24" s="234" t="s">
        <v>4097</v>
      </c>
      <c r="E24" s="234" t="s">
        <v>19</v>
      </c>
      <c r="F24" s="234" t="s">
        <v>4104</v>
      </c>
      <c r="G24" s="234" t="s">
        <v>19</v>
      </c>
      <c r="H24" s="234" t="s">
        <v>4105</v>
      </c>
      <c r="I24" s="234" t="s">
        <v>19</v>
      </c>
      <c r="J24" s="234" t="s">
        <v>4106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1230</v>
      </c>
      <c r="B25" s="233" t="s">
        <v>4107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4108</v>
      </c>
      <c r="B26" s="234" t="s">
        <v>4109</v>
      </c>
      <c r="C26" s="234" t="s">
        <v>4110</v>
      </c>
      <c r="D26" s="234" t="s">
        <v>4111</v>
      </c>
      <c r="E26" s="234" t="s">
        <v>19</v>
      </c>
      <c r="F26" s="234" t="s">
        <v>4112</v>
      </c>
      <c r="G26" s="234" t="s">
        <v>19</v>
      </c>
      <c r="H26" s="234" t="s">
        <v>4113</v>
      </c>
      <c r="I26" s="234" t="s">
        <v>19</v>
      </c>
      <c r="J26" s="234" t="s">
        <v>4114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4115</v>
      </c>
      <c r="B27" s="232" t="s">
        <v>4116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1236</v>
      </c>
      <c r="B28" s="233" t="s">
        <v>4117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4118</v>
      </c>
      <c r="B29" s="234" t="s">
        <v>4119</v>
      </c>
      <c r="C29" s="234" t="s">
        <v>4120</v>
      </c>
      <c r="D29" s="234" t="s">
        <v>4121</v>
      </c>
      <c r="E29" s="234" t="s">
        <v>4122</v>
      </c>
      <c r="F29" s="234" t="s">
        <v>19</v>
      </c>
      <c r="G29" s="234" t="s">
        <v>19</v>
      </c>
      <c r="H29" s="234" t="s">
        <v>4123</v>
      </c>
      <c r="I29" s="234" t="s">
        <v>19</v>
      </c>
      <c r="J29" s="234" t="s">
        <v>4124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4125</v>
      </c>
      <c r="B30" s="234" t="s">
        <v>4126</v>
      </c>
      <c r="C30" s="234" t="s">
        <v>3991</v>
      </c>
      <c r="D30" s="234" t="s">
        <v>3992</v>
      </c>
      <c r="E30" s="234" t="s">
        <v>19</v>
      </c>
      <c r="F30" s="234" t="s">
        <v>3994</v>
      </c>
      <c r="G30" s="234" t="s">
        <v>19</v>
      </c>
      <c r="H30" s="234" t="s">
        <v>4127</v>
      </c>
      <c r="I30" s="234" t="s">
        <v>19</v>
      </c>
      <c r="J30" s="234" t="s">
        <v>4128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1241</v>
      </c>
      <c r="B31" s="233" t="s">
        <v>4129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4130</v>
      </c>
      <c r="B32" s="234" t="s">
        <v>4131</v>
      </c>
      <c r="C32" s="234" t="s">
        <v>4132</v>
      </c>
      <c r="D32" s="234" t="s">
        <v>4133</v>
      </c>
      <c r="E32" s="234" t="s">
        <v>19</v>
      </c>
      <c r="F32" s="234" t="s">
        <v>19</v>
      </c>
      <c r="G32" s="234" t="s">
        <v>4134</v>
      </c>
      <c r="H32" s="234" t="s">
        <v>4135</v>
      </c>
      <c r="I32" s="234" t="s">
        <v>19</v>
      </c>
      <c r="J32" s="234" t="s">
        <v>4136</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4137</v>
      </c>
      <c r="B33" s="234" t="s">
        <v>4138</v>
      </c>
      <c r="C33" s="234" t="s">
        <v>4139</v>
      </c>
      <c r="D33" s="234" t="s">
        <v>4140</v>
      </c>
      <c r="E33" s="234" t="s">
        <v>19</v>
      </c>
      <c r="F33" s="234" t="s">
        <v>4141</v>
      </c>
      <c r="G33" s="234" t="s">
        <v>19</v>
      </c>
      <c r="H33" s="234" t="s">
        <v>4142</v>
      </c>
      <c r="I33" s="234" t="s">
        <v>4143</v>
      </c>
      <c r="J33" s="234" t="s">
        <v>4144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4145</v>
      </c>
      <c r="B34" s="234" t="s">
        <v>4146</v>
      </c>
      <c r="C34" s="234" t="s">
        <v>4147</v>
      </c>
      <c r="D34" s="234" t="s">
        <v>4148</v>
      </c>
      <c r="E34" s="234" t="s">
        <v>19</v>
      </c>
      <c r="F34" s="234" t="s">
        <v>19</v>
      </c>
      <c r="G34" s="234" t="s">
        <v>19</v>
      </c>
      <c r="H34" s="234" t="s">
        <v>4149</v>
      </c>
      <c r="I34" s="234" t="s">
        <v>19</v>
      </c>
      <c r="J34" s="234" t="s">
        <v>4150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4151</v>
      </c>
      <c r="B35" s="234" t="s">
        <v>4152</v>
      </c>
      <c r="C35" s="234" t="s">
        <v>4153</v>
      </c>
      <c r="D35" s="234" t="s">
        <v>4154</v>
      </c>
      <c r="E35" s="234" t="s">
        <v>19</v>
      </c>
      <c r="F35" s="234" t="s">
        <v>4155</v>
      </c>
      <c r="G35" s="234" t="s">
        <v>19</v>
      </c>
      <c r="H35" s="234" t="s">
        <v>4156</v>
      </c>
      <c r="I35" s="234" t="s">
        <v>19</v>
      </c>
      <c r="J35" s="234" t="s">
        <v>4157</v>
      </c>
      <c r="K35" s="237">
        <f>IF(COUNTIF(L35:AY35,"&lt;&gt;")=0,"",SUMPRODUCT(((Recommendations[ImplStatus]="Implemented")+(Recommendations[ImplStatus]="Compensated"))*ISNUMBER(MATCH(Recommendations[Id],L35:AY35,0)))/COUNTIF(L35:AY35,"&lt;&gt;"))</f>
        <v>0</v>
      </c>
      <c r="L35" s="240" t="s">
        <v>27</v>
      </c>
      <c r="M35" s="240" t="s">
        <v>33</v>
      </c>
      <c r="N35" s="240" t="s">
        <v>183</v>
      </c>
      <c r="O35" s="240" t="s">
        <v>317</v>
      </c>
      <c r="P35" s="240" t="s">
        <v>322</v>
      </c>
      <c r="Q35" s="240" t="s">
        <v>327</v>
      </c>
      <c r="R35" s="240" t="s">
        <v>332</v>
      </c>
      <c r="S35" s="240" t="s">
        <v>356</v>
      </c>
      <c r="T35" s="240" t="s">
        <v>361</v>
      </c>
      <c r="U35" s="240" t="s">
        <v>498</v>
      </c>
      <c r="V35" s="240" t="s">
        <v>513</v>
      </c>
      <c r="W35" s="240" t="s">
        <v>533</v>
      </c>
      <c r="X35" s="240" t="s">
        <v>543</v>
      </c>
      <c r="Y35" s="240" t="s">
        <v>548</v>
      </c>
      <c r="Z35" s="240" t="s">
        <v>917</v>
      </c>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4158</v>
      </c>
      <c r="B36" s="234" t="s">
        <v>4159</v>
      </c>
      <c r="C36" s="234" t="s">
        <v>4160</v>
      </c>
      <c r="D36" s="234" t="s">
        <v>4161</v>
      </c>
      <c r="E36" s="234" t="s">
        <v>19</v>
      </c>
      <c r="F36" s="234" t="s">
        <v>19</v>
      </c>
      <c r="G36" s="234" t="s">
        <v>4162</v>
      </c>
      <c r="H36" s="234" t="s">
        <v>4163</v>
      </c>
      <c r="I36" s="234" t="s">
        <v>19</v>
      </c>
      <c r="J36" s="234" t="s">
        <v>4164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4165</v>
      </c>
      <c r="B37" s="234" t="s">
        <v>4166</v>
      </c>
      <c r="C37" s="234" t="s">
        <v>4167</v>
      </c>
      <c r="D37" s="234" t="s">
        <v>4168</v>
      </c>
      <c r="E37" s="234" t="s">
        <v>19</v>
      </c>
      <c r="F37" s="234" t="s">
        <v>4169</v>
      </c>
      <c r="G37" s="234" t="s">
        <v>4170</v>
      </c>
      <c r="H37" s="234" t="s">
        <v>4171</v>
      </c>
      <c r="I37" s="234" t="s">
        <v>19</v>
      </c>
      <c r="J37" s="234" t="s">
        <v>4172</v>
      </c>
      <c r="K37" s="237">
        <f>IF(COUNTIF(L37:AY37,"&lt;&gt;")=0,"",SUMPRODUCT(((Recommendations[ImplStatus]="Implemented")+(Recommendations[ImplStatus]="Compensated"))*ISNUMBER(MATCH(Recommendations[Id],L37:AY37,0)))/COUNTIF(L37:AY37,"&lt;&gt;"))</f>
        <v>0</v>
      </c>
      <c r="L37" s="240" t="s">
        <v>92</v>
      </c>
      <c r="M37" s="240" t="s">
        <v>264</v>
      </c>
      <c r="N37" s="240" t="s">
        <v>269</v>
      </c>
      <c r="O37" s="240" t="s">
        <v>273</v>
      </c>
      <c r="P37" s="240" t="s">
        <v>277</v>
      </c>
      <c r="Q37" s="240" t="s">
        <v>281</v>
      </c>
      <c r="R37" s="240" t="s">
        <v>285</v>
      </c>
      <c r="S37" s="240" t="s">
        <v>290</v>
      </c>
      <c r="T37" s="240" t="s">
        <v>294</v>
      </c>
      <c r="U37" s="240" t="s">
        <v>351</v>
      </c>
      <c r="V37" s="240" t="s">
        <v>518</v>
      </c>
      <c r="W37" s="240" t="s">
        <v>617</v>
      </c>
      <c r="X37" s="240" t="s">
        <v>705</v>
      </c>
      <c r="Y37" s="240" t="s">
        <v>840</v>
      </c>
      <c r="Z37" s="240" t="s">
        <v>845</v>
      </c>
      <c r="AA37" s="240" t="s">
        <v>849</v>
      </c>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4173</v>
      </c>
      <c r="B38" s="234" t="s">
        <v>4174</v>
      </c>
      <c r="C38" s="234" t="s">
        <v>4175</v>
      </c>
      <c r="D38" s="234" t="s">
        <v>4176</v>
      </c>
      <c r="E38" s="234" t="s">
        <v>19</v>
      </c>
      <c r="F38" s="234" t="s">
        <v>4169</v>
      </c>
      <c r="G38" s="234" t="s">
        <v>4177</v>
      </c>
      <c r="H38" s="234" t="s">
        <v>4178</v>
      </c>
      <c r="I38" s="234" t="s">
        <v>4179</v>
      </c>
      <c r="J38" s="234" t="s">
        <v>4180</v>
      </c>
      <c r="K38" s="237">
        <f>IF(COUNTIF(L38:AY38,"&lt;&gt;")=0,"",SUMPRODUCT(((Recommendations[ImplStatus]="Implemented")+(Recommendations[ImplStatus]="Compensated"))*ISNUMBER(MATCH(Recommendations[Id],L38:AY38,0)))/COUNTIF(L38:AY38,"&lt;&gt;"))</f>
        <v>0</v>
      </c>
      <c r="L38" s="240" t="s">
        <v>27</v>
      </c>
      <c r="M38" s="240" t="s">
        <v>33</v>
      </c>
      <c r="N38" s="240" t="s">
        <v>124</v>
      </c>
      <c r="O38" s="240" t="s">
        <v>139</v>
      </c>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1245</v>
      </c>
      <c r="B39" s="233" t="s">
        <v>4181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4182</v>
      </c>
      <c r="B40" s="234" t="s">
        <v>4183</v>
      </c>
      <c r="C40" s="234" t="s">
        <v>4184</v>
      </c>
      <c r="D40" s="234" t="s">
        <v>4185</v>
      </c>
      <c r="E40" s="234" t="s">
        <v>19</v>
      </c>
      <c r="F40" s="234" t="s">
        <v>19</v>
      </c>
      <c r="G40" s="234" t="s">
        <v>19</v>
      </c>
      <c r="H40" s="234" t="s">
        <v>4186</v>
      </c>
      <c r="I40" s="234" t="s">
        <v>4187</v>
      </c>
      <c r="J40" s="234" t="s">
        <v>4188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4189</v>
      </c>
      <c r="B41" s="234" t="s">
        <v>4190</v>
      </c>
      <c r="C41" s="234" t="s">
        <v>4191</v>
      </c>
      <c r="D41" s="234" t="s">
        <v>19</v>
      </c>
      <c r="E41" s="234" t="s">
        <v>19</v>
      </c>
      <c r="F41" s="234" t="s">
        <v>19</v>
      </c>
      <c r="G41" s="234" t="s">
        <v>19</v>
      </c>
      <c r="H41" s="234" t="s">
        <v>4192</v>
      </c>
      <c r="I41" s="234" t="s">
        <v>19</v>
      </c>
      <c r="J41" s="234" t="s">
        <v>4193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4194</v>
      </c>
      <c r="B42" s="232" t="s">
        <v>4195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1268</v>
      </c>
      <c r="B43" s="233" t="s">
        <v>4196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4197</v>
      </c>
      <c r="B44" s="234" t="s">
        <v>4198</v>
      </c>
      <c r="C44" s="234" t="s">
        <v>4199</v>
      </c>
      <c r="D44" s="234" t="s">
        <v>4200</v>
      </c>
      <c r="E44" s="234" t="s">
        <v>3986</v>
      </c>
      <c r="F44" s="234" t="s">
        <v>19</v>
      </c>
      <c r="G44" s="234" t="s">
        <v>19</v>
      </c>
      <c r="H44" s="234" t="s">
        <v>4201</v>
      </c>
      <c r="I44" s="234" t="s">
        <v>19</v>
      </c>
      <c r="J44" s="234" t="s">
        <v>4202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4203</v>
      </c>
      <c r="B45" s="234" t="s">
        <v>4204</v>
      </c>
      <c r="C45" s="234" t="s">
        <v>4205</v>
      </c>
      <c r="D45" s="234" t="s">
        <v>3992</v>
      </c>
      <c r="E45" s="234" t="s">
        <v>19</v>
      </c>
      <c r="F45" s="234" t="s">
        <v>3994</v>
      </c>
      <c r="G45" s="234" t="s">
        <v>19</v>
      </c>
      <c r="H45" s="234" t="s">
        <v>4206</v>
      </c>
      <c r="I45" s="234" t="s">
        <v>19</v>
      </c>
      <c r="J45" s="234" t="s">
        <v>4207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1274</v>
      </c>
      <c r="B46" s="233" t="s">
        <v>4208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4209</v>
      </c>
      <c r="B47" s="234" t="s">
        <v>4210</v>
      </c>
      <c r="C47" s="234" t="s">
        <v>4211</v>
      </c>
      <c r="D47" s="234" t="s">
        <v>4212</v>
      </c>
      <c r="E47" s="234" t="s">
        <v>19</v>
      </c>
      <c r="F47" s="234" t="s">
        <v>4213</v>
      </c>
      <c r="G47" s="234" t="s">
        <v>4214</v>
      </c>
      <c r="H47" s="234" t="s">
        <v>4215</v>
      </c>
      <c r="I47" s="234" t="s">
        <v>4216</v>
      </c>
      <c r="J47" s="234" t="s">
        <v>4217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1278</v>
      </c>
      <c r="B48" s="233" t="s">
        <v>4218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4219</v>
      </c>
      <c r="B49" s="234" t="s">
        <v>4220</v>
      </c>
      <c r="C49" s="234" t="s">
        <v>4221</v>
      </c>
      <c r="D49" s="234" t="s">
        <v>4222</v>
      </c>
      <c r="E49" s="234" t="s">
        <v>4223</v>
      </c>
      <c r="F49" s="234" t="s">
        <v>19</v>
      </c>
      <c r="G49" s="234" t="s">
        <v>19</v>
      </c>
      <c r="H49" s="234" t="s">
        <v>4224</v>
      </c>
      <c r="I49" s="234" t="s">
        <v>4225</v>
      </c>
      <c r="J49" s="234" t="s">
        <v>4226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4227</v>
      </c>
      <c r="B50" s="234" t="s">
        <v>4228</v>
      </c>
      <c r="C50" s="234" t="s">
        <v>4229</v>
      </c>
      <c r="D50" s="234" t="s">
        <v>19</v>
      </c>
      <c r="E50" s="234" t="s">
        <v>4230</v>
      </c>
      <c r="F50" s="234" t="s">
        <v>4231</v>
      </c>
      <c r="G50" s="234" t="s">
        <v>19</v>
      </c>
      <c r="H50" s="234" t="s">
        <v>4224</v>
      </c>
      <c r="I50" s="234" t="s">
        <v>4232</v>
      </c>
      <c r="J50" s="234" t="s">
        <v>4233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4234</v>
      </c>
      <c r="B51" s="234" t="s">
        <v>4235</v>
      </c>
      <c r="C51" s="234" t="s">
        <v>4236</v>
      </c>
      <c r="D51" s="234" t="s">
        <v>19</v>
      </c>
      <c r="E51" s="234" t="s">
        <v>19</v>
      </c>
      <c r="F51" s="234" t="s">
        <v>4237</v>
      </c>
      <c r="G51" s="234" t="s">
        <v>19</v>
      </c>
      <c r="H51" s="234" t="s">
        <v>4224</v>
      </c>
      <c r="I51" s="234" t="s">
        <v>4238</v>
      </c>
      <c r="J51" s="234" t="s">
        <v>4239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4240</v>
      </c>
      <c r="B52" s="234" t="s">
        <v>4241</v>
      </c>
      <c r="C52" s="234" t="s">
        <v>4242</v>
      </c>
      <c r="D52" s="234" t="s">
        <v>19</v>
      </c>
      <c r="E52" s="234" t="s">
        <v>19</v>
      </c>
      <c r="F52" s="234" t="s">
        <v>4243</v>
      </c>
      <c r="G52" s="234" t="s">
        <v>19</v>
      </c>
      <c r="H52" s="234" t="s">
        <v>4224</v>
      </c>
      <c r="I52" s="234" t="s">
        <v>4244</v>
      </c>
      <c r="J52" s="234" t="s">
        <v>4245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4246</v>
      </c>
      <c r="B53" s="234" t="s">
        <v>4247</v>
      </c>
      <c r="C53" s="234" t="s">
        <v>4248</v>
      </c>
      <c r="D53" s="234" t="s">
        <v>4249</v>
      </c>
      <c r="E53" s="234" t="s">
        <v>4250</v>
      </c>
      <c r="F53" s="234" t="s">
        <v>19</v>
      </c>
      <c r="G53" s="234" t="s">
        <v>19</v>
      </c>
      <c r="H53" s="234" t="s">
        <v>4251</v>
      </c>
      <c r="I53" s="234" t="s">
        <v>19</v>
      </c>
      <c r="J53" s="234" t="s">
        <v>4252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4253</v>
      </c>
      <c r="B54" s="234" t="s">
        <v>4254</v>
      </c>
      <c r="C54" s="234" t="s">
        <v>4248</v>
      </c>
      <c r="D54" s="234" t="s">
        <v>4249</v>
      </c>
      <c r="E54" s="234" t="s">
        <v>19</v>
      </c>
      <c r="F54" s="234" t="s">
        <v>19</v>
      </c>
      <c r="G54" s="234" t="s">
        <v>19</v>
      </c>
      <c r="H54" s="234" t="s">
        <v>4255</v>
      </c>
      <c r="I54" s="234" t="s">
        <v>4256</v>
      </c>
      <c r="J54" s="234" t="s">
        <v>4257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1282</v>
      </c>
      <c r="B55" s="233" t="s">
        <v>4258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4259</v>
      </c>
      <c r="B56" s="234" t="s">
        <v>4260</v>
      </c>
      <c r="C56" s="234" t="s">
        <v>4261</v>
      </c>
      <c r="D56" s="234" t="s">
        <v>4262</v>
      </c>
      <c r="E56" s="234" t="s">
        <v>4263</v>
      </c>
      <c r="F56" s="234" t="s">
        <v>19</v>
      </c>
      <c r="G56" s="234" t="s">
        <v>4264</v>
      </c>
      <c r="H56" s="234" t="s">
        <v>19</v>
      </c>
      <c r="I56" s="234" t="s">
        <v>19</v>
      </c>
      <c r="J56" s="234" t="s">
        <v>4265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4266</v>
      </c>
      <c r="B57" s="234" t="s">
        <v>4267</v>
      </c>
      <c r="C57" s="234" t="s">
        <v>4268</v>
      </c>
      <c r="D57" s="234" t="s">
        <v>4269</v>
      </c>
      <c r="E57" s="234" t="s">
        <v>4270</v>
      </c>
      <c r="F57" s="234" t="s">
        <v>19</v>
      </c>
      <c r="G57" s="234" t="s">
        <v>4271</v>
      </c>
      <c r="H57" s="234" t="s">
        <v>4272</v>
      </c>
      <c r="I57" s="234" t="s">
        <v>19</v>
      </c>
      <c r="J57" s="234" t="s">
        <v>4273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1286</v>
      </c>
      <c r="B58" s="233" t="s">
        <v>4274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4275</v>
      </c>
      <c r="B59" s="234" t="s">
        <v>4276</v>
      </c>
      <c r="C59" s="234" t="s">
        <v>4277</v>
      </c>
      <c r="D59" s="234" t="s">
        <v>4278</v>
      </c>
      <c r="E59" s="234" t="s">
        <v>19</v>
      </c>
      <c r="F59" s="234" t="s">
        <v>19</v>
      </c>
      <c r="G59" s="234" t="s">
        <v>4279</v>
      </c>
      <c r="H59" s="234" t="s">
        <v>4280</v>
      </c>
      <c r="I59" s="234" t="s">
        <v>4281</v>
      </c>
      <c r="J59" s="234" t="s">
        <v>4282</v>
      </c>
      <c r="K59" s="237">
        <f>IF(COUNTIF(L59:AY59,"&lt;&gt;")=0,"",SUMPRODUCT(((Recommendations[ImplStatus]="Implemented")+(Recommendations[ImplStatus]="Compensated"))*ISNUMBER(MATCH(Recommendations[Id],L59:AY59,0)))/COUNTIF(L59:AY59,"&lt;&gt;"))</f>
        <v>0</v>
      </c>
      <c r="L59" s="240" t="s">
        <v>503</v>
      </c>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4283</v>
      </c>
      <c r="B60" s="234" t="s">
        <v>4284</v>
      </c>
      <c r="C60" s="234" t="s">
        <v>4285</v>
      </c>
      <c r="D60" s="234" t="s">
        <v>19</v>
      </c>
      <c r="E60" s="234" t="s">
        <v>4286</v>
      </c>
      <c r="F60" s="234" t="s">
        <v>4287</v>
      </c>
      <c r="G60" s="234" t="s">
        <v>19</v>
      </c>
      <c r="H60" s="234" t="s">
        <v>4288</v>
      </c>
      <c r="I60" s="234" t="s">
        <v>4289</v>
      </c>
      <c r="J60" s="234" t="s">
        <v>4290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4291</v>
      </c>
      <c r="B61" s="234" t="s">
        <v>4292</v>
      </c>
      <c r="C61" s="234" t="s">
        <v>4293</v>
      </c>
      <c r="D61" s="234" t="s">
        <v>19</v>
      </c>
      <c r="E61" s="234" t="s">
        <v>19</v>
      </c>
      <c r="F61" s="234" t="s">
        <v>19</v>
      </c>
      <c r="G61" s="234" t="s">
        <v>4294</v>
      </c>
      <c r="H61" s="234" t="s">
        <v>4295</v>
      </c>
      <c r="I61" s="234" t="s">
        <v>4296</v>
      </c>
      <c r="J61" s="234" t="s">
        <v>4297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4298</v>
      </c>
      <c r="B62" s="234" t="s">
        <v>4299</v>
      </c>
      <c r="C62" s="234" t="s">
        <v>4300</v>
      </c>
      <c r="D62" s="234" t="s">
        <v>4301</v>
      </c>
      <c r="E62" s="234" t="s">
        <v>19</v>
      </c>
      <c r="F62" s="234" t="s">
        <v>19</v>
      </c>
      <c r="G62" s="234" t="s">
        <v>19</v>
      </c>
      <c r="H62" s="234" t="s">
        <v>4302</v>
      </c>
      <c r="I62" s="234" t="s">
        <v>4303</v>
      </c>
      <c r="J62" s="234" t="s">
        <v>4304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1290</v>
      </c>
      <c r="B63" s="233" t="s">
        <v>4305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4306</v>
      </c>
      <c r="B64" s="234" t="s">
        <v>4307</v>
      </c>
      <c r="C64" s="234" t="s">
        <v>4308</v>
      </c>
      <c r="D64" s="234" t="s">
        <v>4309</v>
      </c>
      <c r="E64" s="234" t="s">
        <v>19</v>
      </c>
      <c r="F64" s="234" t="s">
        <v>19</v>
      </c>
      <c r="G64" s="234" t="s">
        <v>4310</v>
      </c>
      <c r="H64" s="234" t="s">
        <v>4311</v>
      </c>
      <c r="I64" s="234" t="s">
        <v>4312</v>
      </c>
      <c r="J64" s="234" t="s">
        <v>4313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4314</v>
      </c>
      <c r="B65" s="234" t="s">
        <v>4315</v>
      </c>
      <c r="C65" s="234" t="s">
        <v>4316</v>
      </c>
      <c r="D65" s="234" t="s">
        <v>4317</v>
      </c>
      <c r="E65" s="234" t="s">
        <v>19</v>
      </c>
      <c r="F65" s="234" t="s">
        <v>19</v>
      </c>
      <c r="G65" s="234" t="s">
        <v>19</v>
      </c>
      <c r="H65" s="234" t="s">
        <v>4318</v>
      </c>
      <c r="I65" s="234" t="s">
        <v>4319</v>
      </c>
      <c r="J65" s="234" t="s">
        <v>4320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4321</v>
      </c>
      <c r="B66" s="234" t="s">
        <v>4322</v>
      </c>
      <c r="C66" s="234" t="s">
        <v>4323</v>
      </c>
      <c r="D66" s="234" t="s">
        <v>4324</v>
      </c>
      <c r="E66" s="234" t="s">
        <v>19</v>
      </c>
      <c r="F66" s="234" t="s">
        <v>19</v>
      </c>
      <c r="G66" s="234" t="s">
        <v>19</v>
      </c>
      <c r="H66" s="234" t="s">
        <v>4325</v>
      </c>
      <c r="I66" s="234" t="s">
        <v>4326</v>
      </c>
      <c r="J66" s="234" t="s">
        <v>4327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4328</v>
      </c>
      <c r="B67" s="234" t="s">
        <v>4329</v>
      </c>
      <c r="C67" s="234" t="s">
        <v>4330</v>
      </c>
      <c r="D67" s="234" t="s">
        <v>4331</v>
      </c>
      <c r="E67" s="234" t="s">
        <v>19</v>
      </c>
      <c r="F67" s="234" t="s">
        <v>19</v>
      </c>
      <c r="G67" s="234" t="s">
        <v>19</v>
      </c>
      <c r="H67" s="234" t="s">
        <v>4332</v>
      </c>
      <c r="I67" s="234" t="s">
        <v>19</v>
      </c>
      <c r="J67" s="234" t="s">
        <v>4333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4334</v>
      </c>
      <c r="B68" s="234" t="s">
        <v>4335</v>
      </c>
      <c r="C68" s="234" t="s">
        <v>4336</v>
      </c>
      <c r="D68" s="234" t="s">
        <v>19</v>
      </c>
      <c r="E68" s="234" t="s">
        <v>19</v>
      </c>
      <c r="F68" s="234" t="s">
        <v>19</v>
      </c>
      <c r="G68" s="234" t="s">
        <v>19</v>
      </c>
      <c r="H68" s="234" t="s">
        <v>4337</v>
      </c>
      <c r="I68" s="234" t="s">
        <v>19</v>
      </c>
      <c r="J68" s="234" t="s">
        <v>4338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1294</v>
      </c>
      <c r="B69" s="233" t="s">
        <v>4339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4340</v>
      </c>
      <c r="B70" s="234" t="s">
        <v>4341</v>
      </c>
      <c r="C70" s="234" t="s">
        <v>4342</v>
      </c>
      <c r="D70" s="234" t="s">
        <v>19</v>
      </c>
      <c r="E70" s="234" t="s">
        <v>19</v>
      </c>
      <c r="F70" s="234" t="s">
        <v>19</v>
      </c>
      <c r="G70" s="234" t="s">
        <v>4343</v>
      </c>
      <c r="H70" s="234" t="s">
        <v>4344</v>
      </c>
      <c r="I70" s="234" t="s">
        <v>19</v>
      </c>
      <c r="J70" s="234" t="s">
        <v>4345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4346</v>
      </c>
      <c r="B71" s="234" t="s">
        <v>4347</v>
      </c>
      <c r="C71" s="234" t="s">
        <v>4348</v>
      </c>
      <c r="D71" s="234" t="s">
        <v>19</v>
      </c>
      <c r="E71" s="234" t="s">
        <v>19</v>
      </c>
      <c r="F71" s="234" t="s">
        <v>19</v>
      </c>
      <c r="G71" s="234" t="s">
        <v>19</v>
      </c>
      <c r="H71" s="234" t="s">
        <v>4349</v>
      </c>
      <c r="I71" s="234" t="s">
        <v>19</v>
      </c>
      <c r="J71" s="234" t="s">
        <v>4350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4351</v>
      </c>
      <c r="B72" s="234" t="s">
        <v>4352</v>
      </c>
      <c r="C72" s="234" t="s">
        <v>4353</v>
      </c>
      <c r="D72" s="234" t="s">
        <v>4354</v>
      </c>
      <c r="E72" s="234" t="s">
        <v>4355</v>
      </c>
      <c r="F72" s="234" t="s">
        <v>19</v>
      </c>
      <c r="G72" s="234" t="s">
        <v>19</v>
      </c>
      <c r="H72" s="234" t="s">
        <v>4356</v>
      </c>
      <c r="I72" s="234" t="s">
        <v>19</v>
      </c>
      <c r="J72" s="234" t="s">
        <v>4357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4358</v>
      </c>
      <c r="B73" s="234" t="s">
        <v>4359</v>
      </c>
      <c r="C73" s="234" t="s">
        <v>4360</v>
      </c>
      <c r="D73" s="234" t="s">
        <v>4361</v>
      </c>
      <c r="E73" s="234" t="s">
        <v>4355</v>
      </c>
      <c r="F73" s="234" t="s">
        <v>19</v>
      </c>
      <c r="G73" s="234" t="s">
        <v>4362</v>
      </c>
      <c r="H73" s="234" t="s">
        <v>4363</v>
      </c>
      <c r="I73" s="234" t="s">
        <v>19</v>
      </c>
      <c r="J73" s="234" t="s">
        <v>4364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4365</v>
      </c>
      <c r="B74" s="234" t="s">
        <v>4366</v>
      </c>
      <c r="C74" s="234" t="s">
        <v>4367</v>
      </c>
      <c r="D74" s="234" t="s">
        <v>4361</v>
      </c>
      <c r="E74" s="234" t="s">
        <v>4368</v>
      </c>
      <c r="F74" s="234" t="s">
        <v>19</v>
      </c>
      <c r="G74" s="234" t="s">
        <v>4369</v>
      </c>
      <c r="H74" s="234" t="s">
        <v>4370</v>
      </c>
      <c r="I74" s="234" t="s">
        <v>4371</v>
      </c>
      <c r="J74" s="234" t="s">
        <v>4372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4373</v>
      </c>
      <c r="B75" s="234" t="s">
        <v>4374</v>
      </c>
      <c r="C75" s="234" t="s">
        <v>4375</v>
      </c>
      <c r="D75" s="234" t="s">
        <v>4376</v>
      </c>
      <c r="E75" s="234" t="s">
        <v>4368</v>
      </c>
      <c r="F75" s="234" t="s">
        <v>4377</v>
      </c>
      <c r="G75" s="234" t="s">
        <v>4378</v>
      </c>
      <c r="H75" s="234" t="s">
        <v>4379</v>
      </c>
      <c r="I75" s="234" t="s">
        <v>4380</v>
      </c>
      <c r="J75" s="234" t="s">
        <v>4381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4382</v>
      </c>
      <c r="B76" s="234" t="s">
        <v>4383</v>
      </c>
      <c r="C76" s="234" t="s">
        <v>4384</v>
      </c>
      <c r="D76" s="234" t="s">
        <v>4385</v>
      </c>
      <c r="E76" s="234" t="s">
        <v>19</v>
      </c>
      <c r="F76" s="234" t="s">
        <v>19</v>
      </c>
      <c r="G76" s="234" t="s">
        <v>19</v>
      </c>
      <c r="H76" s="234" t="s">
        <v>4386</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4387</v>
      </c>
      <c r="B77" s="234" t="s">
        <v>4388</v>
      </c>
      <c r="C77" s="234" t="s">
        <v>4389</v>
      </c>
      <c r="D77" s="234" t="s">
        <v>19</v>
      </c>
      <c r="E77" s="234" t="s">
        <v>19</v>
      </c>
      <c r="F77" s="234" t="s">
        <v>19</v>
      </c>
      <c r="G77" s="234" t="s">
        <v>4390</v>
      </c>
      <c r="H77" s="234" t="s">
        <v>4391</v>
      </c>
      <c r="I77" s="234" t="s">
        <v>19</v>
      </c>
      <c r="J77" s="234" t="s">
        <v>4392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4393</v>
      </c>
      <c r="B78" s="234" t="s">
        <v>4394</v>
      </c>
      <c r="C78" s="234" t="s">
        <v>4395</v>
      </c>
      <c r="D78" s="234" t="s">
        <v>19</v>
      </c>
      <c r="E78" s="234" t="s">
        <v>19</v>
      </c>
      <c r="F78" s="234" t="s">
        <v>19</v>
      </c>
      <c r="G78" s="234" t="s">
        <v>4396</v>
      </c>
      <c r="H78" s="234" t="s">
        <v>4397</v>
      </c>
      <c r="I78" s="234" t="s">
        <v>4398</v>
      </c>
      <c r="J78" s="234" t="s">
        <v>4399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4400</v>
      </c>
      <c r="B79" s="232" t="s">
        <v>4401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1328</v>
      </c>
      <c r="B80" s="233" t="s">
        <v>4402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4403</v>
      </c>
      <c r="B81" s="234" t="s">
        <v>4404</v>
      </c>
      <c r="C81" s="234" t="s">
        <v>4405</v>
      </c>
      <c r="D81" s="234" t="s">
        <v>4200</v>
      </c>
      <c r="E81" s="234" t="s">
        <v>4406</v>
      </c>
      <c r="F81" s="234" t="s">
        <v>19</v>
      </c>
      <c r="G81" s="234" t="s">
        <v>19</v>
      </c>
      <c r="H81" s="234" t="s">
        <v>4407</v>
      </c>
      <c r="I81" s="234" t="s">
        <v>19</v>
      </c>
      <c r="J81" s="234" t="s">
        <v>4408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4409</v>
      </c>
      <c r="B82" s="234" t="s">
        <v>4410</v>
      </c>
      <c r="C82" s="234" t="s">
        <v>3991</v>
      </c>
      <c r="D82" s="234" t="s">
        <v>3992</v>
      </c>
      <c r="E82" s="234" t="s">
        <v>19</v>
      </c>
      <c r="F82" s="234" t="s">
        <v>3994</v>
      </c>
      <c r="G82" s="234" t="s">
        <v>19</v>
      </c>
      <c r="H82" s="234" t="s">
        <v>4411</v>
      </c>
      <c r="I82" s="234" t="s">
        <v>19</v>
      </c>
      <c r="J82" s="234" t="s">
        <v>4412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1333</v>
      </c>
      <c r="B83" s="233" t="s">
        <v>4413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4414</v>
      </c>
      <c r="B84" s="234" t="s">
        <v>4415</v>
      </c>
      <c r="C84" s="234" t="s">
        <v>4416</v>
      </c>
      <c r="D84" s="234" t="s">
        <v>4417</v>
      </c>
      <c r="E84" s="234" t="s">
        <v>19</v>
      </c>
      <c r="F84" s="234" t="s">
        <v>4418</v>
      </c>
      <c r="G84" s="234" t="s">
        <v>4419</v>
      </c>
      <c r="H84" s="234" t="s">
        <v>4420</v>
      </c>
      <c r="I84" s="234" t="s">
        <v>4421</v>
      </c>
      <c r="J84" s="234" t="s">
        <v>4422</v>
      </c>
      <c r="K84" s="237">
        <f>IF(COUNTIF(L84:AY84,"&lt;&gt;")=0,"",SUMPRODUCT(((Recommendations[ImplStatus]="Implemented")+(Recommendations[ImplStatus]="Compensated"))*ISNUMBER(MATCH(Recommendations[Id],L84:AY84,0)))/COUNTIF(L84:AY84,"&lt;&gt;"))</f>
        <v>0</v>
      </c>
      <c r="L84" s="240" t="s">
        <v>115</v>
      </c>
      <c r="M84" s="240" t="s">
        <v>120</v>
      </c>
      <c r="N84" s="240" t="s">
        <v>124</v>
      </c>
      <c r="O84" s="240" t="s">
        <v>129</v>
      </c>
      <c r="P84" s="240" t="s">
        <v>139</v>
      </c>
      <c r="Q84" s="240" t="s">
        <v>144</v>
      </c>
      <c r="R84" s="240" t="s">
        <v>381</v>
      </c>
      <c r="S84" s="240" t="s">
        <v>488</v>
      </c>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4423</v>
      </c>
      <c r="B85" s="234" t="s">
        <v>4424</v>
      </c>
      <c r="C85" s="234" t="s">
        <v>4425</v>
      </c>
      <c r="D85" s="234" t="s">
        <v>4426</v>
      </c>
      <c r="E85" s="234" t="s">
        <v>19</v>
      </c>
      <c r="F85" s="234" t="s">
        <v>19</v>
      </c>
      <c r="G85" s="234" t="s">
        <v>19</v>
      </c>
      <c r="H85" s="234" t="s">
        <v>4427</v>
      </c>
      <c r="I85" s="234" t="s">
        <v>4428</v>
      </c>
      <c r="J85" s="234" t="s">
        <v>4429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4430</v>
      </c>
      <c r="B86" s="234" t="s">
        <v>4431</v>
      </c>
      <c r="C86" s="234" t="s">
        <v>4432</v>
      </c>
      <c r="D86" s="234" t="s">
        <v>4433</v>
      </c>
      <c r="E86" s="234" t="s">
        <v>19</v>
      </c>
      <c r="F86" s="234" t="s">
        <v>19</v>
      </c>
      <c r="G86" s="234" t="s">
        <v>4434</v>
      </c>
      <c r="H86" s="234" t="s">
        <v>4435</v>
      </c>
      <c r="I86" s="234" t="s">
        <v>19</v>
      </c>
      <c r="J86" s="234" t="s">
        <v>4436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4437</v>
      </c>
      <c r="B87" s="234" t="s">
        <v>4438</v>
      </c>
      <c r="C87" s="234" t="s">
        <v>4439</v>
      </c>
      <c r="D87" s="234" t="s">
        <v>4440</v>
      </c>
      <c r="E87" s="234" t="s">
        <v>19</v>
      </c>
      <c r="F87" s="234" t="s">
        <v>4441</v>
      </c>
      <c r="G87" s="234" t="s">
        <v>19</v>
      </c>
      <c r="H87" s="234" t="s">
        <v>4442</v>
      </c>
      <c r="I87" s="234" t="s">
        <v>4443</v>
      </c>
      <c r="J87" s="234" t="s">
        <v>4444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4445</v>
      </c>
      <c r="B88" s="232" t="s">
        <v>4446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1380</v>
      </c>
      <c r="B89" s="233" t="s">
        <v>4447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4448</v>
      </c>
      <c r="B90" s="234" t="s">
        <v>4449</v>
      </c>
      <c r="C90" s="234" t="s">
        <v>4450</v>
      </c>
      <c r="D90" s="234" t="s">
        <v>4200</v>
      </c>
      <c r="E90" s="234" t="s">
        <v>3986</v>
      </c>
      <c r="F90" s="234" t="s">
        <v>19</v>
      </c>
      <c r="G90" s="234" t="s">
        <v>19</v>
      </c>
      <c r="H90" s="234" t="s">
        <v>4451</v>
      </c>
      <c r="I90" s="234" t="s">
        <v>19</v>
      </c>
      <c r="J90" s="234" t="s">
        <v>4452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4453</v>
      </c>
      <c r="B91" s="234" t="s">
        <v>4454</v>
      </c>
      <c r="C91" s="234" t="s">
        <v>4455</v>
      </c>
      <c r="D91" s="234" t="s">
        <v>3992</v>
      </c>
      <c r="E91" s="234" t="s">
        <v>19</v>
      </c>
      <c r="F91" s="234" t="s">
        <v>3994</v>
      </c>
      <c r="G91" s="234" t="s">
        <v>19</v>
      </c>
      <c r="H91" s="234" t="s">
        <v>4456</v>
      </c>
      <c r="I91" s="234" t="s">
        <v>19</v>
      </c>
      <c r="J91" s="234" t="s">
        <v>4457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1384</v>
      </c>
      <c r="B92" s="233" t="s">
        <v>4458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4459</v>
      </c>
      <c r="B93" s="234" t="s">
        <v>4460</v>
      </c>
      <c r="C93" s="234" t="s">
        <v>4461</v>
      </c>
      <c r="D93" s="234" t="s">
        <v>4462</v>
      </c>
      <c r="E93" s="234" t="s">
        <v>4463</v>
      </c>
      <c r="F93" s="234" t="s">
        <v>19</v>
      </c>
      <c r="G93" s="234" t="s">
        <v>19</v>
      </c>
      <c r="H93" s="234" t="s">
        <v>4464</v>
      </c>
      <c r="I93" s="234" t="s">
        <v>19</v>
      </c>
      <c r="J93" s="234" t="s">
        <v>4465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4466</v>
      </c>
      <c r="B94" s="234" t="s">
        <v>4467</v>
      </c>
      <c r="C94" s="234" t="s">
        <v>4468</v>
      </c>
      <c r="D94" s="234" t="s">
        <v>4469</v>
      </c>
      <c r="E94" s="234" t="s">
        <v>19</v>
      </c>
      <c r="F94" s="234" t="s">
        <v>4470</v>
      </c>
      <c r="G94" s="234" t="s">
        <v>19</v>
      </c>
      <c r="H94" s="234" t="s">
        <v>4471</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4472</v>
      </c>
      <c r="B95" s="234" t="s">
        <v>4473</v>
      </c>
      <c r="C95" s="234" t="s">
        <v>4474</v>
      </c>
      <c r="D95" s="234" t="s">
        <v>4475</v>
      </c>
      <c r="E95" s="234" t="s">
        <v>19</v>
      </c>
      <c r="F95" s="234" t="s">
        <v>19</v>
      </c>
      <c r="G95" s="234" t="s">
        <v>19</v>
      </c>
      <c r="H95" s="234" t="s">
        <v>4476</v>
      </c>
      <c r="I95" s="234" t="s">
        <v>4477</v>
      </c>
      <c r="J95" s="234" t="s">
        <v>4478</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4479</v>
      </c>
      <c r="B96" s="234" t="s">
        <v>4480</v>
      </c>
      <c r="C96" s="234" t="s">
        <v>4481</v>
      </c>
      <c r="D96" s="234" t="s">
        <v>19</v>
      </c>
      <c r="E96" s="234" t="s">
        <v>19</v>
      </c>
      <c r="F96" s="234" t="s">
        <v>19</v>
      </c>
      <c r="G96" s="234" t="s">
        <v>19</v>
      </c>
      <c r="H96" s="234" t="s">
        <v>4482</v>
      </c>
      <c r="I96" s="234" t="s">
        <v>4428</v>
      </c>
      <c r="J96" s="234" t="s">
        <v>4483</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1388</v>
      </c>
      <c r="B97" s="233" t="s">
        <v>4484</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4485</v>
      </c>
      <c r="B98" s="234" t="s">
        <v>4486</v>
      </c>
      <c r="C98" s="234" t="s">
        <v>4487</v>
      </c>
      <c r="D98" s="234" t="s">
        <v>4488</v>
      </c>
      <c r="E98" s="234" t="s">
        <v>19</v>
      </c>
      <c r="F98" s="234" t="s">
        <v>19</v>
      </c>
      <c r="G98" s="234" t="s">
        <v>19</v>
      </c>
      <c r="H98" s="234" t="s">
        <v>4489</v>
      </c>
      <c r="I98" s="234" t="s">
        <v>19</v>
      </c>
      <c r="J98" s="234" t="s">
        <v>4490</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4491</v>
      </c>
      <c r="B99" s="234" t="s">
        <v>4492</v>
      </c>
      <c r="C99" s="234" t="s">
        <v>4493</v>
      </c>
      <c r="D99" s="234" t="s">
        <v>4494</v>
      </c>
      <c r="E99" s="234" t="s">
        <v>4495</v>
      </c>
      <c r="F99" s="234" t="s">
        <v>19</v>
      </c>
      <c r="G99" s="234" t="s">
        <v>19</v>
      </c>
      <c r="H99" s="234" t="s">
        <v>4496</v>
      </c>
      <c r="I99" s="234" t="s">
        <v>19</v>
      </c>
      <c r="J99" s="234" t="s">
        <v>4497</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4498</v>
      </c>
      <c r="B100" s="234" t="s">
        <v>4499</v>
      </c>
      <c r="C100" s="234" t="s">
        <v>4500</v>
      </c>
      <c r="D100" s="234" t="s">
        <v>19</v>
      </c>
      <c r="E100" s="234" t="s">
        <v>19</v>
      </c>
      <c r="F100" s="234" t="s">
        <v>19</v>
      </c>
      <c r="G100" s="234" t="s">
        <v>19</v>
      </c>
      <c r="H100" s="234" t="s">
        <v>4501</v>
      </c>
      <c r="I100" s="234" t="s">
        <v>4502</v>
      </c>
      <c r="J100" s="234" t="s">
        <v>4503</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4504</v>
      </c>
      <c r="B101" s="234" t="s">
        <v>4505</v>
      </c>
      <c r="C101" s="234" t="s">
        <v>4506</v>
      </c>
      <c r="D101" s="234" t="s">
        <v>19</v>
      </c>
      <c r="E101" s="234" t="s">
        <v>19</v>
      </c>
      <c r="F101" s="234" t="s">
        <v>19</v>
      </c>
      <c r="G101" s="234" t="s">
        <v>19</v>
      </c>
      <c r="H101" s="234" t="s">
        <v>4507</v>
      </c>
      <c r="I101" s="234" t="s">
        <v>4428</v>
      </c>
      <c r="J101" s="234" t="s">
        <v>4508</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4509</v>
      </c>
      <c r="B102" s="234" t="s">
        <v>4510</v>
      </c>
      <c r="C102" s="234" t="s">
        <v>4511</v>
      </c>
      <c r="D102" s="234" t="s">
        <v>4512</v>
      </c>
      <c r="E102" s="234" t="s">
        <v>19</v>
      </c>
      <c r="F102" s="234" t="s">
        <v>19</v>
      </c>
      <c r="G102" s="234" t="s">
        <v>19</v>
      </c>
      <c r="H102" s="234" t="s">
        <v>4513</v>
      </c>
      <c r="I102" s="234" t="s">
        <v>19</v>
      </c>
      <c r="J102" s="234" t="s">
        <v>4514</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4515</v>
      </c>
      <c r="B103" s="234" t="s">
        <v>4516</v>
      </c>
      <c r="C103" s="234" t="s">
        <v>4517</v>
      </c>
      <c r="D103" s="234" t="s">
        <v>4512</v>
      </c>
      <c r="E103" s="234" t="s">
        <v>19</v>
      </c>
      <c r="F103" s="234" t="s">
        <v>4518</v>
      </c>
      <c r="G103" s="234" t="s">
        <v>19</v>
      </c>
      <c r="H103" s="234" t="s">
        <v>4519</v>
      </c>
      <c r="I103" s="234" t="s">
        <v>4520</v>
      </c>
      <c r="J103" s="234" t="s">
        <v>4521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1392</v>
      </c>
      <c r="B104" s="233" t="s">
        <v>4522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4523</v>
      </c>
      <c r="B105" s="234" t="s">
        <v>4524</v>
      </c>
      <c r="C105" s="234" t="s">
        <v>4525</v>
      </c>
      <c r="D105" s="234" t="s">
        <v>4526</v>
      </c>
      <c r="E105" s="234" t="s">
        <v>4527</v>
      </c>
      <c r="F105" s="234" t="s">
        <v>19</v>
      </c>
      <c r="G105" s="234" t="s">
        <v>19</v>
      </c>
      <c r="H105" s="234" t="s">
        <v>4528</v>
      </c>
      <c r="I105" s="234" t="s">
        <v>4529</v>
      </c>
      <c r="J105" s="234" t="s">
        <v>4530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4531</v>
      </c>
      <c r="B106" s="232" t="s">
        <v>4532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1406</v>
      </c>
      <c r="B107" s="233" t="s">
        <v>4533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4534</v>
      </c>
      <c r="B108" s="234" t="s">
        <v>4535</v>
      </c>
      <c r="C108" s="234" t="s">
        <v>4536</v>
      </c>
      <c r="D108" s="234" t="s">
        <v>4200</v>
      </c>
      <c r="E108" s="234" t="s">
        <v>3986</v>
      </c>
      <c r="F108" s="234" t="s">
        <v>19</v>
      </c>
      <c r="G108" s="234" t="s">
        <v>19</v>
      </c>
      <c r="H108" s="234" t="s">
        <v>4537</v>
      </c>
      <c r="I108" s="234" t="s">
        <v>19</v>
      </c>
      <c r="J108" s="234" t="s">
        <v>4538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4539</v>
      </c>
      <c r="B109" s="234" t="s">
        <v>4540</v>
      </c>
      <c r="C109" s="234" t="s">
        <v>4541</v>
      </c>
      <c r="D109" s="234" t="s">
        <v>3992</v>
      </c>
      <c r="E109" s="234" t="s">
        <v>19</v>
      </c>
      <c r="F109" s="234" t="s">
        <v>3994</v>
      </c>
      <c r="G109" s="234" t="s">
        <v>19</v>
      </c>
      <c r="H109" s="234" t="s">
        <v>4542</v>
      </c>
      <c r="I109" s="234" t="s">
        <v>19</v>
      </c>
      <c r="J109" s="234" t="s">
        <v>4543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1410</v>
      </c>
      <c r="B110" s="233" t="s">
        <v>4544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4545</v>
      </c>
      <c r="B111" s="234" t="s">
        <v>4546</v>
      </c>
      <c r="C111" s="234" t="s">
        <v>4547</v>
      </c>
      <c r="D111" s="234" t="s">
        <v>4548</v>
      </c>
      <c r="E111" s="234" t="s">
        <v>19</v>
      </c>
      <c r="F111" s="234" t="s">
        <v>4549</v>
      </c>
      <c r="G111" s="234" t="s">
        <v>19</v>
      </c>
      <c r="H111" s="234" t="s">
        <v>4550</v>
      </c>
      <c r="I111" s="234" t="s">
        <v>4551</v>
      </c>
      <c r="J111" s="234" t="s">
        <v>4552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4553</v>
      </c>
      <c r="B112" s="234" t="s">
        <v>4554</v>
      </c>
      <c r="C112" s="234" t="s">
        <v>4555</v>
      </c>
      <c r="D112" s="234" t="s">
        <v>4556</v>
      </c>
      <c r="E112" s="234" t="s">
        <v>19</v>
      </c>
      <c r="F112" s="234" t="s">
        <v>19</v>
      </c>
      <c r="G112" s="234" t="s">
        <v>19</v>
      </c>
      <c r="H112" s="234" t="s">
        <v>4557</v>
      </c>
      <c r="I112" s="234" t="s">
        <v>19</v>
      </c>
      <c r="J112" s="234" t="s">
        <v>4558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4559</v>
      </c>
      <c r="B113" s="234" t="s">
        <v>4560</v>
      </c>
      <c r="C113" s="234" t="s">
        <v>4561</v>
      </c>
      <c r="D113" s="234" t="s">
        <v>4562</v>
      </c>
      <c r="E113" s="234" t="s">
        <v>19</v>
      </c>
      <c r="F113" s="234" t="s">
        <v>19</v>
      </c>
      <c r="G113" s="234" t="s">
        <v>19</v>
      </c>
      <c r="H113" s="234" t="s">
        <v>4563</v>
      </c>
      <c r="I113" s="234" t="s">
        <v>4564</v>
      </c>
      <c r="J113" s="234" t="s">
        <v>4565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4566</v>
      </c>
      <c r="B114" s="234" t="s">
        <v>4567</v>
      </c>
      <c r="C114" s="234" t="s">
        <v>4568</v>
      </c>
      <c r="D114" s="234" t="s">
        <v>4569</v>
      </c>
      <c r="E114" s="234" t="s">
        <v>19</v>
      </c>
      <c r="F114" s="234" t="s">
        <v>19</v>
      </c>
      <c r="G114" s="234" t="s">
        <v>4570</v>
      </c>
      <c r="H114" s="234" t="s">
        <v>4571</v>
      </c>
      <c r="I114" s="234" t="s">
        <v>4572</v>
      </c>
      <c r="J114" s="234" t="s">
        <v>4573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4574</v>
      </c>
      <c r="B115" s="234" t="s">
        <v>4575</v>
      </c>
      <c r="C115" s="234" t="s">
        <v>4576</v>
      </c>
      <c r="D115" s="234" t="s">
        <v>4577</v>
      </c>
      <c r="E115" s="234" t="s">
        <v>19</v>
      </c>
      <c r="F115" s="234" t="s">
        <v>4578</v>
      </c>
      <c r="G115" s="234" t="s">
        <v>19</v>
      </c>
      <c r="H115" s="234" t="s">
        <v>4579</v>
      </c>
      <c r="I115" s="234" t="s">
        <v>4579</v>
      </c>
      <c r="J115" s="234" t="s">
        <v>4580</v>
      </c>
      <c r="K115" s="237">
        <f>IF(COUNTIF(L115:AY115,"&lt;&gt;")=0,"",SUMPRODUCT(((Recommendations[ImplStatus]="Implemented")+(Recommendations[ImplStatus]="Compensated"))*ISNUMBER(MATCH(Recommendations[Id],L115:AY115,0)))/COUNTIF(L115:AY115,"&lt;&gt;"))</f>
        <v>0</v>
      </c>
      <c r="L115" s="240" t="s">
        <v>259</v>
      </c>
      <c r="M115" s="240" t="s">
        <v>912</v>
      </c>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1414</v>
      </c>
      <c r="B116" s="233" t="s">
        <v>4581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4582</v>
      </c>
      <c r="B117" s="234" t="s">
        <v>4583</v>
      </c>
      <c r="C117" s="234" t="s">
        <v>4584</v>
      </c>
      <c r="D117" s="234" t="s">
        <v>4585</v>
      </c>
      <c r="E117" s="234" t="s">
        <v>19</v>
      </c>
      <c r="F117" s="234" t="s">
        <v>4586</v>
      </c>
      <c r="G117" s="234" t="s">
        <v>4587</v>
      </c>
      <c r="H117" s="234" t="s">
        <v>4588</v>
      </c>
      <c r="I117" s="234" t="s">
        <v>4589</v>
      </c>
      <c r="J117" s="234" t="s">
        <v>4590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4591</v>
      </c>
      <c r="B118" s="234" t="s">
        <v>4592</v>
      </c>
      <c r="C118" s="234" t="s">
        <v>4593</v>
      </c>
      <c r="D118" s="234" t="s">
        <v>4594</v>
      </c>
      <c r="E118" s="234" t="s">
        <v>19</v>
      </c>
      <c r="F118" s="234" t="s">
        <v>19</v>
      </c>
      <c r="G118" s="234" t="s">
        <v>19</v>
      </c>
      <c r="H118" s="234" t="s">
        <v>4595</v>
      </c>
      <c r="I118" s="234" t="s">
        <v>4428</v>
      </c>
      <c r="J118" s="234" t="s">
        <v>4596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4597</v>
      </c>
      <c r="B119" s="234" t="s">
        <v>4598</v>
      </c>
      <c r="C119" s="234" t="s">
        <v>4599</v>
      </c>
      <c r="D119" s="234" t="s">
        <v>4600</v>
      </c>
      <c r="E119" s="234" t="s">
        <v>19</v>
      </c>
      <c r="F119" s="234" t="s">
        <v>4601</v>
      </c>
      <c r="G119" s="234" t="s">
        <v>19</v>
      </c>
      <c r="H119" s="234" t="s">
        <v>4602</v>
      </c>
      <c r="I119" s="234" t="s">
        <v>4603</v>
      </c>
      <c r="J119" s="234" t="s">
        <v>4604</v>
      </c>
      <c r="K119" s="237">
        <f>IF(COUNTIF(L119:AY119,"&lt;&gt;")=0,"",SUMPRODUCT(((Recommendations[ImplStatus]="Implemented")+(Recommendations[ImplStatus]="Compensated"))*ISNUMBER(MATCH(Recommendations[Id],L119:AY119,0)))/COUNTIF(L119:AY119,"&lt;&gt;"))</f>
        <v>0</v>
      </c>
      <c r="L119" s="240" t="s">
        <v>73</v>
      </c>
      <c r="M119" s="240" t="s">
        <v>87</v>
      </c>
      <c r="N119" s="240" t="s">
        <v>97</v>
      </c>
      <c r="O119" s="240" t="s">
        <v>621</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1418</v>
      </c>
      <c r="B120" s="233" t="s">
        <v>4605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4606</v>
      </c>
      <c r="B121" s="234" t="s">
        <v>4607</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4608</v>
      </c>
      <c r="B122" s="234" t="s">
        <v>4609</v>
      </c>
      <c r="C122" s="234" t="s">
        <v>4610</v>
      </c>
      <c r="D122" s="234" t="s">
        <v>4611</v>
      </c>
      <c r="E122" s="234" t="s">
        <v>19</v>
      </c>
      <c r="F122" s="234" t="s">
        <v>4612</v>
      </c>
      <c r="G122" s="234" t="s">
        <v>19</v>
      </c>
      <c r="H122" s="234" t="s">
        <v>4613</v>
      </c>
      <c r="I122" s="234" t="s">
        <v>4614</v>
      </c>
      <c r="J122" s="234" t="s">
        <v>4615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4616</v>
      </c>
      <c r="B123" s="234" t="s">
        <v>4617</v>
      </c>
      <c r="C123" s="234" t="s">
        <v>4618</v>
      </c>
      <c r="D123" s="234" t="s">
        <v>4619</v>
      </c>
      <c r="E123" s="234" t="s">
        <v>19</v>
      </c>
      <c r="F123" s="234" t="s">
        <v>4620</v>
      </c>
      <c r="G123" s="234" t="s">
        <v>19</v>
      </c>
      <c r="H123" s="234" t="s">
        <v>4621</v>
      </c>
      <c r="I123" s="234" t="s">
        <v>19</v>
      </c>
      <c r="J123" s="234" t="s">
        <v>4622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1422</v>
      </c>
      <c r="B124" s="233" t="s">
        <v>4623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4624</v>
      </c>
      <c r="B125" s="234" t="s">
        <v>4625</v>
      </c>
      <c r="C125" s="234" t="s">
        <v>4626</v>
      </c>
      <c r="D125" s="234" t="s">
        <v>4627</v>
      </c>
      <c r="E125" s="234" t="s">
        <v>19</v>
      </c>
      <c r="F125" s="234" t="s">
        <v>19</v>
      </c>
      <c r="G125" s="234" t="s">
        <v>19</v>
      </c>
      <c r="H125" s="234" t="s">
        <v>4628</v>
      </c>
      <c r="I125" s="234" t="s">
        <v>19</v>
      </c>
      <c r="J125" s="234" t="s">
        <v>4629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4630</v>
      </c>
      <c r="B126" s="234" t="s">
        <v>4631</v>
      </c>
      <c r="C126" s="234" t="s">
        <v>4632</v>
      </c>
      <c r="D126" s="234" t="s">
        <v>4633</v>
      </c>
      <c r="E126" s="234" t="s">
        <v>19</v>
      </c>
      <c r="F126" s="234" t="s">
        <v>4634</v>
      </c>
      <c r="G126" s="234" t="s">
        <v>19</v>
      </c>
      <c r="H126" s="234" t="s">
        <v>4635</v>
      </c>
      <c r="I126" s="234" t="s">
        <v>4636</v>
      </c>
      <c r="J126" s="234" t="s">
        <v>4637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4638</v>
      </c>
      <c r="B127" s="234" t="s">
        <v>4639</v>
      </c>
      <c r="C127" s="234" t="s">
        <v>4640</v>
      </c>
      <c r="D127" s="234" t="s">
        <v>4641</v>
      </c>
      <c r="E127" s="234" t="s">
        <v>4642</v>
      </c>
      <c r="F127" s="234" t="s">
        <v>19</v>
      </c>
      <c r="G127" s="234" t="s">
        <v>19</v>
      </c>
      <c r="H127" s="234" t="s">
        <v>4643</v>
      </c>
      <c r="I127" s="234" t="s">
        <v>19</v>
      </c>
      <c r="J127" s="234" t="s">
        <v>4644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4645</v>
      </c>
      <c r="B128" s="234" t="s">
        <v>4646</v>
      </c>
      <c r="C128" s="234" t="s">
        <v>4647</v>
      </c>
      <c r="D128" s="234" t="s">
        <v>19</v>
      </c>
      <c r="E128" s="234" t="s">
        <v>19</v>
      </c>
      <c r="F128" s="234" t="s">
        <v>19</v>
      </c>
      <c r="G128" s="234" t="s">
        <v>19</v>
      </c>
      <c r="H128" s="234" t="s">
        <v>4648</v>
      </c>
      <c r="I128" s="234" t="s">
        <v>4649</v>
      </c>
      <c r="J128" s="234" t="s">
        <v>4650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4651</v>
      </c>
      <c r="B129" s="234" t="s">
        <v>4652</v>
      </c>
      <c r="C129" s="234" t="s">
        <v>4653</v>
      </c>
      <c r="D129" s="234" t="s">
        <v>19</v>
      </c>
      <c r="E129" s="234" t="s">
        <v>4654</v>
      </c>
      <c r="F129" s="234" t="s">
        <v>19</v>
      </c>
      <c r="G129" s="234" t="s">
        <v>19</v>
      </c>
      <c r="H129" s="234" t="s">
        <v>4655</v>
      </c>
      <c r="I129" s="234" t="s">
        <v>19</v>
      </c>
      <c r="J129" s="234" t="s">
        <v>4656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4657</v>
      </c>
      <c r="B130" s="234" t="s">
        <v>4658</v>
      </c>
      <c r="C130" s="234" t="s">
        <v>4659</v>
      </c>
      <c r="D130" s="234" t="s">
        <v>19</v>
      </c>
      <c r="E130" s="234" t="s">
        <v>19</v>
      </c>
      <c r="F130" s="234" t="s">
        <v>19</v>
      </c>
      <c r="G130" s="234" t="s">
        <v>19</v>
      </c>
      <c r="H130" s="234" t="s">
        <v>4660</v>
      </c>
      <c r="I130" s="234" t="s">
        <v>19</v>
      </c>
      <c r="J130" s="234" t="s">
        <v>4661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4662</v>
      </c>
      <c r="B131" s="232" t="s">
        <v>4663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1440</v>
      </c>
      <c r="B132" s="233" t="s">
        <v>4664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4665</v>
      </c>
      <c r="B133" s="234" t="s">
        <v>4666</v>
      </c>
      <c r="C133" s="234" t="s">
        <v>4667</v>
      </c>
      <c r="D133" s="234" t="s">
        <v>4200</v>
      </c>
      <c r="E133" s="234" t="s">
        <v>3986</v>
      </c>
      <c r="F133" s="234" t="s">
        <v>19</v>
      </c>
      <c r="G133" s="234" t="s">
        <v>19</v>
      </c>
      <c r="H133" s="234" t="s">
        <v>4668</v>
      </c>
      <c r="I133" s="234" t="s">
        <v>19</v>
      </c>
      <c r="J133" s="234" t="s">
        <v>4669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4670</v>
      </c>
      <c r="B134" s="234" t="s">
        <v>4671</v>
      </c>
      <c r="C134" s="234" t="s">
        <v>4205</v>
      </c>
      <c r="D134" s="234" t="s">
        <v>3992</v>
      </c>
      <c r="E134" s="234" t="s">
        <v>19</v>
      </c>
      <c r="F134" s="234" t="s">
        <v>3994</v>
      </c>
      <c r="G134" s="234" t="s">
        <v>19</v>
      </c>
      <c r="H134" s="234" t="s">
        <v>4672</v>
      </c>
      <c r="I134" s="234" t="s">
        <v>19</v>
      </c>
      <c r="J134" s="234" t="s">
        <v>4673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1444</v>
      </c>
      <c r="B135" s="233" t="s">
        <v>4674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4675</v>
      </c>
      <c r="B136" s="234" t="s">
        <v>4676</v>
      </c>
      <c r="C136" s="234" t="s">
        <v>4677</v>
      </c>
      <c r="D136" s="234" t="s">
        <v>4678</v>
      </c>
      <c r="E136" s="234" t="s">
        <v>4679</v>
      </c>
      <c r="F136" s="234" t="s">
        <v>4680</v>
      </c>
      <c r="G136" s="234" t="s">
        <v>19</v>
      </c>
      <c r="H136" s="234" t="s">
        <v>4681</v>
      </c>
      <c r="I136" s="234" t="s">
        <v>19</v>
      </c>
      <c r="J136" s="234" t="s">
        <v>4682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4683</v>
      </c>
      <c r="B137" s="234" t="s">
        <v>4684</v>
      </c>
      <c r="C137" s="234" t="s">
        <v>4685</v>
      </c>
      <c r="D137" s="234" t="s">
        <v>4686</v>
      </c>
      <c r="E137" s="234" t="s">
        <v>19</v>
      </c>
      <c r="F137" s="234" t="s">
        <v>19</v>
      </c>
      <c r="G137" s="234" t="s">
        <v>19</v>
      </c>
      <c r="H137" s="234" t="s">
        <v>4687</v>
      </c>
      <c r="I137" s="234" t="s">
        <v>19</v>
      </c>
      <c r="J137" s="234" t="s">
        <v>4688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4689</v>
      </c>
      <c r="B138" s="234" t="s">
        <v>4690</v>
      </c>
      <c r="C138" s="234" t="s">
        <v>4691</v>
      </c>
      <c r="D138" s="234" t="s">
        <v>19</v>
      </c>
      <c r="E138" s="234" t="s">
        <v>19</v>
      </c>
      <c r="F138" s="234" t="s">
        <v>19</v>
      </c>
      <c r="G138" s="234" t="s">
        <v>19</v>
      </c>
      <c r="H138" s="234" t="s">
        <v>4692</v>
      </c>
      <c r="I138" s="234" t="s">
        <v>19</v>
      </c>
      <c r="J138" s="234" t="s">
        <v>4693</v>
      </c>
      <c r="K138" s="237">
        <f>IF(COUNTIF(L138:AY138,"&lt;&gt;")=0,"",SUMPRODUCT(((Recommendations[ImplStatus]="Implemented")+(Recommendations[ImplStatus]="Compensated"))*ISNUMBER(MATCH(Recommendations[Id],L138:AY138,0)))/COUNTIF(L138:AY138,"&lt;&gt;"))</f>
        <v>0</v>
      </c>
      <c r="L138" s="240" t="s">
        <v>312</v>
      </c>
      <c r="M138" s="240" t="s">
        <v>882</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4694</v>
      </c>
      <c r="B139" s="234" t="s">
        <v>4695</v>
      </c>
      <c r="C139" s="234" t="s">
        <v>4696</v>
      </c>
      <c r="D139" s="234" t="s">
        <v>4697</v>
      </c>
      <c r="E139" s="234" t="s">
        <v>19</v>
      </c>
      <c r="F139" s="234" t="s">
        <v>19</v>
      </c>
      <c r="G139" s="234" t="s">
        <v>19</v>
      </c>
      <c r="H139" s="234" t="s">
        <v>4698</v>
      </c>
      <c r="I139" s="234" t="s">
        <v>4699</v>
      </c>
      <c r="J139" s="234" t="s">
        <v>4700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4701</v>
      </c>
      <c r="B140" s="234" t="s">
        <v>4702</v>
      </c>
      <c r="C140" s="234" t="s">
        <v>4703</v>
      </c>
      <c r="D140" s="234" t="s">
        <v>4704</v>
      </c>
      <c r="E140" s="234" t="s">
        <v>19</v>
      </c>
      <c r="F140" s="234" t="s">
        <v>19</v>
      </c>
      <c r="G140" s="234" t="s">
        <v>19</v>
      </c>
      <c r="H140" s="234" t="s">
        <v>4705</v>
      </c>
      <c r="I140" s="234" t="s">
        <v>4428</v>
      </c>
      <c r="J140" s="234" t="s">
        <v>4706</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4707</v>
      </c>
      <c r="B141" s="234" t="s">
        <v>4708</v>
      </c>
      <c r="C141" s="234" t="s">
        <v>4709</v>
      </c>
      <c r="D141" s="234" t="s">
        <v>19</v>
      </c>
      <c r="E141" s="234" t="s">
        <v>4710</v>
      </c>
      <c r="F141" s="234" t="s">
        <v>19</v>
      </c>
      <c r="G141" s="234" t="s">
        <v>19</v>
      </c>
      <c r="H141" s="234" t="s">
        <v>4711</v>
      </c>
      <c r="I141" s="234" t="s">
        <v>4428</v>
      </c>
      <c r="J141" s="234" t="s">
        <v>4712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4713</v>
      </c>
      <c r="B142" s="234" t="s">
        <v>4714</v>
      </c>
      <c r="C142" s="234" t="s">
        <v>4715</v>
      </c>
      <c r="D142" s="234" t="s">
        <v>4716</v>
      </c>
      <c r="E142" s="234" t="s">
        <v>4710</v>
      </c>
      <c r="F142" s="234" t="s">
        <v>19</v>
      </c>
      <c r="G142" s="234" t="s">
        <v>19</v>
      </c>
      <c r="H142" s="234" t="s">
        <v>4717</v>
      </c>
      <c r="I142" s="234" t="s">
        <v>4718</v>
      </c>
      <c r="J142" s="234" t="s">
        <v>4719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1448</v>
      </c>
      <c r="B143" s="233" t="s">
        <v>4720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4721</v>
      </c>
      <c r="B144" s="234" t="s">
        <v>4722</v>
      </c>
      <c r="C144" s="234" t="s">
        <v>4723</v>
      </c>
      <c r="D144" s="234" t="s">
        <v>19</v>
      </c>
      <c r="E144" s="234" t="s">
        <v>19</v>
      </c>
      <c r="F144" s="234" t="s">
        <v>19</v>
      </c>
      <c r="G144" s="234" t="s">
        <v>19</v>
      </c>
      <c r="H144" s="234" t="s">
        <v>4724</v>
      </c>
      <c r="I144" s="234" t="s">
        <v>19</v>
      </c>
      <c r="J144" s="234" t="s">
        <v>4725</v>
      </c>
      <c r="K144" s="237">
        <f>IF(COUNTIF(L144:AY144,"&lt;&gt;")=0,"",SUMPRODUCT(((Recommendations[ImplStatus]="Implemented")+(Recommendations[ImplStatus]="Compensated"))*ISNUMBER(MATCH(Recommendations[Id],L144:AY144,0)))/COUNTIF(L144:AY144,"&lt;&gt;"))</f>
        <v>0</v>
      </c>
      <c r="L144" s="240" t="s">
        <v>508</v>
      </c>
      <c r="M144" s="240" t="s">
        <v>887</v>
      </c>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4726</v>
      </c>
      <c r="B145" s="234" t="s">
        <v>4727</v>
      </c>
      <c r="C145" s="234" t="s">
        <v>4728</v>
      </c>
      <c r="D145" s="234" t="s">
        <v>19</v>
      </c>
      <c r="E145" s="234" t="s">
        <v>19</v>
      </c>
      <c r="F145" s="234" t="s">
        <v>19</v>
      </c>
      <c r="G145" s="234" t="s">
        <v>19</v>
      </c>
      <c r="H145" s="234" t="s">
        <v>4729</v>
      </c>
      <c r="I145" s="234" t="s">
        <v>19</v>
      </c>
      <c r="J145" s="234" t="s">
        <v>4730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4731</v>
      </c>
      <c r="B146" s="234" t="s">
        <v>4732</v>
      </c>
      <c r="C146" s="234" t="s">
        <v>4733</v>
      </c>
      <c r="D146" s="234" t="s">
        <v>4734</v>
      </c>
      <c r="E146" s="234" t="s">
        <v>19</v>
      </c>
      <c r="F146" s="234" t="s">
        <v>19</v>
      </c>
      <c r="G146" s="234" t="s">
        <v>19</v>
      </c>
      <c r="H146" s="234" t="s">
        <v>4735</v>
      </c>
      <c r="I146" s="234" t="s">
        <v>19</v>
      </c>
      <c r="J146" s="234" t="s">
        <v>4736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4737</v>
      </c>
      <c r="B147" s="232" t="s">
        <v>4738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1470</v>
      </c>
      <c r="B148" s="233" t="s">
        <v>4739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4740</v>
      </c>
      <c r="B149" s="234" t="s">
        <v>4741</v>
      </c>
      <c r="C149" s="234" t="s">
        <v>4742</v>
      </c>
      <c r="D149" s="234" t="s">
        <v>4200</v>
      </c>
      <c r="E149" s="234" t="s">
        <v>3986</v>
      </c>
      <c r="F149" s="234" t="s">
        <v>19</v>
      </c>
      <c r="G149" s="234" t="s">
        <v>19</v>
      </c>
      <c r="H149" s="234" t="s">
        <v>4743</v>
      </c>
      <c r="I149" s="234" t="s">
        <v>19</v>
      </c>
      <c r="J149" s="234" t="s">
        <v>4744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4745</v>
      </c>
      <c r="B150" s="234" t="s">
        <v>4746</v>
      </c>
      <c r="C150" s="234" t="s">
        <v>3991</v>
      </c>
      <c r="D150" s="234" t="s">
        <v>3992</v>
      </c>
      <c r="E150" s="234" t="s">
        <v>19</v>
      </c>
      <c r="F150" s="234" t="s">
        <v>3994</v>
      </c>
      <c r="G150" s="234" t="s">
        <v>19</v>
      </c>
      <c r="H150" s="234" t="s">
        <v>4747</v>
      </c>
      <c r="I150" s="234" t="s">
        <v>19</v>
      </c>
      <c r="J150" s="234" t="s">
        <v>4748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1474</v>
      </c>
      <c r="B151" s="233" t="s">
        <v>4749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4750</v>
      </c>
      <c r="B152" s="234" t="s">
        <v>4751</v>
      </c>
      <c r="C152" s="234" t="s">
        <v>4752</v>
      </c>
      <c r="D152" s="234" t="s">
        <v>19</v>
      </c>
      <c r="E152" s="234" t="s">
        <v>19</v>
      </c>
      <c r="F152" s="234" t="s">
        <v>19</v>
      </c>
      <c r="G152" s="234" t="s">
        <v>19</v>
      </c>
      <c r="H152" s="234" t="s">
        <v>4753</v>
      </c>
      <c r="I152" s="234" t="s">
        <v>4754</v>
      </c>
      <c r="J152" s="234" t="s">
        <v>4755</v>
      </c>
      <c r="K152" s="237">
        <f>IF(COUNTIF(L152:AY152,"&lt;&gt;")=0,"",SUMPRODUCT(((Recommendations[ImplStatus]="Implemented")+(Recommendations[ImplStatus]="Compensated"))*ISNUMBER(MATCH(Recommendations[Id],L152:AY152,0)))/COUNTIF(L152:AY152,"&lt;&gt;"))</f>
        <v>0</v>
      </c>
      <c r="L152" s="240" t="s">
        <v>371</v>
      </c>
      <c r="M152" s="240" t="s">
        <v>389</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4756</v>
      </c>
      <c r="B153" s="234" t="s">
        <v>4757</v>
      </c>
      <c r="C153" s="234" t="s">
        <v>4758</v>
      </c>
      <c r="D153" s="234" t="s">
        <v>4759</v>
      </c>
      <c r="E153" s="234" t="s">
        <v>19</v>
      </c>
      <c r="F153" s="234" t="s">
        <v>4760</v>
      </c>
      <c r="G153" s="234" t="s">
        <v>19</v>
      </c>
      <c r="H153" s="234" t="s">
        <v>4761</v>
      </c>
      <c r="I153" s="234" t="s">
        <v>4762</v>
      </c>
      <c r="J153" s="234" t="s">
        <v>4763</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4764</v>
      </c>
      <c r="B154" s="234" t="s">
        <v>4765</v>
      </c>
      <c r="C154" s="234" t="s">
        <v>4766</v>
      </c>
      <c r="D154" s="234" t="s">
        <v>19</v>
      </c>
      <c r="E154" s="234" t="s">
        <v>19</v>
      </c>
      <c r="F154" s="234" t="s">
        <v>4767</v>
      </c>
      <c r="G154" s="234" t="s">
        <v>19</v>
      </c>
      <c r="H154" s="234" t="s">
        <v>4768</v>
      </c>
      <c r="I154" s="234" t="s">
        <v>19</v>
      </c>
      <c r="J154" s="234" t="s">
        <v>4769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4770</v>
      </c>
      <c r="B155" s="234" t="s">
        <v>4771</v>
      </c>
      <c r="C155" s="234" t="s">
        <v>4772</v>
      </c>
      <c r="D155" s="234" t="s">
        <v>19</v>
      </c>
      <c r="E155" s="234" t="s">
        <v>19</v>
      </c>
      <c r="F155" s="234" t="s">
        <v>19</v>
      </c>
      <c r="G155" s="234" t="s">
        <v>19</v>
      </c>
      <c r="H155" s="234" t="s">
        <v>4773</v>
      </c>
      <c r="I155" s="234" t="s">
        <v>4774</v>
      </c>
      <c r="J155" s="234" t="s">
        <v>4775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4776</v>
      </c>
      <c r="B156" s="234" t="s">
        <v>4777</v>
      </c>
      <c r="C156" s="234" t="s">
        <v>4778</v>
      </c>
      <c r="D156" s="234" t="s">
        <v>19</v>
      </c>
      <c r="E156" s="234" t="s">
        <v>19</v>
      </c>
      <c r="F156" s="234" t="s">
        <v>19</v>
      </c>
      <c r="G156" s="234" t="s">
        <v>19</v>
      </c>
      <c r="H156" s="234" t="s">
        <v>4779</v>
      </c>
      <c r="I156" s="234" t="s">
        <v>19</v>
      </c>
      <c r="J156" s="234" t="s">
        <v>4780</v>
      </c>
      <c r="K156" s="237">
        <f>IF(COUNTIF(L156:AY156,"&lt;&gt;")=0,"",SUMPRODUCT(((Recommendations[ImplStatus]="Implemented")+(Recommendations[ImplStatus]="Compensated"))*ISNUMBER(MATCH(Recommendations[Id],L156:AY156,0)))/COUNTIF(L156:AY156,"&lt;&gt;"))</f>
        <v>0</v>
      </c>
      <c r="L156" s="240" t="s">
        <v>203</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4781</v>
      </c>
      <c r="B157" s="234" t="s">
        <v>4782</v>
      </c>
      <c r="C157" s="234" t="s">
        <v>4783</v>
      </c>
      <c r="D157" s="234" t="s">
        <v>4784</v>
      </c>
      <c r="E157" s="234" t="s">
        <v>19</v>
      </c>
      <c r="F157" s="234" t="s">
        <v>19</v>
      </c>
      <c r="G157" s="234" t="s">
        <v>19</v>
      </c>
      <c r="H157" s="234" t="s">
        <v>4785</v>
      </c>
      <c r="I157" s="234" t="s">
        <v>19</v>
      </c>
      <c r="J157" s="234" t="s">
        <v>4786</v>
      </c>
      <c r="K157" s="237">
        <f>IF(COUNTIF(L157:AY157,"&lt;&gt;")=0,"",SUMPRODUCT(((Recommendations[ImplStatus]="Implemented")+(Recommendations[ImplStatus]="Compensated"))*ISNUMBER(MATCH(Recommendations[Id],L157:AY157,0)))/COUNTIF(L157:AY157,"&lt;&gt;"))</f>
        <v>0</v>
      </c>
      <c r="L157" s="240" t="s">
        <v>198</v>
      </c>
      <c r="M157" s="240" t="s">
        <v>203</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4787</v>
      </c>
      <c r="B158" s="234" t="s">
        <v>4788</v>
      </c>
      <c r="C158" s="234" t="s">
        <v>4789</v>
      </c>
      <c r="D158" s="234" t="s">
        <v>4790</v>
      </c>
      <c r="E158" s="234" t="s">
        <v>19</v>
      </c>
      <c r="F158" s="234" t="s">
        <v>19</v>
      </c>
      <c r="G158" s="234" t="s">
        <v>19</v>
      </c>
      <c r="H158" s="234" t="s">
        <v>19</v>
      </c>
      <c r="I158" s="234" t="s">
        <v>19</v>
      </c>
      <c r="J158" s="234" t="s">
        <v>4791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4792</v>
      </c>
      <c r="B159" s="234" t="s">
        <v>4793</v>
      </c>
      <c r="C159" s="234" t="s">
        <v>4794</v>
      </c>
      <c r="D159" s="234" t="s">
        <v>4795</v>
      </c>
      <c r="E159" s="234" t="s">
        <v>19</v>
      </c>
      <c r="F159" s="234" t="s">
        <v>4796</v>
      </c>
      <c r="G159" s="234" t="s">
        <v>19</v>
      </c>
      <c r="H159" s="234" t="s">
        <v>4797</v>
      </c>
      <c r="I159" s="234" t="s">
        <v>4798</v>
      </c>
      <c r="J159" s="234" t="s">
        <v>4799</v>
      </c>
      <c r="K159" s="237">
        <f>IF(COUNTIF(L159:AY159,"&lt;&gt;")=0,"",SUMPRODUCT(((Recommendations[ImplStatus]="Implemented")+(Recommendations[ImplStatus]="Compensated"))*ISNUMBER(MATCH(Recommendations[Id],L159:AY159,0)))/COUNTIF(L159:AY159,"&lt;&gt;"))</f>
        <v>0</v>
      </c>
      <c r="L159" s="240" t="s">
        <v>158</v>
      </c>
      <c r="M159" s="240" t="s">
        <v>178</v>
      </c>
      <c r="N159" s="240" t="s">
        <v>188</v>
      </c>
      <c r="O159" s="240" t="s">
        <v>483</v>
      </c>
      <c r="P159" s="240" t="s">
        <v>897</v>
      </c>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1478</v>
      </c>
      <c r="B160" s="233" t="s">
        <v>4800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4801</v>
      </c>
      <c r="B161" s="234" t="s">
        <v>4802</v>
      </c>
      <c r="C161" s="234" t="s">
        <v>4803</v>
      </c>
      <c r="D161" s="234" t="s">
        <v>4804</v>
      </c>
      <c r="E161" s="234" t="s">
        <v>19</v>
      </c>
      <c r="F161" s="234" t="s">
        <v>19</v>
      </c>
      <c r="G161" s="234" t="s">
        <v>4805</v>
      </c>
      <c r="H161" s="234" t="s">
        <v>4806</v>
      </c>
      <c r="I161" s="234" t="s">
        <v>4807</v>
      </c>
      <c r="J161" s="234" t="s">
        <v>4808</v>
      </c>
      <c r="K161" s="237">
        <f>IF(COUNTIF(L161:AY161,"&lt;&gt;")=0,"",SUMPRODUCT(((Recommendations[ImplStatus]="Implemented")+(Recommendations[ImplStatus]="Compensated"))*ISNUMBER(MATCH(Recommendations[Id],L161:AY161,0)))/COUNTIF(L161:AY161,"&lt;&gt;"))</f>
        <v>0</v>
      </c>
      <c r="L161" s="240" t="s">
        <v>337</v>
      </c>
      <c r="M161" s="240" t="s">
        <v>342</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4809</v>
      </c>
      <c r="B162" s="234" t="s">
        <v>4810</v>
      </c>
      <c r="C162" s="234" t="s">
        <v>4811</v>
      </c>
      <c r="D162" s="234" t="s">
        <v>4812</v>
      </c>
      <c r="E162" s="234" t="s">
        <v>19</v>
      </c>
      <c r="F162" s="234" t="s">
        <v>19</v>
      </c>
      <c r="G162" s="234" t="s">
        <v>19</v>
      </c>
      <c r="H162" s="234" t="s">
        <v>4813</v>
      </c>
      <c r="I162" s="234" t="s">
        <v>19</v>
      </c>
      <c r="J162" s="234" t="s">
        <v>4814</v>
      </c>
      <c r="K162" s="237">
        <f>IF(COUNTIF(L162:AY162,"&lt;&gt;")=0,"",SUMPRODUCT(((Recommendations[ImplStatus]="Implemented")+(Recommendations[ImplStatus]="Compensated"))*ISNUMBER(MATCH(Recommendations[Id],L162:AY162,0)))/COUNTIF(L162:AY162,"&lt;&gt;"))</f>
        <v>0</v>
      </c>
      <c r="L162" s="240" t="s">
        <v>394</v>
      </c>
      <c r="M162" s="240" t="s">
        <v>463</v>
      </c>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4815</v>
      </c>
      <c r="B163" s="234" t="s">
        <v>4816</v>
      </c>
      <c r="C163" s="234" t="s">
        <v>4817</v>
      </c>
      <c r="D163" s="234" t="s">
        <v>4812</v>
      </c>
      <c r="E163" s="234" t="s">
        <v>19</v>
      </c>
      <c r="F163" s="234" t="s">
        <v>4818</v>
      </c>
      <c r="G163" s="234" t="s">
        <v>19</v>
      </c>
      <c r="H163" s="234" t="s">
        <v>4819</v>
      </c>
      <c r="I163" s="234" t="s">
        <v>19</v>
      </c>
      <c r="J163" s="234" t="s">
        <v>4820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4821</v>
      </c>
      <c r="B164" s="234" t="s">
        <v>4822</v>
      </c>
      <c r="C164" s="234" t="s">
        <v>4823</v>
      </c>
      <c r="D164" s="234" t="s">
        <v>4824</v>
      </c>
      <c r="E164" s="234" t="s">
        <v>19</v>
      </c>
      <c r="F164" s="234" t="s">
        <v>19</v>
      </c>
      <c r="G164" s="234" t="s">
        <v>19</v>
      </c>
      <c r="H164" s="234" t="s">
        <v>4825</v>
      </c>
      <c r="I164" s="234" t="s">
        <v>4826</v>
      </c>
      <c r="J164" s="234" t="s">
        <v>4827</v>
      </c>
      <c r="K164" s="237">
        <f>IF(COUNTIF(L164:AY164,"&lt;&gt;")=0,"",SUMPRODUCT(((Recommendations[ImplStatus]="Implemented")+(Recommendations[ImplStatus]="Compensated"))*ISNUMBER(MATCH(Recommendations[Id],L164:AY164,0)))/COUNTIF(L164:AY164,"&lt;&gt;"))</f>
        <v>0</v>
      </c>
      <c r="L164" s="240" t="s">
        <v>235</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4828</v>
      </c>
      <c r="B165" s="234" t="s">
        <v>4829</v>
      </c>
      <c r="C165" s="234" t="s">
        <v>4830</v>
      </c>
      <c r="D165" s="234" t="s">
        <v>19</v>
      </c>
      <c r="E165" s="234" t="s">
        <v>19</v>
      </c>
      <c r="F165" s="234" t="s">
        <v>19</v>
      </c>
      <c r="G165" s="234" t="s">
        <v>19</v>
      </c>
      <c r="H165" s="234" t="s">
        <v>4831</v>
      </c>
      <c r="I165" s="234" t="s">
        <v>19</v>
      </c>
      <c r="J165" s="234" t="s">
        <v>4832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4833</v>
      </c>
      <c r="B166" s="234" t="s">
        <v>4834</v>
      </c>
      <c r="C166" s="234" t="s">
        <v>4835</v>
      </c>
      <c r="D166" s="234" t="s">
        <v>4836</v>
      </c>
      <c r="E166" s="234" t="s">
        <v>19</v>
      </c>
      <c r="F166" s="234" t="s">
        <v>19</v>
      </c>
      <c r="G166" s="234" t="s">
        <v>19</v>
      </c>
      <c r="H166" s="234" t="s">
        <v>4837</v>
      </c>
      <c r="I166" s="234" t="s">
        <v>4838</v>
      </c>
      <c r="J166" s="234" t="s">
        <v>4839</v>
      </c>
      <c r="K166" s="237">
        <f>IF(COUNTIF(L166:AY166,"&lt;&gt;")=0,"",SUMPRODUCT(((Recommendations[ImplStatus]="Implemented")+(Recommendations[ImplStatus]="Compensated"))*ISNUMBER(MATCH(Recommendations[Id],L166:AY166,0)))/COUNTIF(L166:AY166,"&lt;&gt;"))</f>
        <v>0</v>
      </c>
      <c r="L166" s="240" t="s">
        <v>298</v>
      </c>
      <c r="M166" s="240" t="s">
        <v>399</v>
      </c>
      <c r="N166" s="240" t="s">
        <v>404</v>
      </c>
      <c r="O166" s="240" t="s">
        <v>409</v>
      </c>
      <c r="P166" s="240" t="s">
        <v>414</v>
      </c>
      <c r="Q166" s="240" t="s">
        <v>429</v>
      </c>
      <c r="R166" s="240" t="s">
        <v>434</v>
      </c>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4840</v>
      </c>
      <c r="B167" s="234" t="s">
        <v>4841</v>
      </c>
      <c r="C167" s="234" t="s">
        <v>4842</v>
      </c>
      <c r="D167" s="234" t="s">
        <v>19</v>
      </c>
      <c r="E167" s="234" t="s">
        <v>19</v>
      </c>
      <c r="F167" s="234" t="s">
        <v>19</v>
      </c>
      <c r="G167" s="234" t="s">
        <v>19</v>
      </c>
      <c r="H167" s="234" t="s">
        <v>4843</v>
      </c>
      <c r="I167" s="234" t="s">
        <v>4844</v>
      </c>
      <c r="J167" s="234" t="s">
        <v>4845</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4846</v>
      </c>
      <c r="B168" s="234" t="s">
        <v>4847</v>
      </c>
      <c r="C168" s="234" t="s">
        <v>4848</v>
      </c>
      <c r="D168" s="234" t="s">
        <v>4849</v>
      </c>
      <c r="E168" s="234" t="s">
        <v>19</v>
      </c>
      <c r="F168" s="234" t="s">
        <v>19</v>
      </c>
      <c r="G168" s="234" t="s">
        <v>19</v>
      </c>
      <c r="H168" s="234" t="s">
        <v>4850</v>
      </c>
      <c r="I168" s="234" t="s">
        <v>19</v>
      </c>
      <c r="J168" s="234" t="s">
        <v>4851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4852</v>
      </c>
      <c r="B169" s="234" t="s">
        <v>4853</v>
      </c>
      <c r="C169" s="234" t="s">
        <v>4854</v>
      </c>
      <c r="D169" s="234" t="s">
        <v>4855</v>
      </c>
      <c r="E169" s="234" t="s">
        <v>19</v>
      </c>
      <c r="F169" s="234" t="s">
        <v>19</v>
      </c>
      <c r="G169" s="234" t="s">
        <v>4856</v>
      </c>
      <c r="H169" s="234" t="s">
        <v>4857</v>
      </c>
      <c r="I169" s="234" t="s">
        <v>4858</v>
      </c>
      <c r="J169" s="234" t="s">
        <v>4859</v>
      </c>
      <c r="K169" s="237">
        <f>IF(COUNTIF(L169:AY169,"&lt;&gt;")=0,"",SUMPRODUCT(((Recommendations[ImplStatus]="Implemented")+(Recommendations[ImplStatus]="Compensated"))*ISNUMBER(MATCH(Recommendations[Id],L169:AY169,0)))/COUNTIF(L169:AY169,"&lt;&gt;"))</f>
        <v>0</v>
      </c>
      <c r="L169" s="240" t="s">
        <v>424</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4860</v>
      </c>
      <c r="B170" s="234" t="s">
        <v>4861</v>
      </c>
      <c r="C170" s="234" t="s">
        <v>4862</v>
      </c>
      <c r="D170" s="234" t="s">
        <v>4863</v>
      </c>
      <c r="E170" s="234" t="s">
        <v>19</v>
      </c>
      <c r="F170" s="234" t="s">
        <v>19</v>
      </c>
      <c r="G170" s="234" t="s">
        <v>19</v>
      </c>
      <c r="H170" s="234" t="s">
        <v>4864</v>
      </c>
      <c r="I170" s="234" t="s">
        <v>4865</v>
      </c>
      <c r="J170" s="234" t="s">
        <v>4866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4867</v>
      </c>
      <c r="B171" s="234" t="s">
        <v>4868</v>
      </c>
      <c r="C171" s="234" t="s">
        <v>4862</v>
      </c>
      <c r="D171" s="234" t="s">
        <v>4869</v>
      </c>
      <c r="E171" s="234" t="s">
        <v>19</v>
      </c>
      <c r="F171" s="234" t="s">
        <v>19</v>
      </c>
      <c r="G171" s="234" t="s">
        <v>4870</v>
      </c>
      <c r="H171" s="234" t="s">
        <v>4864</v>
      </c>
      <c r="I171" s="234" t="s">
        <v>4871</v>
      </c>
      <c r="J171" s="234" t="s">
        <v>4872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4873</v>
      </c>
      <c r="B172" s="234" t="s">
        <v>4874</v>
      </c>
      <c r="C172" s="234" t="s">
        <v>4875</v>
      </c>
      <c r="D172" s="234" t="s">
        <v>4876</v>
      </c>
      <c r="E172" s="234" t="s">
        <v>19</v>
      </c>
      <c r="F172" s="234" t="s">
        <v>19</v>
      </c>
      <c r="G172" s="234" t="s">
        <v>19</v>
      </c>
      <c r="H172" s="234" t="s">
        <v>4877</v>
      </c>
      <c r="I172" s="234" t="s">
        <v>19</v>
      </c>
      <c r="J172" s="234" t="s">
        <v>4878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1482</v>
      </c>
      <c r="B173" s="233" t="s">
        <v>4879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4880</v>
      </c>
      <c r="B174" s="234" t="s">
        <v>4881</v>
      </c>
      <c r="C174" s="234" t="s">
        <v>4882</v>
      </c>
      <c r="D174" s="234" t="s">
        <v>4883</v>
      </c>
      <c r="E174" s="234" t="s">
        <v>4884</v>
      </c>
      <c r="F174" s="234" t="s">
        <v>19</v>
      </c>
      <c r="G174" s="234" t="s">
        <v>19</v>
      </c>
      <c r="H174" s="234" t="s">
        <v>4885</v>
      </c>
      <c r="I174" s="234" t="s">
        <v>4886</v>
      </c>
      <c r="J174" s="234" t="s">
        <v>4887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4888</v>
      </c>
      <c r="B175" s="234" t="s">
        <v>4889</v>
      </c>
      <c r="C175" s="234" t="s">
        <v>4890</v>
      </c>
      <c r="D175" s="234" t="s">
        <v>19</v>
      </c>
      <c r="E175" s="234" t="s">
        <v>4891</v>
      </c>
      <c r="F175" s="234" t="s">
        <v>19</v>
      </c>
      <c r="G175" s="234" t="s">
        <v>19</v>
      </c>
      <c r="H175" s="234" t="s">
        <v>4892</v>
      </c>
      <c r="I175" s="234" t="s">
        <v>19</v>
      </c>
      <c r="J175" s="234" t="s">
        <v>4893</v>
      </c>
      <c r="K175" s="237">
        <f>IF(COUNTIF(L175:AY175,"&lt;&gt;")=0,"",SUMPRODUCT(((Recommendations[ImplStatus]="Implemented")+(Recommendations[ImplStatus]="Compensated"))*ISNUMBER(MATCH(Recommendations[Id],L175:AY175,0)))/COUNTIF(L175:AY175,"&lt;&gt;"))</f>
        <v>0</v>
      </c>
      <c r="L175" s="240" t="s">
        <v>102</v>
      </c>
      <c r="M175" s="240" t="s">
        <v>107</v>
      </c>
      <c r="N175" s="240" t="s">
        <v>149</v>
      </c>
      <c r="O175" s="240" t="s">
        <v>154</v>
      </c>
      <c r="P175" s="240" t="s">
        <v>376</v>
      </c>
      <c r="Q175" s="240" t="s">
        <v>385</v>
      </c>
      <c r="R175" s="240" t="s">
        <v>444</v>
      </c>
      <c r="S175" s="240" t="s">
        <v>449</v>
      </c>
      <c r="T175" s="240" t="s">
        <v>493</v>
      </c>
      <c r="U175" s="240" t="s">
        <v>907</v>
      </c>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4894</v>
      </c>
      <c r="B176" s="234" t="s">
        <v>4895</v>
      </c>
      <c r="C176" s="234" t="s">
        <v>4896</v>
      </c>
      <c r="D176" s="234" t="s">
        <v>19</v>
      </c>
      <c r="E176" s="234" t="s">
        <v>4897</v>
      </c>
      <c r="F176" s="234" t="s">
        <v>19</v>
      </c>
      <c r="G176" s="234" t="s">
        <v>19</v>
      </c>
      <c r="H176" s="234" t="s">
        <v>4898</v>
      </c>
      <c r="I176" s="234" t="s">
        <v>4899</v>
      </c>
      <c r="J176" s="234" t="s">
        <v>4900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1487</v>
      </c>
      <c r="B177" s="233" t="s">
        <v>4901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4902</v>
      </c>
      <c r="B178" s="234" t="s">
        <v>4903</v>
      </c>
      <c r="C178" s="234" t="s">
        <v>4904</v>
      </c>
      <c r="D178" s="234" t="s">
        <v>4905</v>
      </c>
      <c r="E178" s="234" t="s">
        <v>4906</v>
      </c>
      <c r="F178" s="234" t="s">
        <v>4907</v>
      </c>
      <c r="G178" s="234" t="s">
        <v>19</v>
      </c>
      <c r="H178" s="234" t="s">
        <v>4908</v>
      </c>
      <c r="I178" s="234" t="s">
        <v>4909</v>
      </c>
      <c r="J178" s="234" t="s">
        <v>4910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1491</v>
      </c>
      <c r="B179" s="233" t="s">
        <v>4911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4912</v>
      </c>
      <c r="B180" s="234" t="s">
        <v>4913</v>
      </c>
      <c r="C180" s="234" t="s">
        <v>4914</v>
      </c>
      <c r="D180" s="234" t="s">
        <v>4905</v>
      </c>
      <c r="E180" s="234" t="s">
        <v>4915</v>
      </c>
      <c r="F180" s="234" t="s">
        <v>19</v>
      </c>
      <c r="G180" s="234" t="s">
        <v>19</v>
      </c>
      <c r="H180" s="234" t="s">
        <v>4916</v>
      </c>
      <c r="I180" s="234" t="s">
        <v>4428</v>
      </c>
      <c r="J180" s="234" t="s">
        <v>4917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4918</v>
      </c>
      <c r="B181" s="234" t="s">
        <v>4919</v>
      </c>
      <c r="C181" s="234" t="s">
        <v>4920</v>
      </c>
      <c r="D181" s="234" t="s">
        <v>4921</v>
      </c>
      <c r="E181" s="234" t="s">
        <v>19</v>
      </c>
      <c r="F181" s="234" t="s">
        <v>19</v>
      </c>
      <c r="G181" s="234" t="s">
        <v>19</v>
      </c>
      <c r="H181" s="234" t="s">
        <v>4922</v>
      </c>
      <c r="I181" s="234" t="s">
        <v>4923</v>
      </c>
      <c r="J181" s="234" t="s">
        <v>4924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4925</v>
      </c>
      <c r="B182" s="234" t="s">
        <v>4926</v>
      </c>
      <c r="C182" s="234" t="s">
        <v>4927</v>
      </c>
      <c r="D182" s="234" t="s">
        <v>4928</v>
      </c>
      <c r="E182" s="234" t="s">
        <v>19</v>
      </c>
      <c r="F182" s="234" t="s">
        <v>19</v>
      </c>
      <c r="G182" s="234" t="s">
        <v>19</v>
      </c>
      <c r="H182" s="234" t="s">
        <v>4929</v>
      </c>
      <c r="I182" s="234" t="s">
        <v>4428</v>
      </c>
      <c r="J182" s="234" t="s">
        <v>4930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4931</v>
      </c>
      <c r="B183" s="232" t="s">
        <v>4932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1521</v>
      </c>
      <c r="B184" s="233" t="s">
        <v>4933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4934</v>
      </c>
      <c r="B185" s="234" t="s">
        <v>4935</v>
      </c>
      <c r="C185" s="234" t="s">
        <v>4936</v>
      </c>
      <c r="D185" s="234" t="s">
        <v>4200</v>
      </c>
      <c r="E185" s="234" t="s">
        <v>4937</v>
      </c>
      <c r="F185" s="234" t="s">
        <v>19</v>
      </c>
      <c r="G185" s="234" t="s">
        <v>19</v>
      </c>
      <c r="H185" s="234" t="s">
        <v>4938</v>
      </c>
      <c r="I185" s="234" t="s">
        <v>19</v>
      </c>
      <c r="J185" s="234" t="s">
        <v>4939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4940</v>
      </c>
      <c r="B186" s="234" t="s">
        <v>4941</v>
      </c>
      <c r="C186" s="234" t="s">
        <v>4205</v>
      </c>
      <c r="D186" s="234" t="s">
        <v>4942</v>
      </c>
      <c r="E186" s="234" t="s">
        <v>19</v>
      </c>
      <c r="F186" s="234" t="s">
        <v>19</v>
      </c>
      <c r="G186" s="234" t="s">
        <v>19</v>
      </c>
      <c r="H186" s="234" t="s">
        <v>4943</v>
      </c>
      <c r="I186" s="234" t="s">
        <v>19</v>
      </c>
      <c r="J186" s="234" t="s">
        <v>4944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1525</v>
      </c>
      <c r="B187" s="233" t="s">
        <v>4945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4946</v>
      </c>
      <c r="B188" s="234" t="s">
        <v>4947</v>
      </c>
      <c r="C188" s="234" t="s">
        <v>4948</v>
      </c>
      <c r="D188" s="234" t="s">
        <v>4949</v>
      </c>
      <c r="E188" s="234" t="s">
        <v>19</v>
      </c>
      <c r="F188" s="234" t="s">
        <v>4950</v>
      </c>
      <c r="G188" s="234" t="s">
        <v>19</v>
      </c>
      <c r="H188" s="234" t="s">
        <v>4951</v>
      </c>
      <c r="I188" s="234" t="s">
        <v>4952</v>
      </c>
      <c r="J188" s="234" t="s">
        <v>4953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4954</v>
      </c>
      <c r="B189" s="234" t="s">
        <v>4955</v>
      </c>
      <c r="C189" s="234" t="s">
        <v>4956</v>
      </c>
      <c r="D189" s="234" t="s">
        <v>4957</v>
      </c>
      <c r="E189" s="234" t="s">
        <v>19</v>
      </c>
      <c r="F189" s="234" t="s">
        <v>19</v>
      </c>
      <c r="G189" s="234" t="s">
        <v>19</v>
      </c>
      <c r="H189" s="234" t="s">
        <v>4958</v>
      </c>
      <c r="I189" s="234" t="s">
        <v>19</v>
      </c>
      <c r="J189" s="234" t="s">
        <v>4959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4960</v>
      </c>
      <c r="B190" s="234" t="s">
        <v>4961</v>
      </c>
      <c r="C190" s="234" t="s">
        <v>4962</v>
      </c>
      <c r="D190" s="234" t="s">
        <v>4963</v>
      </c>
      <c r="E190" s="234" t="s">
        <v>19</v>
      </c>
      <c r="F190" s="234" t="s">
        <v>4964</v>
      </c>
      <c r="G190" s="234" t="s">
        <v>19</v>
      </c>
      <c r="H190" s="234" t="s">
        <v>4965</v>
      </c>
      <c r="I190" s="234" t="s">
        <v>19</v>
      </c>
      <c r="J190" s="234" t="s">
        <v>4966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4967</v>
      </c>
      <c r="B191" s="234" t="s">
        <v>4968</v>
      </c>
      <c r="C191" s="234" t="s">
        <v>4969</v>
      </c>
      <c r="D191" s="234" t="s">
        <v>19</v>
      </c>
      <c r="E191" s="234" t="s">
        <v>19</v>
      </c>
      <c r="F191" s="234" t="s">
        <v>19</v>
      </c>
      <c r="G191" s="234" t="s">
        <v>19</v>
      </c>
      <c r="H191" s="234" t="s">
        <v>4970</v>
      </c>
      <c r="I191" s="234" t="s">
        <v>19</v>
      </c>
      <c r="J191" s="234" t="s">
        <v>4971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4972</v>
      </c>
      <c r="B192" s="234" t="s">
        <v>4973</v>
      </c>
      <c r="C192" s="234" t="s">
        <v>4974</v>
      </c>
      <c r="D192" s="234" t="s">
        <v>4975</v>
      </c>
      <c r="E192" s="234" t="s">
        <v>4976</v>
      </c>
      <c r="F192" s="234" t="s">
        <v>19</v>
      </c>
      <c r="G192" s="234" t="s">
        <v>19</v>
      </c>
      <c r="H192" s="234" t="s">
        <v>4977</v>
      </c>
      <c r="I192" s="234" t="s">
        <v>19</v>
      </c>
      <c r="J192" s="234" t="s">
        <v>4978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1529</v>
      </c>
      <c r="B193" s="233" t="s">
        <v>4979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4980</v>
      </c>
      <c r="B194" s="234" t="s">
        <v>4981</v>
      </c>
      <c r="C194" s="234" t="s">
        <v>4982</v>
      </c>
      <c r="D194" s="234" t="s">
        <v>4975</v>
      </c>
      <c r="E194" s="234" t="s">
        <v>4976</v>
      </c>
      <c r="F194" s="234" t="s">
        <v>4983</v>
      </c>
      <c r="G194" s="234" t="s">
        <v>19</v>
      </c>
      <c r="H194" s="234" t="s">
        <v>4984</v>
      </c>
      <c r="I194" s="234" t="s">
        <v>19</v>
      </c>
      <c r="J194" s="234" t="s">
        <v>4985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4986</v>
      </c>
      <c r="B195" s="234" t="s">
        <v>4987</v>
      </c>
      <c r="C195" s="234" t="s">
        <v>4988</v>
      </c>
      <c r="D195" s="234" t="s">
        <v>4989</v>
      </c>
      <c r="E195" s="234" t="s">
        <v>19</v>
      </c>
      <c r="F195" s="234" t="s">
        <v>19</v>
      </c>
      <c r="G195" s="234" t="s">
        <v>19</v>
      </c>
      <c r="H195" s="234" t="s">
        <v>4990</v>
      </c>
      <c r="I195" s="234" t="s">
        <v>19</v>
      </c>
      <c r="J195" s="234" t="s">
        <v>4991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4992</v>
      </c>
      <c r="B196" s="234" t="s">
        <v>4993</v>
      </c>
      <c r="C196" s="234" t="s">
        <v>4994</v>
      </c>
      <c r="D196" s="234" t="s">
        <v>19</v>
      </c>
      <c r="E196" s="234" t="s">
        <v>4995</v>
      </c>
      <c r="F196" s="234" t="s">
        <v>19</v>
      </c>
      <c r="G196" s="234" t="s">
        <v>19</v>
      </c>
      <c r="H196" s="234" t="s">
        <v>4996</v>
      </c>
      <c r="I196" s="234" t="s">
        <v>19</v>
      </c>
      <c r="J196" s="234" t="s">
        <v>4997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4998</v>
      </c>
      <c r="B197" s="234" t="s">
        <v>4999</v>
      </c>
      <c r="C197" s="234" t="s">
        <v>5000</v>
      </c>
      <c r="D197" s="234" t="s">
        <v>19</v>
      </c>
      <c r="E197" s="234" t="s">
        <v>19</v>
      </c>
      <c r="F197" s="234" t="s">
        <v>19</v>
      </c>
      <c r="G197" s="234" t="s">
        <v>19</v>
      </c>
      <c r="H197" s="234" t="s">
        <v>5001</v>
      </c>
      <c r="I197" s="234" t="s">
        <v>19</v>
      </c>
      <c r="J197" s="234" t="s">
        <v>5002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5003</v>
      </c>
      <c r="B198" s="234" t="s">
        <v>5004</v>
      </c>
      <c r="C198" s="234" t="s">
        <v>5005</v>
      </c>
      <c r="D198" s="234" t="s">
        <v>5006</v>
      </c>
      <c r="E198" s="234" t="s">
        <v>19</v>
      </c>
      <c r="F198" s="234" t="s">
        <v>19</v>
      </c>
      <c r="G198" s="234" t="s">
        <v>19</v>
      </c>
      <c r="H198" s="234" t="s">
        <v>5007</v>
      </c>
      <c r="I198" s="234" t="s">
        <v>19</v>
      </c>
      <c r="J198" s="234" t="s">
        <v>5008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1533</v>
      </c>
      <c r="B199" s="233" t="s">
        <v>5009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5010</v>
      </c>
      <c r="B200" s="234" t="s">
        <v>5011</v>
      </c>
      <c r="C200" s="234" t="s">
        <v>5012</v>
      </c>
      <c r="D200" s="234" t="s">
        <v>19</v>
      </c>
      <c r="E200" s="234" t="s">
        <v>19</v>
      </c>
      <c r="F200" s="234" t="s">
        <v>19</v>
      </c>
      <c r="G200" s="234" t="s">
        <v>19</v>
      </c>
      <c r="H200" s="234" t="s">
        <v>5013</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5014</v>
      </c>
      <c r="B201" s="234" t="s">
        <v>5015</v>
      </c>
      <c r="C201" s="234" t="s">
        <v>5016</v>
      </c>
      <c r="D201" s="234" t="s">
        <v>5017</v>
      </c>
      <c r="E201" s="234" t="s">
        <v>19</v>
      </c>
      <c r="F201" s="234" t="s">
        <v>19</v>
      </c>
      <c r="G201" s="234" t="s">
        <v>19</v>
      </c>
      <c r="H201" s="234" t="s">
        <v>5018</v>
      </c>
      <c r="I201" s="234" t="s">
        <v>19</v>
      </c>
      <c r="J201" s="234" t="s">
        <v>5019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5020</v>
      </c>
      <c r="B202" s="234" t="s">
        <v>5021</v>
      </c>
      <c r="C202" s="234" t="s">
        <v>5022</v>
      </c>
      <c r="D202" s="234" t="s">
        <v>19</v>
      </c>
      <c r="E202" s="234" t="s">
        <v>19</v>
      </c>
      <c r="F202" s="234" t="s">
        <v>19</v>
      </c>
      <c r="G202" s="234" t="s">
        <v>19</v>
      </c>
      <c r="H202" s="234" t="s">
        <v>5023</v>
      </c>
      <c r="I202" s="234" t="s">
        <v>19</v>
      </c>
      <c r="J202" s="234" t="s">
        <v>5024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5025</v>
      </c>
      <c r="B203" s="234" t="s">
        <v>5026</v>
      </c>
      <c r="C203" s="234" t="s">
        <v>5027</v>
      </c>
      <c r="D203" s="234" t="s">
        <v>5028</v>
      </c>
      <c r="E203" s="234" t="s">
        <v>19</v>
      </c>
      <c r="F203" s="234" t="s">
        <v>19</v>
      </c>
      <c r="G203" s="234" t="s">
        <v>19</v>
      </c>
      <c r="H203" s="234" t="s">
        <v>5029</v>
      </c>
      <c r="I203" s="234" t="s">
        <v>19</v>
      </c>
      <c r="J203" s="234" t="s">
        <v>5030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5031</v>
      </c>
      <c r="B204" s="234" t="s">
        <v>5032</v>
      </c>
      <c r="C204" s="234" t="s">
        <v>5033</v>
      </c>
      <c r="D204" s="234" t="s">
        <v>19</v>
      </c>
      <c r="E204" s="234" t="s">
        <v>19</v>
      </c>
      <c r="F204" s="234" t="s">
        <v>19</v>
      </c>
      <c r="G204" s="234" t="s">
        <v>19</v>
      </c>
      <c r="H204" s="234" t="s">
        <v>5034</v>
      </c>
      <c r="I204" s="234" t="s">
        <v>19</v>
      </c>
      <c r="J204" s="234" t="s">
        <v>5035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5036</v>
      </c>
      <c r="B205" s="234" t="s">
        <v>5037</v>
      </c>
      <c r="C205" s="234" t="s">
        <v>5038</v>
      </c>
      <c r="D205" s="234" t="s">
        <v>19</v>
      </c>
      <c r="E205" s="234" t="s">
        <v>19</v>
      </c>
      <c r="F205" s="234" t="s">
        <v>19</v>
      </c>
      <c r="G205" s="234" t="s">
        <v>19</v>
      </c>
      <c r="H205" s="234" t="s">
        <v>5039</v>
      </c>
      <c r="I205" s="234" t="s">
        <v>5040</v>
      </c>
      <c r="J205" s="234" t="s">
        <v>5041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5042</v>
      </c>
      <c r="B206" s="234" t="s">
        <v>5043</v>
      </c>
      <c r="C206" s="234" t="s">
        <v>5044</v>
      </c>
      <c r="D206" s="234" t="s">
        <v>19</v>
      </c>
      <c r="E206" s="234" t="s">
        <v>19</v>
      </c>
      <c r="F206" s="234" t="s">
        <v>19</v>
      </c>
      <c r="G206" s="234" t="s">
        <v>19</v>
      </c>
      <c r="H206" s="234" t="s">
        <v>5045</v>
      </c>
      <c r="I206" s="234" t="s">
        <v>19</v>
      </c>
      <c r="J206" s="234" t="s">
        <v>5046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5047</v>
      </c>
      <c r="B207" s="234" t="s">
        <v>5048</v>
      </c>
      <c r="C207" s="234" t="s">
        <v>5044</v>
      </c>
      <c r="D207" s="234" t="s">
        <v>5049</v>
      </c>
      <c r="E207" s="234" t="s">
        <v>19</v>
      </c>
      <c r="F207" s="234" t="s">
        <v>19</v>
      </c>
      <c r="G207" s="234" t="s">
        <v>19</v>
      </c>
      <c r="H207" s="234" t="s">
        <v>5050</v>
      </c>
      <c r="I207" s="234" t="s">
        <v>19</v>
      </c>
      <c r="J207" s="234" t="s">
        <v>5051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5052</v>
      </c>
      <c r="B208" s="234" t="s">
        <v>5053</v>
      </c>
      <c r="C208" s="234" t="s">
        <v>5054</v>
      </c>
      <c r="D208" s="234" t="s">
        <v>5049</v>
      </c>
      <c r="E208" s="234" t="s">
        <v>19</v>
      </c>
      <c r="F208" s="234" t="s">
        <v>5055</v>
      </c>
      <c r="G208" s="234" t="s">
        <v>5056</v>
      </c>
      <c r="H208" s="234" t="s">
        <v>5057</v>
      </c>
      <c r="I208" s="234" t="s">
        <v>5058</v>
      </c>
      <c r="J208" s="234" t="s">
        <v>5059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5060</v>
      </c>
      <c r="B209" s="234" t="s">
        <v>5061</v>
      </c>
      <c r="C209" s="234" t="s">
        <v>5062</v>
      </c>
      <c r="D209" s="234" t="s">
        <v>5063</v>
      </c>
      <c r="E209" s="234" t="s">
        <v>19</v>
      </c>
      <c r="F209" s="234" t="s">
        <v>5055</v>
      </c>
      <c r="G209" s="234" t="s">
        <v>5064</v>
      </c>
      <c r="H209" s="234" t="s">
        <v>5065</v>
      </c>
      <c r="I209" s="234" t="s">
        <v>5058</v>
      </c>
      <c r="J209" s="234" t="s">
        <v>5066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1537</v>
      </c>
      <c r="B210" s="233" t="s">
        <v>5067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5068</v>
      </c>
      <c r="B211" s="234" t="s">
        <v>5069</v>
      </c>
      <c r="C211" s="234" t="s">
        <v>5070</v>
      </c>
      <c r="D211" s="234" t="s">
        <v>5071</v>
      </c>
      <c r="E211" s="234" t="s">
        <v>19</v>
      </c>
      <c r="F211" s="234" t="s">
        <v>19</v>
      </c>
      <c r="G211" s="234" t="s">
        <v>5072</v>
      </c>
      <c r="H211" s="234" t="s">
        <v>5073</v>
      </c>
      <c r="I211" s="234" t="s">
        <v>5074</v>
      </c>
      <c r="J211" s="234" t="s">
        <v>5075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5076</v>
      </c>
      <c r="B212" s="234" t="s">
        <v>5077</v>
      </c>
      <c r="C212" s="234" t="s">
        <v>5078</v>
      </c>
      <c r="D212" s="234" t="s">
        <v>5079</v>
      </c>
      <c r="E212" s="234" t="s">
        <v>19</v>
      </c>
      <c r="F212" s="234" t="s">
        <v>5080</v>
      </c>
      <c r="G212" s="234" t="s">
        <v>19</v>
      </c>
      <c r="H212" s="234" t="s">
        <v>19</v>
      </c>
      <c r="I212" s="234" t="s">
        <v>19</v>
      </c>
      <c r="J212" s="234" t="s">
        <v>5081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5082</v>
      </c>
      <c r="B213" s="234" t="s">
        <v>5083</v>
      </c>
      <c r="C213" s="234" t="s">
        <v>5084</v>
      </c>
      <c r="D213" s="234" t="s">
        <v>5085</v>
      </c>
      <c r="E213" s="234" t="s">
        <v>19</v>
      </c>
      <c r="F213" s="234" t="s">
        <v>5086</v>
      </c>
      <c r="G213" s="234" t="s">
        <v>19</v>
      </c>
      <c r="H213" s="234" t="s">
        <v>5087</v>
      </c>
      <c r="I213" s="234" t="s">
        <v>19</v>
      </c>
      <c r="J213" s="234" t="s">
        <v>5088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5089</v>
      </c>
      <c r="B214" s="234" t="s">
        <v>5090</v>
      </c>
      <c r="C214" s="234" t="s">
        <v>5091</v>
      </c>
      <c r="D214" s="234" t="s">
        <v>5092</v>
      </c>
      <c r="E214" s="234" t="s">
        <v>19</v>
      </c>
      <c r="F214" s="234" t="s">
        <v>19</v>
      </c>
      <c r="G214" s="234" t="s">
        <v>19</v>
      </c>
      <c r="H214" s="234" t="s">
        <v>5093</v>
      </c>
      <c r="I214" s="234" t="s">
        <v>4428</v>
      </c>
      <c r="J214" s="234" t="s">
        <v>5094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5095</v>
      </c>
      <c r="B215" s="234" t="s">
        <v>5096</v>
      </c>
      <c r="C215" s="234" t="s">
        <v>5097</v>
      </c>
      <c r="D215" s="234" t="s">
        <v>5098</v>
      </c>
      <c r="E215" s="234" t="s">
        <v>19</v>
      </c>
      <c r="F215" s="234" t="s">
        <v>19</v>
      </c>
      <c r="G215" s="234" t="s">
        <v>19</v>
      </c>
      <c r="H215" s="234" t="s">
        <v>5099</v>
      </c>
      <c r="I215" s="234" t="s">
        <v>19</v>
      </c>
      <c r="J215" s="234" t="s">
        <v>5100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5101</v>
      </c>
      <c r="B216" s="232" t="s">
        <v>5102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1551</v>
      </c>
      <c r="B217" s="233" t="s">
        <v>5103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5104</v>
      </c>
      <c r="B218" s="234" t="s">
        <v>5105</v>
      </c>
      <c r="C218" s="234" t="s">
        <v>5106</v>
      </c>
      <c r="D218" s="234" t="s">
        <v>4200</v>
      </c>
      <c r="E218" s="234" t="s">
        <v>3986</v>
      </c>
      <c r="F218" s="234" t="s">
        <v>19</v>
      </c>
      <c r="G218" s="234" t="s">
        <v>19</v>
      </c>
      <c r="H218" s="234" t="s">
        <v>5107</v>
      </c>
      <c r="I218" s="234" t="s">
        <v>19</v>
      </c>
      <c r="J218" s="234" t="s">
        <v>5108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5109</v>
      </c>
      <c r="B219" s="234" t="s">
        <v>5110</v>
      </c>
      <c r="C219" s="234" t="s">
        <v>3991</v>
      </c>
      <c r="D219" s="234" t="s">
        <v>3992</v>
      </c>
      <c r="E219" s="234" t="s">
        <v>19</v>
      </c>
      <c r="F219" s="234" t="s">
        <v>3994</v>
      </c>
      <c r="G219" s="234" t="s">
        <v>19</v>
      </c>
      <c r="H219" s="234" t="s">
        <v>5111</v>
      </c>
      <c r="I219" s="234" t="s">
        <v>19</v>
      </c>
      <c r="J219" s="234" t="s">
        <v>5112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1555</v>
      </c>
      <c r="B220" s="233" t="s">
        <v>5113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5114</v>
      </c>
      <c r="B221" s="234" t="s">
        <v>5115</v>
      </c>
      <c r="C221" s="234" t="s">
        <v>5116</v>
      </c>
      <c r="D221" s="234" t="s">
        <v>5117</v>
      </c>
      <c r="E221" s="234" t="s">
        <v>19</v>
      </c>
      <c r="F221" s="234" t="s">
        <v>19</v>
      </c>
      <c r="G221" s="234" t="s">
        <v>19</v>
      </c>
      <c r="H221" s="234" t="s">
        <v>5118</v>
      </c>
      <c r="I221" s="234" t="s">
        <v>19</v>
      </c>
      <c r="J221" s="234" t="s">
        <v>5119</v>
      </c>
      <c r="K221" s="237">
        <f>IF(COUNTIF(L221:AY221,"&lt;&gt;")=0,"",SUMPRODUCT(((Recommendations[ImplStatus]="Implemented")+(Recommendations[ImplStatus]="Compensated"))*ISNUMBER(MATCH(Recommendations[Id],L221:AY221,0)))/COUNTIF(L221:AY221,"&lt;&gt;"))</f>
        <v>0</v>
      </c>
      <c r="L221" s="240" t="s">
        <v>134</v>
      </c>
      <c r="M221" s="240" t="s">
        <v>163</v>
      </c>
      <c r="N221" s="240" t="s">
        <v>168</v>
      </c>
      <c r="O221" s="240" t="s">
        <v>193</v>
      </c>
      <c r="P221" s="240" t="s">
        <v>303</v>
      </c>
      <c r="Q221" s="240" t="s">
        <v>346</v>
      </c>
      <c r="R221" s="240" t="s">
        <v>366</v>
      </c>
      <c r="S221" s="240" t="s">
        <v>454</v>
      </c>
      <c r="T221" s="240" t="s">
        <v>458</v>
      </c>
      <c r="U221" s="240" t="s">
        <v>473</v>
      </c>
      <c r="V221" s="240" t="s">
        <v>478</v>
      </c>
      <c r="W221" s="240" t="s">
        <v>523</v>
      </c>
      <c r="X221" s="240" t="s">
        <v>528</v>
      </c>
      <c r="Y221" s="240" t="s">
        <v>553</v>
      </c>
      <c r="Z221" s="240" t="s">
        <v>558</v>
      </c>
      <c r="AA221" s="240" t="s">
        <v>626</v>
      </c>
      <c r="AB221" s="240" t="s">
        <v>636</v>
      </c>
      <c r="AC221" s="240" t="s">
        <v>680</v>
      </c>
      <c r="AD221" s="240" t="s">
        <v>701</v>
      </c>
      <c r="AE221" s="240" t="s">
        <v>773</v>
      </c>
      <c r="AF221" s="240" t="s">
        <v>790</v>
      </c>
      <c r="AG221" s="240" t="s">
        <v>794</v>
      </c>
      <c r="AH221" s="240" t="s">
        <v>798</v>
      </c>
      <c r="AI221" s="240" t="s">
        <v>817</v>
      </c>
      <c r="AJ221" s="240" t="s">
        <v>853</v>
      </c>
      <c r="AK221" s="240" t="s">
        <v>858</v>
      </c>
      <c r="AL221" s="240" t="s">
        <v>863</v>
      </c>
      <c r="AM221" s="240" t="s">
        <v>867</v>
      </c>
      <c r="AN221" s="240" t="s">
        <v>877</v>
      </c>
      <c r="AO221" s="240" t="s">
        <v>902</v>
      </c>
      <c r="AP221" s="240"/>
      <c r="AQ221" s="240"/>
      <c r="AR221" s="240"/>
      <c r="AS221" s="240"/>
      <c r="AT221" s="240"/>
      <c r="AU221" s="240"/>
      <c r="AV221" s="240"/>
      <c r="AW221" s="240"/>
      <c r="AX221" s="240"/>
      <c r="AY221" s="250"/>
    </row>
    <row r="222" spans="1:51" ht="60" customHeight="1" x14ac:dyDescent="0.35">
      <c r="A222" s="246" t="s">
        <v>5120</v>
      </c>
      <c r="B222" s="234" t="s">
        <v>5121</v>
      </c>
      <c r="C222" s="234" t="s">
        <v>5122</v>
      </c>
      <c r="D222" s="234" t="s">
        <v>5123</v>
      </c>
      <c r="E222" s="234" t="s">
        <v>19</v>
      </c>
      <c r="F222" s="234" t="s">
        <v>19</v>
      </c>
      <c r="G222" s="234" t="s">
        <v>19</v>
      </c>
      <c r="H222" s="234" t="s">
        <v>5124</v>
      </c>
      <c r="I222" s="234" t="s">
        <v>19</v>
      </c>
      <c r="J222" s="234" t="s">
        <v>5125</v>
      </c>
      <c r="K222" s="237">
        <f>IF(COUNTIF(L222:AY222,"&lt;&gt;")=0,"",SUMPRODUCT(((Recommendations[ImplStatus]="Implemented")+(Recommendations[ImplStatus]="Compensated"))*ISNUMBER(MATCH(Recommendations[Id],L222:AY222,0)))/COUNTIF(L222:AY222,"&lt;&gt;"))</f>
        <v>0</v>
      </c>
      <c r="L222" s="240" t="s">
        <v>208</v>
      </c>
      <c r="M222" s="240" t="s">
        <v>213</v>
      </c>
      <c r="N222" s="240" t="s">
        <v>217</v>
      </c>
      <c r="O222" s="240" t="s">
        <v>221</v>
      </c>
      <c r="P222" s="240" t="s">
        <v>225</v>
      </c>
      <c r="Q222" s="240" t="s">
        <v>717</v>
      </c>
      <c r="R222" s="240" t="s">
        <v>722</v>
      </c>
      <c r="S222" s="240" t="s">
        <v>778</v>
      </c>
      <c r="T222" s="240" t="s">
        <v>782</v>
      </c>
      <c r="U222" s="240" t="s">
        <v>786</v>
      </c>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5126</v>
      </c>
      <c r="B223" s="234" t="s">
        <v>5127</v>
      </c>
      <c r="C223" s="234" t="s">
        <v>5128</v>
      </c>
      <c r="D223" s="234" t="s">
        <v>19</v>
      </c>
      <c r="E223" s="234" t="s">
        <v>5129</v>
      </c>
      <c r="F223" s="234" t="s">
        <v>19</v>
      </c>
      <c r="G223" s="234" t="s">
        <v>19</v>
      </c>
      <c r="H223" s="234" t="s">
        <v>5130</v>
      </c>
      <c r="I223" s="234" t="s">
        <v>19</v>
      </c>
      <c r="J223" s="234" t="s">
        <v>5131</v>
      </c>
      <c r="K223" s="237">
        <f>IF(COUNTIF(L223:AY223,"&lt;&gt;")=0,"",SUMPRODUCT(((Recommendations[ImplStatus]="Implemented")+(Recommendations[ImplStatus]="Compensated"))*ISNUMBER(MATCH(Recommendations[Id],L223:AY223,0)))/COUNTIF(L223:AY223,"&lt;&gt;"))</f>
        <v>0</v>
      </c>
      <c r="L223" s="240" t="s">
        <v>230</v>
      </c>
      <c r="M223" s="240" t="s">
        <v>468</v>
      </c>
      <c r="N223" s="240" t="s">
        <v>640</v>
      </c>
      <c r="O223" s="240" t="s">
        <v>645</v>
      </c>
      <c r="P223" s="240" t="s">
        <v>658</v>
      </c>
      <c r="Q223" s="240" t="s">
        <v>662</v>
      </c>
      <c r="R223" s="240" t="s">
        <v>685</v>
      </c>
      <c r="S223" s="240" t="s">
        <v>689</v>
      </c>
      <c r="T223" s="240" t="s">
        <v>693</v>
      </c>
      <c r="U223" s="240" t="s">
        <v>697</v>
      </c>
      <c r="V223" s="240" t="s">
        <v>746</v>
      </c>
      <c r="W223" s="240" t="s">
        <v>764</v>
      </c>
      <c r="X223" s="240" t="s">
        <v>769</v>
      </c>
      <c r="Y223" s="240" t="s">
        <v>892</v>
      </c>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5132</v>
      </c>
      <c r="B224" s="234" t="s">
        <v>5133</v>
      </c>
      <c r="C224" s="234" t="s">
        <v>5134</v>
      </c>
      <c r="D224" s="234" t="s">
        <v>19</v>
      </c>
      <c r="E224" s="234" t="s">
        <v>19</v>
      </c>
      <c r="F224" s="234" t="s">
        <v>19</v>
      </c>
      <c r="G224" s="234" t="s">
        <v>19</v>
      </c>
      <c r="H224" s="234" t="s">
        <v>5135</v>
      </c>
      <c r="I224" s="234" t="s">
        <v>19</v>
      </c>
      <c r="J224" s="234" t="s">
        <v>5136</v>
      </c>
      <c r="K224" s="237">
        <f>IF(COUNTIF(L224:AY224,"&lt;&gt;")=0,"",SUMPRODUCT(((Recommendations[ImplStatus]="Implemented")+(Recommendations[ImplStatus]="Compensated"))*ISNUMBER(MATCH(Recommendations[Id],L224:AY224,0)))/COUNTIF(L224:AY224,"&lt;&gt;"))</f>
        <v>0</v>
      </c>
      <c r="L224" s="240" t="s">
        <v>666</v>
      </c>
      <c r="M224" s="240" t="s">
        <v>671</v>
      </c>
      <c r="N224" s="240" t="s">
        <v>676</v>
      </c>
      <c r="O224" s="240" t="s">
        <v>709</v>
      </c>
      <c r="P224" s="240" t="s">
        <v>713</v>
      </c>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5137</v>
      </c>
      <c r="B225" s="234" t="s">
        <v>5138</v>
      </c>
      <c r="C225" s="234" t="s">
        <v>5139</v>
      </c>
      <c r="D225" s="234" t="s">
        <v>19</v>
      </c>
      <c r="E225" s="234" t="s">
        <v>19</v>
      </c>
      <c r="F225" s="234" t="s">
        <v>19</v>
      </c>
      <c r="G225" s="234" t="s">
        <v>19</v>
      </c>
      <c r="H225" s="234" t="s">
        <v>5140</v>
      </c>
      <c r="I225" s="234" t="s">
        <v>19</v>
      </c>
      <c r="J225" s="234" t="s">
        <v>19</v>
      </c>
      <c r="K225" s="237">
        <f>IF(COUNTIF(L225:AY225,"&lt;&gt;")=0,"",SUMPRODUCT(((Recommendations[ImplStatus]="Implemented")+(Recommendations[ImplStatus]="Compensated"))*ISNUMBER(MATCH(Recommendations[Id],L225:AY225,0)))/COUNTIF(L225:AY225,"&lt;&gt;"))</f>
        <v>0</v>
      </c>
      <c r="L225" s="240" t="s">
        <v>208</v>
      </c>
      <c r="M225" s="240" t="s">
        <v>213</v>
      </c>
      <c r="N225" s="240" t="s">
        <v>217</v>
      </c>
      <c r="O225" s="240" t="s">
        <v>221</v>
      </c>
      <c r="P225" s="240" t="s">
        <v>225</v>
      </c>
      <c r="Q225" s="240" t="s">
        <v>717</v>
      </c>
      <c r="R225" s="240" t="s">
        <v>722</v>
      </c>
      <c r="S225" s="240" t="s">
        <v>778</v>
      </c>
      <c r="T225" s="240" t="s">
        <v>782</v>
      </c>
      <c r="U225" s="240" t="s">
        <v>786</v>
      </c>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5141</v>
      </c>
      <c r="B226" s="234" t="s">
        <v>5142</v>
      </c>
      <c r="C226" s="234" t="s">
        <v>5143</v>
      </c>
      <c r="D226" s="234" t="s">
        <v>19</v>
      </c>
      <c r="E226" s="234" t="s">
        <v>19</v>
      </c>
      <c r="F226" s="234" t="s">
        <v>19</v>
      </c>
      <c r="G226" s="234" t="s">
        <v>19</v>
      </c>
      <c r="H226" s="234" t="s">
        <v>5144</v>
      </c>
      <c r="I226" s="234" t="s">
        <v>19</v>
      </c>
      <c r="J226" s="234" t="s">
        <v>5145</v>
      </c>
      <c r="K226" s="237">
        <f>IF(COUNTIF(L226:AY226,"&lt;&gt;")=0,"",SUMPRODUCT(((Recommendations[ImplStatus]="Implemented")+(Recommendations[ImplStatus]="Compensated"))*ISNUMBER(MATCH(Recommendations[Id],L226:AY226,0)))/COUNTIF(L226:AY226,"&lt;&gt;"))</f>
        <v>0</v>
      </c>
      <c r="L226" s="240" t="s">
        <v>631</v>
      </c>
      <c r="M226" s="240" t="s">
        <v>726</v>
      </c>
      <c r="N226" s="240" t="s">
        <v>730</v>
      </c>
      <c r="O226" s="240" t="s">
        <v>734</v>
      </c>
      <c r="P226" s="240" t="s">
        <v>738</v>
      </c>
      <c r="Q226" s="240" t="s">
        <v>742</v>
      </c>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5146</v>
      </c>
      <c r="B227" s="234" t="s">
        <v>5147</v>
      </c>
      <c r="C227" s="234" t="s">
        <v>5148</v>
      </c>
      <c r="D227" s="234" t="s">
        <v>19</v>
      </c>
      <c r="E227" s="234" t="s">
        <v>19</v>
      </c>
      <c r="F227" s="234" t="s">
        <v>19</v>
      </c>
      <c r="G227" s="234" t="s">
        <v>19</v>
      </c>
      <c r="H227" s="234" t="s">
        <v>5149</v>
      </c>
      <c r="I227" s="234" t="s">
        <v>19</v>
      </c>
      <c r="J227" s="234" t="s">
        <v>5150</v>
      </c>
      <c r="K227" s="237">
        <f>IF(COUNTIF(L227:AY227,"&lt;&gt;")=0,"",SUMPRODUCT(((Recommendations[ImplStatus]="Implemented")+(Recommendations[ImplStatus]="Compensated"))*ISNUMBER(MATCH(Recommendations[Id],L227:AY227,0)))/COUNTIF(L227:AY227,"&lt;&gt;"))</f>
        <v>0</v>
      </c>
      <c r="L227" s="240" t="s">
        <v>650</v>
      </c>
      <c r="M227" s="240" t="s">
        <v>654</v>
      </c>
      <c r="N227" s="240" t="s">
        <v>754</v>
      </c>
      <c r="O227" s="240" t="s">
        <v>759</v>
      </c>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5151</v>
      </c>
      <c r="B228" s="234" t="s">
        <v>5152</v>
      </c>
      <c r="C228" s="234" t="s">
        <v>5153</v>
      </c>
      <c r="D228" s="234" t="s">
        <v>19</v>
      </c>
      <c r="E228" s="234" t="s">
        <v>19</v>
      </c>
      <c r="F228" s="234" t="s">
        <v>19</v>
      </c>
      <c r="G228" s="234" t="s">
        <v>19</v>
      </c>
      <c r="H228" s="234" t="s">
        <v>5154</v>
      </c>
      <c r="I228" s="234" t="s">
        <v>19</v>
      </c>
      <c r="J228" s="234" t="s">
        <v>5155</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5156</v>
      </c>
      <c r="B229" s="234" t="s">
        <v>5157</v>
      </c>
      <c r="C229" s="234" t="s">
        <v>5158</v>
      </c>
      <c r="D229" s="234" t="s">
        <v>19</v>
      </c>
      <c r="E229" s="234" t="s">
        <v>19</v>
      </c>
      <c r="F229" s="234" t="s">
        <v>19</v>
      </c>
      <c r="G229" s="234" t="s">
        <v>19</v>
      </c>
      <c r="H229" s="234" t="s">
        <v>5159</v>
      </c>
      <c r="I229" s="234" t="s">
        <v>19</v>
      </c>
      <c r="J229" s="234" t="s">
        <v>5160</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1559</v>
      </c>
      <c r="B230" s="233" t="s">
        <v>5161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5162</v>
      </c>
      <c r="B231" s="234" t="s">
        <v>5163</v>
      </c>
      <c r="C231" s="234" t="s">
        <v>5164</v>
      </c>
      <c r="D231" s="234" t="s">
        <v>5165</v>
      </c>
      <c r="E231" s="234" t="s">
        <v>19</v>
      </c>
      <c r="F231" s="234" t="s">
        <v>19</v>
      </c>
      <c r="G231" s="234" t="s">
        <v>19</v>
      </c>
      <c r="H231" s="234" t="s">
        <v>5166</v>
      </c>
      <c r="I231" s="234" t="s">
        <v>19</v>
      </c>
      <c r="J231" s="234" t="s">
        <v>5167</v>
      </c>
      <c r="K231" s="237">
        <f>IF(COUNTIF(L231:AY231,"&lt;&gt;")=0,"",SUMPRODUCT(((Recommendations[ImplStatus]="Implemented")+(Recommendations[ImplStatus]="Compensated"))*ISNUMBER(MATCH(Recommendations[Id],L231:AY231,0)))/COUNTIF(L231:AY231,"&lt;&gt;"))</f>
        <v>0</v>
      </c>
      <c r="L231" s="240" t="s">
        <v>571</v>
      </c>
      <c r="M231" s="240" t="s">
        <v>575</v>
      </c>
      <c r="N231" s="240" t="s">
        <v>579</v>
      </c>
      <c r="O231" s="240" t="s">
        <v>583</v>
      </c>
      <c r="P231" s="240" t="s">
        <v>587</v>
      </c>
      <c r="Q231" s="240" t="s">
        <v>591</v>
      </c>
      <c r="R231" s="240" t="s">
        <v>595</v>
      </c>
      <c r="S231" s="240" t="s">
        <v>600</v>
      </c>
      <c r="T231" s="240" t="s">
        <v>604</v>
      </c>
      <c r="U231" s="240" t="s">
        <v>608</v>
      </c>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5168</v>
      </c>
      <c r="B232" s="234" t="s">
        <v>5169</v>
      </c>
      <c r="C232" s="234" t="s">
        <v>5170</v>
      </c>
      <c r="D232" s="234" t="s">
        <v>5171</v>
      </c>
      <c r="E232" s="234" t="s">
        <v>19</v>
      </c>
      <c r="F232" s="234" t="s">
        <v>19</v>
      </c>
      <c r="G232" s="234" t="s">
        <v>19</v>
      </c>
      <c r="H232" s="234" t="s">
        <v>5172</v>
      </c>
      <c r="I232" s="234" t="s">
        <v>19</v>
      </c>
      <c r="J232" s="234" t="s">
        <v>5173</v>
      </c>
      <c r="K232" s="237">
        <f>IF(COUNTIF(L232:AY232,"&lt;&gt;")=0,"",SUMPRODUCT(((Recommendations[ImplStatus]="Implemented")+(Recommendations[ImplStatus]="Compensated"))*ISNUMBER(MATCH(Recommendations[Id],L232:AY232,0)))/COUNTIF(L232:AY232,"&lt;&gt;"))</f>
        <v>0</v>
      </c>
      <c r="L232" s="240" t="s">
        <v>562</v>
      </c>
      <c r="M232" s="240" t="s">
        <v>567</v>
      </c>
      <c r="N232" s="240" t="s">
        <v>571</v>
      </c>
      <c r="O232" s="240" t="s">
        <v>575</v>
      </c>
      <c r="P232" s="240" t="s">
        <v>579</v>
      </c>
      <c r="Q232" s="240" t="s">
        <v>583</v>
      </c>
      <c r="R232" s="240" t="s">
        <v>587</v>
      </c>
      <c r="S232" s="240" t="s">
        <v>591</v>
      </c>
      <c r="T232" s="240" t="s">
        <v>595</v>
      </c>
      <c r="U232" s="240" t="s">
        <v>600</v>
      </c>
      <c r="V232" s="240" t="s">
        <v>604</v>
      </c>
      <c r="W232" s="240" t="s">
        <v>608</v>
      </c>
      <c r="X232" s="240" t="s">
        <v>827</v>
      </c>
      <c r="Y232" s="240" t="s">
        <v>832</v>
      </c>
      <c r="Z232" s="240" t="s">
        <v>836</v>
      </c>
      <c r="AA232" s="240" t="s">
        <v>872</v>
      </c>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5174</v>
      </c>
      <c r="B233" s="234" t="s">
        <v>5175</v>
      </c>
      <c r="C233" s="234" t="s">
        <v>5176</v>
      </c>
      <c r="D233" s="234" t="s">
        <v>5177</v>
      </c>
      <c r="E233" s="234" t="s">
        <v>19</v>
      </c>
      <c r="F233" s="234" t="s">
        <v>19</v>
      </c>
      <c r="G233" s="234" t="s">
        <v>19</v>
      </c>
      <c r="H233" s="234" t="s">
        <v>5178</v>
      </c>
      <c r="I233" s="234" t="s">
        <v>19</v>
      </c>
      <c r="J233" s="234" t="s">
        <v>5179</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5180</v>
      </c>
      <c r="B234" s="234" t="s">
        <v>5181</v>
      </c>
      <c r="C234" s="234" t="s">
        <v>5182</v>
      </c>
      <c r="D234" s="234" t="s">
        <v>5183</v>
      </c>
      <c r="E234" s="234" t="s">
        <v>19</v>
      </c>
      <c r="F234" s="234" t="s">
        <v>19</v>
      </c>
      <c r="G234" s="234" t="s">
        <v>19</v>
      </c>
      <c r="H234" s="234" t="s">
        <v>5184</v>
      </c>
      <c r="I234" s="234" t="s">
        <v>19</v>
      </c>
      <c r="J234" s="234" t="s">
        <v>5185</v>
      </c>
      <c r="K234" s="237">
        <f>IF(COUNTIF(L234:AY234,"&lt;&gt;")=0,"",SUMPRODUCT(((Recommendations[ImplStatus]="Implemented")+(Recommendations[ImplStatus]="Compensated"))*ISNUMBER(MATCH(Recommendations[Id],L234:AY234,0)))/COUNTIF(L234:AY234,"&lt;&gt;"))</f>
        <v>0</v>
      </c>
      <c r="L234" s="240" t="s">
        <v>872</v>
      </c>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1563</v>
      </c>
      <c r="B235" s="233" t="s">
        <v>5186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5187</v>
      </c>
      <c r="B236" s="234" t="s">
        <v>5188</v>
      </c>
      <c r="C236" s="234" t="s">
        <v>5189</v>
      </c>
      <c r="D236" s="234" t="s">
        <v>5190</v>
      </c>
      <c r="E236" s="234" t="s">
        <v>19</v>
      </c>
      <c r="F236" s="234" t="s">
        <v>19</v>
      </c>
      <c r="G236" s="234" t="s">
        <v>19</v>
      </c>
      <c r="H236" s="234" t="s">
        <v>5191</v>
      </c>
      <c r="I236" s="234" t="s">
        <v>19</v>
      </c>
      <c r="J236" s="234" t="s">
        <v>5192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5193</v>
      </c>
      <c r="B237" s="234" t="s">
        <v>5194</v>
      </c>
      <c r="C237" s="234" t="s">
        <v>5195</v>
      </c>
      <c r="D237" s="234" t="s">
        <v>5196</v>
      </c>
      <c r="E237" s="234" t="s">
        <v>19</v>
      </c>
      <c r="F237" s="234" t="s">
        <v>19</v>
      </c>
      <c r="G237" s="234" t="s">
        <v>5197</v>
      </c>
      <c r="H237" s="234" t="s">
        <v>5198</v>
      </c>
      <c r="I237" s="234" t="s">
        <v>4428</v>
      </c>
      <c r="J237" s="234" t="s">
        <v>5199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5200</v>
      </c>
      <c r="B238" s="234" t="s">
        <v>5201</v>
      </c>
      <c r="C238" s="234" t="s">
        <v>5202</v>
      </c>
      <c r="D238" s="234" t="s">
        <v>19</v>
      </c>
      <c r="E238" s="234" t="s">
        <v>19</v>
      </c>
      <c r="F238" s="234" t="s">
        <v>19</v>
      </c>
      <c r="G238" s="234" t="s">
        <v>19</v>
      </c>
      <c r="H238" s="234" t="s">
        <v>5203</v>
      </c>
      <c r="I238" s="234" t="s">
        <v>5204</v>
      </c>
      <c r="J238" s="234" t="s">
        <v>5205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5206</v>
      </c>
      <c r="B239" s="234" t="s">
        <v>5207</v>
      </c>
      <c r="C239" s="234" t="s">
        <v>5208</v>
      </c>
      <c r="D239" s="234" t="s">
        <v>19</v>
      </c>
      <c r="E239" s="234" t="s">
        <v>19</v>
      </c>
      <c r="F239" s="234" t="s">
        <v>19</v>
      </c>
      <c r="G239" s="234" t="s">
        <v>19</v>
      </c>
      <c r="H239" s="234" t="s">
        <v>5209</v>
      </c>
      <c r="I239" s="234" t="s">
        <v>4428</v>
      </c>
      <c r="J239" s="234" t="s">
        <v>5210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5211</v>
      </c>
      <c r="B240" s="234" t="s">
        <v>5212</v>
      </c>
      <c r="C240" s="234" t="s">
        <v>5213</v>
      </c>
      <c r="D240" s="234" t="s">
        <v>5214</v>
      </c>
      <c r="E240" s="234" t="s">
        <v>19</v>
      </c>
      <c r="F240" s="234" t="s">
        <v>19</v>
      </c>
      <c r="G240" s="234" t="s">
        <v>19</v>
      </c>
      <c r="H240" s="234" t="s">
        <v>5215</v>
      </c>
      <c r="I240" s="234" t="s">
        <v>19</v>
      </c>
      <c r="J240" s="234" t="s">
        <v>5216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1567</v>
      </c>
      <c r="B241" s="233" t="s">
        <v>5217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5218</v>
      </c>
      <c r="B242" s="234" t="s">
        <v>5219</v>
      </c>
      <c r="C242" s="234" t="s">
        <v>5220</v>
      </c>
      <c r="D242" s="234" t="s">
        <v>19</v>
      </c>
      <c r="E242" s="234" t="s">
        <v>19</v>
      </c>
      <c r="F242" s="234" t="s">
        <v>5221</v>
      </c>
      <c r="G242" s="234" t="s">
        <v>19</v>
      </c>
      <c r="H242" s="234" t="s">
        <v>5222</v>
      </c>
      <c r="I242" s="234" t="s">
        <v>19</v>
      </c>
      <c r="J242" s="234" t="s">
        <v>5223</v>
      </c>
      <c r="K242" s="237">
        <f>IF(COUNTIF(L242:AY242,"&lt;&gt;")=0,"",SUMPRODUCT(((Recommendations[ImplStatus]="Implemented")+(Recommendations[ImplStatus]="Compensated"))*ISNUMBER(MATCH(Recommendations[Id],L242:AY242,0)))/COUNTIF(L242:AY242,"&lt;&gt;"))</f>
        <v>0</v>
      </c>
      <c r="L242" s="240" t="s">
        <v>58</v>
      </c>
      <c r="M242" s="240" t="s">
        <v>82</v>
      </c>
      <c r="N242" s="240" t="s">
        <v>802</v>
      </c>
      <c r="O242" s="240" t="s">
        <v>807</v>
      </c>
      <c r="P242" s="240" t="s">
        <v>812</v>
      </c>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1571</v>
      </c>
      <c r="B243" s="233" t="s">
        <v>5224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5225</v>
      </c>
      <c r="B244" s="234" t="s">
        <v>5226</v>
      </c>
      <c r="C244" s="234" t="s">
        <v>5227</v>
      </c>
      <c r="D244" s="234" t="s">
        <v>19</v>
      </c>
      <c r="E244" s="234" t="s">
        <v>19</v>
      </c>
      <c r="F244" s="234" t="s">
        <v>5228</v>
      </c>
      <c r="G244" s="234" t="s">
        <v>19</v>
      </c>
      <c r="H244" s="234" t="s">
        <v>5229</v>
      </c>
      <c r="I244" s="234" t="s">
        <v>5230</v>
      </c>
      <c r="J244" s="234" t="s">
        <v>5231</v>
      </c>
      <c r="K244" s="237">
        <f>IF(COUNTIF(L244:AY244,"&lt;&gt;")=0,"",SUMPRODUCT(((Recommendations[ImplStatus]="Implemented")+(Recommendations[ImplStatus]="Compensated"))*ISNUMBER(MATCH(Recommendations[Id],L244:AY244,0)))/COUNTIF(L244:AY244,"&lt;&gt;"))</f>
        <v>0</v>
      </c>
      <c r="L244" s="240" t="s">
        <v>13</v>
      </c>
      <c r="M244" s="240" t="s">
        <v>23</v>
      </c>
      <c r="N244" s="240" t="s">
        <v>78</v>
      </c>
      <c r="O244" s="240" t="s">
        <v>111</v>
      </c>
      <c r="P244" s="240" t="s">
        <v>750</v>
      </c>
      <c r="Q244" s="240" t="s">
        <v>822</v>
      </c>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5232</v>
      </c>
      <c r="B245" s="234" t="s">
        <v>5233</v>
      </c>
      <c r="C245" s="234" t="s">
        <v>5234</v>
      </c>
      <c r="D245" s="234" t="s">
        <v>5235</v>
      </c>
      <c r="E245" s="234" t="s">
        <v>19</v>
      </c>
      <c r="F245" s="234" t="s">
        <v>19</v>
      </c>
      <c r="G245" s="234" t="s">
        <v>19</v>
      </c>
      <c r="H245" s="234" t="s">
        <v>5236</v>
      </c>
      <c r="I245" s="234" t="s">
        <v>19</v>
      </c>
      <c r="J245" s="234" t="s">
        <v>5237</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5238</v>
      </c>
      <c r="B246" s="234" t="s">
        <v>5239</v>
      </c>
      <c r="C246" s="234" t="s">
        <v>5240</v>
      </c>
      <c r="D246" s="234" t="s">
        <v>19</v>
      </c>
      <c r="E246" s="234" t="s">
        <v>19</v>
      </c>
      <c r="F246" s="234" t="s">
        <v>19</v>
      </c>
      <c r="G246" s="234" t="s">
        <v>19</v>
      </c>
      <c r="H246" s="234" t="s">
        <v>5241</v>
      </c>
      <c r="I246" s="234" t="s">
        <v>19</v>
      </c>
      <c r="J246" s="234" t="s">
        <v>5242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1575</v>
      </c>
      <c r="B247" s="233" t="s">
        <v>5243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5244</v>
      </c>
      <c r="B248" s="234" t="s">
        <v>5245</v>
      </c>
      <c r="C248" s="234" t="s">
        <v>5246</v>
      </c>
      <c r="D248" s="234" t="s">
        <v>5247</v>
      </c>
      <c r="E248" s="234" t="s">
        <v>19</v>
      </c>
      <c r="F248" s="234" t="s">
        <v>19</v>
      </c>
      <c r="G248" s="234" t="s">
        <v>19</v>
      </c>
      <c r="H248" s="234" t="s">
        <v>5248</v>
      </c>
      <c r="I248" s="234" t="s">
        <v>5249</v>
      </c>
      <c r="J248" s="234" t="s">
        <v>5250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5251</v>
      </c>
      <c r="B249" s="234" t="s">
        <v>5252</v>
      </c>
      <c r="C249" s="234" t="s">
        <v>5246</v>
      </c>
      <c r="D249" s="234" t="s">
        <v>5253</v>
      </c>
      <c r="E249" s="234" t="s">
        <v>19</v>
      </c>
      <c r="F249" s="234" t="s">
        <v>19</v>
      </c>
      <c r="G249" s="234" t="s">
        <v>19</v>
      </c>
      <c r="H249" s="234" t="s">
        <v>5248</v>
      </c>
      <c r="I249" s="234" t="s">
        <v>5254</v>
      </c>
      <c r="J249" s="234" t="s">
        <v>5255</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5256</v>
      </c>
      <c r="B250" s="234" t="s">
        <v>5257</v>
      </c>
      <c r="C250" s="234" t="s">
        <v>5258</v>
      </c>
      <c r="D250" s="234" t="s">
        <v>5259</v>
      </c>
      <c r="E250" s="234" t="s">
        <v>19</v>
      </c>
      <c r="F250" s="234" t="s">
        <v>19</v>
      </c>
      <c r="G250" s="234" t="s">
        <v>19</v>
      </c>
      <c r="H250" s="234" t="s">
        <v>5260</v>
      </c>
      <c r="I250" s="234" t="s">
        <v>19</v>
      </c>
      <c r="J250" s="234" t="s">
        <v>5261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5262</v>
      </c>
      <c r="B251" s="232" t="s">
        <v>5263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1581</v>
      </c>
      <c r="B252" s="233" t="s">
        <v>5264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5265</v>
      </c>
      <c r="B253" s="234" t="s">
        <v>5266</v>
      </c>
      <c r="C253" s="234" t="s">
        <v>5267</v>
      </c>
      <c r="D253" s="234" t="s">
        <v>4200</v>
      </c>
      <c r="E253" s="234" t="s">
        <v>3986</v>
      </c>
      <c r="F253" s="234" t="s">
        <v>19</v>
      </c>
      <c r="G253" s="234" t="s">
        <v>19</v>
      </c>
      <c r="H253" s="234" t="s">
        <v>5268</v>
      </c>
      <c r="I253" s="234" t="s">
        <v>19</v>
      </c>
      <c r="J253" s="234" t="s">
        <v>5269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5270</v>
      </c>
      <c r="B254" s="234" t="s">
        <v>5271</v>
      </c>
      <c r="C254" s="234" t="s">
        <v>3991</v>
      </c>
      <c r="D254" s="234" t="s">
        <v>3992</v>
      </c>
      <c r="E254" s="234" t="s">
        <v>19</v>
      </c>
      <c r="F254" s="234" t="s">
        <v>3994</v>
      </c>
      <c r="G254" s="234" t="s">
        <v>19</v>
      </c>
      <c r="H254" s="234" t="s">
        <v>5272</v>
      </c>
      <c r="I254" s="234" t="s">
        <v>19</v>
      </c>
      <c r="J254" s="234" t="s">
        <v>5273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1585</v>
      </c>
      <c r="B255" s="233" t="s">
        <v>5274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5275</v>
      </c>
      <c r="B256" s="234" t="s">
        <v>5276</v>
      </c>
      <c r="C256" s="234" t="s">
        <v>5277</v>
      </c>
      <c r="D256" s="234" t="s">
        <v>5278</v>
      </c>
      <c r="E256" s="234" t="s">
        <v>5279</v>
      </c>
      <c r="F256" s="234" t="s">
        <v>5280</v>
      </c>
      <c r="G256" s="234" t="s">
        <v>19</v>
      </c>
      <c r="H256" s="234" t="s">
        <v>5281</v>
      </c>
      <c r="I256" s="234" t="s">
        <v>19</v>
      </c>
      <c r="J256" s="234" t="s">
        <v>5282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5283</v>
      </c>
      <c r="B257" s="234" t="s">
        <v>5284</v>
      </c>
      <c r="C257" s="234" t="s">
        <v>5285</v>
      </c>
      <c r="D257" s="234" t="s">
        <v>5286</v>
      </c>
      <c r="E257" s="234" t="s">
        <v>19</v>
      </c>
      <c r="F257" s="234" t="s">
        <v>19</v>
      </c>
      <c r="G257" s="234" t="s">
        <v>19</v>
      </c>
      <c r="H257" s="234" t="s">
        <v>5287</v>
      </c>
      <c r="I257" s="234" t="s">
        <v>19</v>
      </c>
      <c r="J257" s="234" t="s">
        <v>5288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1590</v>
      </c>
      <c r="B258" s="233" t="s">
        <v>5289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5290</v>
      </c>
      <c r="B259" s="234" t="s">
        <v>5291</v>
      </c>
      <c r="C259" s="234" t="s">
        <v>5292</v>
      </c>
      <c r="D259" s="234" t="s">
        <v>5293</v>
      </c>
      <c r="E259" s="234" t="s">
        <v>5294</v>
      </c>
      <c r="F259" s="234" t="s">
        <v>19</v>
      </c>
      <c r="G259" s="234" t="s">
        <v>19</v>
      </c>
      <c r="H259" s="234" t="s">
        <v>5295</v>
      </c>
      <c r="I259" s="234" t="s">
        <v>19</v>
      </c>
      <c r="J259" s="234" t="s">
        <v>5296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5297</v>
      </c>
      <c r="B260" s="234" t="s">
        <v>5298</v>
      </c>
      <c r="C260" s="234" t="s">
        <v>5299</v>
      </c>
      <c r="D260" s="234" t="s">
        <v>19</v>
      </c>
      <c r="E260" s="234" t="s">
        <v>19</v>
      </c>
      <c r="F260" s="234" t="s">
        <v>19</v>
      </c>
      <c r="G260" s="234" t="s">
        <v>19</v>
      </c>
      <c r="H260" s="234" t="s">
        <v>5300</v>
      </c>
      <c r="I260" s="234" t="s">
        <v>5301</v>
      </c>
      <c r="J260" s="234" t="s">
        <v>5302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5303</v>
      </c>
      <c r="B261" s="234" t="s">
        <v>5304</v>
      </c>
      <c r="C261" s="234" t="s">
        <v>5305</v>
      </c>
      <c r="D261" s="234" t="s">
        <v>5306</v>
      </c>
      <c r="E261" s="234" t="s">
        <v>19</v>
      </c>
      <c r="F261" s="234" t="s">
        <v>19</v>
      </c>
      <c r="G261" s="234" t="s">
        <v>19</v>
      </c>
      <c r="H261" s="234" t="s">
        <v>5307</v>
      </c>
      <c r="I261" s="234" t="s">
        <v>5308</v>
      </c>
      <c r="J261" s="234" t="s">
        <v>5309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5310</v>
      </c>
      <c r="B262" s="234" t="s">
        <v>5311</v>
      </c>
      <c r="C262" s="234" t="s">
        <v>5312</v>
      </c>
      <c r="D262" s="234" t="s">
        <v>5313</v>
      </c>
      <c r="E262" s="234" t="s">
        <v>19</v>
      </c>
      <c r="F262" s="234" t="s">
        <v>19</v>
      </c>
      <c r="G262" s="234" t="s">
        <v>19</v>
      </c>
      <c r="H262" s="234" t="s">
        <v>5314</v>
      </c>
      <c r="I262" s="234" t="s">
        <v>5315</v>
      </c>
      <c r="J262" s="234" t="s">
        <v>5316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5317</v>
      </c>
      <c r="B263" s="234" t="s">
        <v>5318</v>
      </c>
      <c r="C263" s="234" t="s">
        <v>5319</v>
      </c>
      <c r="D263" s="234" t="s">
        <v>5320</v>
      </c>
      <c r="E263" s="234" t="s">
        <v>19</v>
      </c>
      <c r="F263" s="234" t="s">
        <v>19</v>
      </c>
      <c r="G263" s="234" t="s">
        <v>5321</v>
      </c>
      <c r="H263" s="234" t="s">
        <v>4224</v>
      </c>
      <c r="I263" s="234" t="s">
        <v>5322</v>
      </c>
      <c r="J263" s="234" t="s">
        <v>5323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5324</v>
      </c>
      <c r="B264" s="234" t="s">
        <v>5325</v>
      </c>
      <c r="C264" s="234" t="s">
        <v>5312</v>
      </c>
      <c r="D264" s="234" t="s">
        <v>5326</v>
      </c>
      <c r="E264" s="234" t="s">
        <v>19</v>
      </c>
      <c r="F264" s="234" t="s">
        <v>19</v>
      </c>
      <c r="G264" s="234" t="s">
        <v>19</v>
      </c>
      <c r="H264" s="234" t="s">
        <v>5327</v>
      </c>
      <c r="I264" s="234" t="s">
        <v>19</v>
      </c>
      <c r="J264" s="234" t="s">
        <v>5328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1594</v>
      </c>
      <c r="B265" s="233" t="s">
        <v>5329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5330</v>
      </c>
      <c r="B266" s="234" t="s">
        <v>5331</v>
      </c>
      <c r="C266" s="234" t="s">
        <v>5332</v>
      </c>
      <c r="D266" s="234" t="s">
        <v>5333</v>
      </c>
      <c r="E266" s="234" t="s">
        <v>5334</v>
      </c>
      <c r="F266" s="234" t="s">
        <v>19</v>
      </c>
      <c r="G266" s="234" t="s">
        <v>5335</v>
      </c>
      <c r="H266" s="234" t="s">
        <v>5336</v>
      </c>
      <c r="I266" s="234" t="s">
        <v>5337</v>
      </c>
      <c r="J266" s="234" t="s">
        <v>5338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5339</v>
      </c>
      <c r="B267" s="234" t="s">
        <v>5340</v>
      </c>
      <c r="C267" s="234" t="s">
        <v>5341</v>
      </c>
      <c r="D267" s="234" t="s">
        <v>5342</v>
      </c>
      <c r="E267" s="234" t="s">
        <v>19</v>
      </c>
      <c r="F267" s="234" t="s">
        <v>19</v>
      </c>
      <c r="G267" s="234" t="s">
        <v>19</v>
      </c>
      <c r="H267" s="234" t="s">
        <v>5343</v>
      </c>
      <c r="I267" s="234" t="s">
        <v>19</v>
      </c>
      <c r="J267" s="234" t="s">
        <v>5344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5345</v>
      </c>
      <c r="B268" s="234" t="s">
        <v>5346</v>
      </c>
      <c r="C268" s="234" t="s">
        <v>5347</v>
      </c>
      <c r="D268" s="234" t="s">
        <v>5342</v>
      </c>
      <c r="E268" s="234" t="s">
        <v>19</v>
      </c>
      <c r="F268" s="234" t="s">
        <v>19</v>
      </c>
      <c r="G268" s="234" t="s">
        <v>5348</v>
      </c>
      <c r="H268" s="234" t="s">
        <v>5349</v>
      </c>
      <c r="I268" s="234" t="s">
        <v>19</v>
      </c>
      <c r="J268" s="234" t="s">
        <v>5350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5351</v>
      </c>
      <c r="B269" s="234" t="s">
        <v>5352</v>
      </c>
      <c r="C269" s="234" t="s">
        <v>5347</v>
      </c>
      <c r="D269" s="234" t="s">
        <v>5353</v>
      </c>
      <c r="E269" s="234" t="s">
        <v>19</v>
      </c>
      <c r="F269" s="234" t="s">
        <v>19</v>
      </c>
      <c r="G269" s="234" t="s">
        <v>19</v>
      </c>
      <c r="H269" s="234" t="s">
        <v>5354</v>
      </c>
      <c r="I269" s="234" t="s">
        <v>19</v>
      </c>
      <c r="J269" s="234" t="s">
        <v>5355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5356</v>
      </c>
      <c r="B270" s="234" t="s">
        <v>5357</v>
      </c>
      <c r="C270" s="234" t="s">
        <v>5358</v>
      </c>
      <c r="D270" s="234" t="s">
        <v>5359</v>
      </c>
      <c r="E270" s="234" t="s">
        <v>19</v>
      </c>
      <c r="F270" s="234" t="s">
        <v>19</v>
      </c>
      <c r="G270" s="234" t="s">
        <v>19</v>
      </c>
      <c r="H270" s="234" t="s">
        <v>5360</v>
      </c>
      <c r="I270" s="234" t="s">
        <v>19</v>
      </c>
      <c r="J270" s="234" t="s">
        <v>5361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5362</v>
      </c>
      <c r="B271" s="234" t="s">
        <v>5363</v>
      </c>
      <c r="C271" s="234" t="s">
        <v>5364</v>
      </c>
      <c r="D271" s="234" t="s">
        <v>5365</v>
      </c>
      <c r="E271" s="234" t="s">
        <v>19</v>
      </c>
      <c r="F271" s="234" t="s">
        <v>19</v>
      </c>
      <c r="G271" s="234" t="s">
        <v>19</v>
      </c>
      <c r="H271" s="234" t="s">
        <v>5366</v>
      </c>
      <c r="I271" s="234" t="s">
        <v>5367</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5368</v>
      </c>
      <c r="B272" s="234" t="s">
        <v>5369</v>
      </c>
      <c r="C272" s="234" t="s">
        <v>5370</v>
      </c>
      <c r="D272" s="234" t="s">
        <v>5371</v>
      </c>
      <c r="E272" s="234" t="s">
        <v>19</v>
      </c>
      <c r="F272" s="234" t="s">
        <v>19</v>
      </c>
      <c r="G272" s="234" t="s">
        <v>19</v>
      </c>
      <c r="H272" s="234" t="s">
        <v>5372</v>
      </c>
      <c r="I272" s="234" t="s">
        <v>5373</v>
      </c>
      <c r="J272" s="234" t="s">
        <v>5374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1598</v>
      </c>
      <c r="B273" s="233" t="s">
        <v>5375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5376</v>
      </c>
      <c r="B274" s="234" t="s">
        <v>5377</v>
      </c>
      <c r="C274" s="234" t="s">
        <v>5378</v>
      </c>
      <c r="D274" s="234" t="s">
        <v>5371</v>
      </c>
      <c r="E274" s="234" t="s">
        <v>5379</v>
      </c>
      <c r="F274" s="234" t="s">
        <v>19</v>
      </c>
      <c r="G274" s="234" t="s">
        <v>19</v>
      </c>
      <c r="H274" s="234" t="s">
        <v>5380</v>
      </c>
      <c r="I274" s="234" t="s">
        <v>19</v>
      </c>
      <c r="J274" s="234" t="s">
        <v>5381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5382</v>
      </c>
      <c r="B275" s="234" t="s">
        <v>5383</v>
      </c>
      <c r="C275" s="234" t="s">
        <v>5384</v>
      </c>
      <c r="D275" s="234" t="s">
        <v>5385</v>
      </c>
      <c r="E275" s="234" t="s">
        <v>19</v>
      </c>
      <c r="F275" s="234" t="s">
        <v>19</v>
      </c>
      <c r="G275" s="234" t="s">
        <v>19</v>
      </c>
      <c r="H275" s="234" t="s">
        <v>5386</v>
      </c>
      <c r="I275" s="234" t="s">
        <v>19</v>
      </c>
      <c r="J275" s="234" t="s">
        <v>5387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5388</v>
      </c>
      <c r="B276" s="234" t="s">
        <v>5389</v>
      </c>
      <c r="C276" s="234" t="s">
        <v>5390</v>
      </c>
      <c r="D276" s="234" t="s">
        <v>5391</v>
      </c>
      <c r="E276" s="234" t="s">
        <v>19</v>
      </c>
      <c r="F276" s="234" t="s">
        <v>5392</v>
      </c>
      <c r="G276" s="234" t="s">
        <v>19</v>
      </c>
      <c r="H276" s="234" t="s">
        <v>5393</v>
      </c>
      <c r="I276" s="234" t="s">
        <v>5394</v>
      </c>
      <c r="J276" s="234" t="s">
        <v>5395</v>
      </c>
      <c r="K276" s="237">
        <f>IF(COUNTIF(L276:AY276,"&lt;&gt;")=0,"",SUMPRODUCT(((Recommendations[ImplStatus]="Implemented")+(Recommendations[ImplStatus]="Compensated"))*ISNUMBER(MATCH(Recommendations[Id],L276:AY276,0)))/COUNTIF(L276:AY276,"&lt;&gt;"))</f>
        <v>0</v>
      </c>
      <c r="L276" s="240" t="s">
        <v>38</v>
      </c>
      <c r="M276" s="240" t="s">
        <v>44</v>
      </c>
      <c r="N276" s="240" t="s">
        <v>48</v>
      </c>
      <c r="O276" s="240" t="s">
        <v>53</v>
      </c>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5396</v>
      </c>
      <c r="B277" s="233" t="s">
        <v>5397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5398</v>
      </c>
      <c r="B278" s="234" t="s">
        <v>5399</v>
      </c>
      <c r="C278" s="234" t="s">
        <v>5400</v>
      </c>
      <c r="D278" s="234" t="s">
        <v>5401</v>
      </c>
      <c r="E278" s="234" t="s">
        <v>19</v>
      </c>
      <c r="F278" s="234" t="s">
        <v>5402</v>
      </c>
      <c r="G278" s="234" t="s">
        <v>19</v>
      </c>
      <c r="H278" s="234" t="s">
        <v>5403</v>
      </c>
      <c r="I278" s="234" t="s">
        <v>19</v>
      </c>
      <c r="J278" s="234" t="s">
        <v>5404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5405</v>
      </c>
      <c r="B279" s="232" t="s">
        <v>5406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1604</v>
      </c>
      <c r="B280" s="233" t="s">
        <v>5407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5408</v>
      </c>
      <c r="B281" s="234" t="s">
        <v>5409</v>
      </c>
      <c r="C281" s="234" t="s">
        <v>5410</v>
      </c>
      <c r="D281" s="234" t="s">
        <v>5411</v>
      </c>
      <c r="E281" s="234" t="s">
        <v>5412</v>
      </c>
      <c r="F281" s="234" t="s">
        <v>19</v>
      </c>
      <c r="G281" s="234" t="s">
        <v>19</v>
      </c>
      <c r="H281" s="234" t="s">
        <v>5413</v>
      </c>
      <c r="I281" s="234" t="s">
        <v>19</v>
      </c>
      <c r="J281" s="234" t="s">
        <v>5414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5415</v>
      </c>
      <c r="B282" s="234" t="s">
        <v>5416</v>
      </c>
      <c r="C282" s="234" t="s">
        <v>5417</v>
      </c>
      <c r="D282" s="234" t="s">
        <v>19</v>
      </c>
      <c r="E282" s="234" t="s">
        <v>19</v>
      </c>
      <c r="F282" s="234" t="s">
        <v>19</v>
      </c>
      <c r="G282" s="234" t="s">
        <v>19</v>
      </c>
      <c r="H282" s="234" t="s">
        <v>5418</v>
      </c>
      <c r="I282" s="234" t="s">
        <v>19</v>
      </c>
      <c r="J282" s="234" t="s">
        <v>5419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5420</v>
      </c>
      <c r="B283" s="234" t="s">
        <v>5421</v>
      </c>
      <c r="C283" s="234" t="s">
        <v>5422</v>
      </c>
      <c r="D283" s="234" t="s">
        <v>19</v>
      </c>
      <c r="E283" s="234" t="s">
        <v>19</v>
      </c>
      <c r="F283" s="234" t="s">
        <v>19</v>
      </c>
      <c r="G283" s="234" t="s">
        <v>19</v>
      </c>
      <c r="H283" s="234" t="s">
        <v>5423</v>
      </c>
      <c r="I283" s="234" t="s">
        <v>19</v>
      </c>
      <c r="J283" s="234" t="s">
        <v>5424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5425</v>
      </c>
      <c r="B284" s="234" t="s">
        <v>5426</v>
      </c>
      <c r="C284" s="234" t="s">
        <v>5427</v>
      </c>
      <c r="D284" s="234" t="s">
        <v>5428</v>
      </c>
      <c r="E284" s="234" t="s">
        <v>19</v>
      </c>
      <c r="F284" s="234" t="s">
        <v>19</v>
      </c>
      <c r="G284" s="234" t="s">
        <v>19</v>
      </c>
      <c r="H284" s="234" t="s">
        <v>5429</v>
      </c>
      <c r="I284" s="234" t="s">
        <v>19</v>
      </c>
      <c r="J284" s="234" t="s">
        <v>5430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1608</v>
      </c>
      <c r="B285" s="233" t="s">
        <v>5431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5432</v>
      </c>
      <c r="B286" s="234" t="s">
        <v>5433</v>
      </c>
      <c r="C286" s="234" t="s">
        <v>5434</v>
      </c>
      <c r="D286" s="234" t="s">
        <v>5435</v>
      </c>
      <c r="E286" s="234" t="s">
        <v>19</v>
      </c>
      <c r="F286" s="234" t="s">
        <v>19</v>
      </c>
      <c r="G286" s="234" t="s">
        <v>19</v>
      </c>
      <c r="H286" s="234" t="s">
        <v>5436</v>
      </c>
      <c r="I286" s="234" t="s">
        <v>5437</v>
      </c>
      <c r="J286" s="234" t="s">
        <v>5438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1612</v>
      </c>
      <c r="B287" s="233" t="s">
        <v>5439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5440</v>
      </c>
      <c r="B288" s="234" t="s">
        <v>5441</v>
      </c>
      <c r="C288" s="234" t="s">
        <v>5442</v>
      </c>
      <c r="D288" s="234" t="s">
        <v>5443</v>
      </c>
      <c r="E288" s="234" t="s">
        <v>5444</v>
      </c>
      <c r="F288" s="234" t="s">
        <v>5445</v>
      </c>
      <c r="G288" s="234" t="s">
        <v>5446</v>
      </c>
      <c r="H288" s="234" t="s">
        <v>5447</v>
      </c>
      <c r="I288" s="234" t="s">
        <v>4428</v>
      </c>
      <c r="J288" s="234" t="s">
        <v>5448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5449</v>
      </c>
      <c r="B289" s="234" t="s">
        <v>5450</v>
      </c>
      <c r="C289" s="234" t="s">
        <v>5451</v>
      </c>
      <c r="D289" s="234" t="s">
        <v>19</v>
      </c>
      <c r="E289" s="234" t="s">
        <v>5444</v>
      </c>
      <c r="F289" s="234" t="s">
        <v>19</v>
      </c>
      <c r="G289" s="234" t="s">
        <v>5452</v>
      </c>
      <c r="H289" s="234" t="s">
        <v>5453</v>
      </c>
      <c r="I289" s="234" t="s">
        <v>5454</v>
      </c>
      <c r="J289" s="234" t="s">
        <v>5455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5456</v>
      </c>
      <c r="B290" s="234" t="s">
        <v>5457</v>
      </c>
      <c r="C290" s="234" t="s">
        <v>5458</v>
      </c>
      <c r="D290" s="234" t="s">
        <v>19</v>
      </c>
      <c r="E290" s="234" t="s">
        <v>5459</v>
      </c>
      <c r="F290" s="234" t="s">
        <v>19</v>
      </c>
      <c r="G290" s="234" t="s">
        <v>5460</v>
      </c>
      <c r="H290" s="234" t="s">
        <v>5461</v>
      </c>
      <c r="I290" s="234" t="s">
        <v>5462</v>
      </c>
      <c r="J290" s="234" t="s">
        <v>5463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5464</v>
      </c>
      <c r="B291" s="234" t="s">
        <v>5465</v>
      </c>
      <c r="C291" s="234" t="s">
        <v>5466</v>
      </c>
      <c r="D291" s="234" t="s">
        <v>19</v>
      </c>
      <c r="E291" s="234" t="s">
        <v>19</v>
      </c>
      <c r="F291" s="234" t="s">
        <v>19</v>
      </c>
      <c r="G291" s="234" t="s">
        <v>19</v>
      </c>
      <c r="H291" s="234" t="s">
        <v>5467</v>
      </c>
      <c r="I291" s="234" t="s">
        <v>4428</v>
      </c>
      <c r="J291" s="234" t="s">
        <v>5468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1616</v>
      </c>
      <c r="B292" s="233" t="s">
        <v>5469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5470</v>
      </c>
      <c r="B293" s="234" t="s">
        <v>5471</v>
      </c>
      <c r="C293" s="234" t="s">
        <v>5472</v>
      </c>
      <c r="D293" s="234" t="s">
        <v>5473</v>
      </c>
      <c r="E293" s="234" t="s">
        <v>19</v>
      </c>
      <c r="F293" s="234" t="s">
        <v>19</v>
      </c>
      <c r="G293" s="234" t="s">
        <v>19</v>
      </c>
      <c r="H293" s="234" t="s">
        <v>5474</v>
      </c>
      <c r="I293" s="234" t="s">
        <v>5475</v>
      </c>
      <c r="J293" s="234" t="s">
        <v>5476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5477</v>
      </c>
      <c r="B294" s="234" t="s">
        <v>5478</v>
      </c>
      <c r="C294" s="234" t="s">
        <v>5479</v>
      </c>
      <c r="D294" s="234" t="s">
        <v>5473</v>
      </c>
      <c r="E294" s="234" t="s">
        <v>19</v>
      </c>
      <c r="F294" s="234" t="s">
        <v>5480</v>
      </c>
      <c r="G294" s="234" t="s">
        <v>19</v>
      </c>
      <c r="H294" s="234" t="s">
        <v>5481</v>
      </c>
      <c r="I294" s="234" t="s">
        <v>4398</v>
      </c>
      <c r="J294" s="234" t="s">
        <v>5482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5483</v>
      </c>
      <c r="B295" s="234" t="s">
        <v>5484</v>
      </c>
      <c r="C295" s="234" t="s">
        <v>5485</v>
      </c>
      <c r="D295" s="234" t="s">
        <v>5486</v>
      </c>
      <c r="E295" s="234" t="s">
        <v>19</v>
      </c>
      <c r="F295" s="234" t="s">
        <v>19</v>
      </c>
      <c r="G295" s="234" t="s">
        <v>19</v>
      </c>
      <c r="H295" s="234" t="s">
        <v>5487</v>
      </c>
      <c r="I295" s="234" t="s">
        <v>4398</v>
      </c>
      <c r="J295" s="234" t="s">
        <v>5488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1620</v>
      </c>
      <c r="B296" s="233" t="s">
        <v>5489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5490</v>
      </c>
      <c r="B297" s="234" t="s">
        <v>5491</v>
      </c>
      <c r="C297" s="234" t="s">
        <v>5492</v>
      </c>
      <c r="D297" s="234" t="s">
        <v>5486</v>
      </c>
      <c r="E297" s="234" t="s">
        <v>19</v>
      </c>
      <c r="F297" s="234" t="s">
        <v>5493</v>
      </c>
      <c r="G297" s="234" t="s">
        <v>19</v>
      </c>
      <c r="H297" s="234" t="s">
        <v>5494</v>
      </c>
      <c r="I297" s="234" t="s">
        <v>19</v>
      </c>
      <c r="J297" s="234" t="s">
        <v>5495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5496</v>
      </c>
      <c r="B298" s="234" t="s">
        <v>5497</v>
      </c>
      <c r="C298" s="234" t="s">
        <v>5498</v>
      </c>
      <c r="D298" s="234" t="s">
        <v>5499</v>
      </c>
      <c r="E298" s="234" t="s">
        <v>19</v>
      </c>
      <c r="F298" s="234" t="s">
        <v>19</v>
      </c>
      <c r="G298" s="234" t="s">
        <v>5500</v>
      </c>
      <c r="H298" s="234" t="s">
        <v>5501</v>
      </c>
      <c r="I298" s="234" t="s">
        <v>5501</v>
      </c>
      <c r="J298" s="234" t="s">
        <v>5502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5503</v>
      </c>
      <c r="B299" s="234" t="s">
        <v>5504</v>
      </c>
      <c r="C299" s="234" t="s">
        <v>5505</v>
      </c>
      <c r="D299" s="234" t="s">
        <v>19</v>
      </c>
      <c r="E299" s="234" t="s">
        <v>19</v>
      </c>
      <c r="F299" s="234" t="s">
        <v>19</v>
      </c>
      <c r="G299" s="234" t="s">
        <v>19</v>
      </c>
      <c r="H299" s="234" t="s">
        <v>5506</v>
      </c>
      <c r="I299" s="234" t="s">
        <v>5507</v>
      </c>
      <c r="J299" s="234" t="s">
        <v>5508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5509</v>
      </c>
      <c r="B300" s="234" t="s">
        <v>5510</v>
      </c>
      <c r="C300" s="234" t="s">
        <v>5511</v>
      </c>
      <c r="D300" s="234" t="s">
        <v>19</v>
      </c>
      <c r="E300" s="234" t="s">
        <v>19</v>
      </c>
      <c r="F300" s="234" t="s">
        <v>5512</v>
      </c>
      <c r="G300" s="234" t="s">
        <v>19</v>
      </c>
      <c r="H300" s="234" t="s">
        <v>5513</v>
      </c>
      <c r="I300" s="234" t="s">
        <v>5507</v>
      </c>
      <c r="J300" s="234" t="s">
        <v>5514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1624</v>
      </c>
      <c r="B301" s="233" t="s">
        <v>5515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5516</v>
      </c>
      <c r="B302" s="234" t="s">
        <v>5517</v>
      </c>
      <c r="C302" s="234" t="s">
        <v>5518</v>
      </c>
      <c r="D302" s="234" t="s">
        <v>19</v>
      </c>
      <c r="E302" s="234" t="s">
        <v>19</v>
      </c>
      <c r="F302" s="234" t="s">
        <v>19</v>
      </c>
      <c r="G302" s="234" t="s">
        <v>19</v>
      </c>
      <c r="H302" s="234" t="s">
        <v>5519</v>
      </c>
      <c r="I302" s="234" t="s">
        <v>19</v>
      </c>
      <c r="J302" s="234" t="s">
        <v>5520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5521</v>
      </c>
      <c r="B303" s="234" t="s">
        <v>5522</v>
      </c>
      <c r="C303" s="234" t="s">
        <v>5523</v>
      </c>
      <c r="D303" s="234" t="s">
        <v>5524</v>
      </c>
      <c r="E303" s="234" t="s">
        <v>19</v>
      </c>
      <c r="F303" s="234" t="s">
        <v>19</v>
      </c>
      <c r="G303" s="234" t="s">
        <v>19</v>
      </c>
      <c r="H303" s="234" t="s">
        <v>5525</v>
      </c>
      <c r="I303" s="234" t="s">
        <v>4428</v>
      </c>
      <c r="J303" s="234" t="s">
        <v>5526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5527</v>
      </c>
      <c r="B304" s="234" t="s">
        <v>5528</v>
      </c>
      <c r="C304" s="234" t="s">
        <v>5529</v>
      </c>
      <c r="D304" s="234" t="s">
        <v>5524</v>
      </c>
      <c r="E304" s="234" t="s">
        <v>19</v>
      </c>
      <c r="F304" s="234" t="s">
        <v>5530</v>
      </c>
      <c r="G304" s="234" t="s">
        <v>19</v>
      </c>
      <c r="H304" s="234" t="s">
        <v>5531</v>
      </c>
      <c r="I304" s="234" t="s">
        <v>19</v>
      </c>
      <c r="J304" s="234" t="s">
        <v>5532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5533</v>
      </c>
      <c r="B305" s="234" t="s">
        <v>5534</v>
      </c>
      <c r="C305" s="234" t="s">
        <v>5535</v>
      </c>
      <c r="D305" s="234" t="s">
        <v>5536</v>
      </c>
      <c r="E305" s="234" t="s">
        <v>19</v>
      </c>
      <c r="F305" s="234" t="s">
        <v>19</v>
      </c>
      <c r="G305" s="234" t="s">
        <v>19</v>
      </c>
      <c r="H305" s="234" t="s">
        <v>5537</v>
      </c>
      <c r="I305" s="234" t="s">
        <v>5538</v>
      </c>
      <c r="J305" s="234" t="s">
        <v>5539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5540</v>
      </c>
      <c r="B306" s="234" t="s">
        <v>5541</v>
      </c>
      <c r="C306" s="234" t="s">
        <v>5542</v>
      </c>
      <c r="D306" s="234" t="s">
        <v>5543</v>
      </c>
      <c r="E306" s="234" t="s">
        <v>19</v>
      </c>
      <c r="F306" s="234" t="s">
        <v>19</v>
      </c>
      <c r="G306" s="234" t="s">
        <v>19</v>
      </c>
      <c r="H306" s="234" t="s">
        <v>5544</v>
      </c>
      <c r="I306" s="234" t="s">
        <v>4428</v>
      </c>
      <c r="J306" s="234" t="s">
        <v>5545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1628</v>
      </c>
      <c r="B307" s="233" t="s">
        <v>5546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5547</v>
      </c>
      <c r="B308" s="234" t="s">
        <v>5548</v>
      </c>
      <c r="C308" s="234" t="s">
        <v>5549</v>
      </c>
      <c r="D308" s="234" t="s">
        <v>5543</v>
      </c>
      <c r="E308" s="234" t="s">
        <v>19</v>
      </c>
      <c r="F308" s="234" t="s">
        <v>5550</v>
      </c>
      <c r="G308" s="234" t="s">
        <v>19</v>
      </c>
      <c r="H308" s="234" t="s">
        <v>5551</v>
      </c>
      <c r="I308" s="234" t="s">
        <v>5552</v>
      </c>
      <c r="J308" s="234" t="s">
        <v>5553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1632</v>
      </c>
      <c r="B309" s="233" t="s">
        <v>5554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5555</v>
      </c>
      <c r="B310" s="234" t="s">
        <v>5556</v>
      </c>
      <c r="C310" s="234" t="s">
        <v>5557</v>
      </c>
      <c r="D310" s="234" t="s">
        <v>19</v>
      </c>
      <c r="E310" s="234" t="s">
        <v>19</v>
      </c>
      <c r="F310" s="234" t="s">
        <v>5558</v>
      </c>
      <c r="G310" s="234" t="s">
        <v>19</v>
      </c>
      <c r="H310" s="234" t="s">
        <v>5559</v>
      </c>
      <c r="I310" s="234" t="s">
        <v>5560</v>
      </c>
      <c r="J310" s="234" t="s">
        <v>5561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5562</v>
      </c>
      <c r="B311" s="234" t="s">
        <v>5563</v>
      </c>
      <c r="C311" s="234" t="s">
        <v>5564</v>
      </c>
      <c r="D311" s="234" t="s">
        <v>5565</v>
      </c>
      <c r="E311" s="234" t="s">
        <v>19</v>
      </c>
      <c r="F311" s="234" t="s">
        <v>19</v>
      </c>
      <c r="G311" s="234" t="s">
        <v>5566</v>
      </c>
      <c r="H311" s="234" t="s">
        <v>5567</v>
      </c>
      <c r="I311" s="234" t="s">
        <v>19</v>
      </c>
      <c r="J311" s="234" t="s">
        <v>5568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5569</v>
      </c>
      <c r="B312" s="234" t="s">
        <v>5570</v>
      </c>
      <c r="C312" s="234" t="s">
        <v>5571</v>
      </c>
      <c r="D312" s="234" t="s">
        <v>5572</v>
      </c>
      <c r="E312" s="234" t="s">
        <v>19</v>
      </c>
      <c r="F312" s="234" t="s">
        <v>19</v>
      </c>
      <c r="G312" s="234" t="s">
        <v>19</v>
      </c>
      <c r="H312" s="234" t="s">
        <v>5573</v>
      </c>
      <c r="I312" s="234" t="s">
        <v>19</v>
      </c>
      <c r="J312" s="234" t="s">
        <v>5574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5575</v>
      </c>
      <c r="B313" s="234" t="s">
        <v>5576</v>
      </c>
      <c r="C313" s="234" t="s">
        <v>5577</v>
      </c>
      <c r="D313" s="234" t="s">
        <v>5578</v>
      </c>
      <c r="E313" s="234" t="s">
        <v>19</v>
      </c>
      <c r="F313" s="234" t="s">
        <v>19</v>
      </c>
      <c r="G313" s="234" t="s">
        <v>5579</v>
      </c>
      <c r="H313" s="234" t="s">
        <v>5580</v>
      </c>
      <c r="I313" s="234" t="s">
        <v>5581</v>
      </c>
      <c r="J313" s="234" t="s">
        <v>5582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5583</v>
      </c>
      <c r="B314" s="234" t="s">
        <v>5584</v>
      </c>
      <c r="C314" s="234" t="s">
        <v>5585</v>
      </c>
      <c r="D314" s="234" t="s">
        <v>5586</v>
      </c>
      <c r="E314" s="234" t="s">
        <v>19</v>
      </c>
      <c r="F314" s="234" t="s">
        <v>19</v>
      </c>
      <c r="G314" s="234" t="s">
        <v>5587</v>
      </c>
      <c r="H314" s="234" t="s">
        <v>5588</v>
      </c>
      <c r="I314" s="234" t="s">
        <v>5589</v>
      </c>
      <c r="J314" s="234" t="s">
        <v>5590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5591</v>
      </c>
      <c r="B315" s="233" t="s">
        <v>5592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5593</v>
      </c>
      <c r="B316" s="234" t="s">
        <v>5594</v>
      </c>
      <c r="C316" s="234" t="s">
        <v>5595</v>
      </c>
      <c r="D316" s="234" t="s">
        <v>19</v>
      </c>
      <c r="E316" s="234" t="s">
        <v>19</v>
      </c>
      <c r="F316" s="234" t="s">
        <v>19</v>
      </c>
      <c r="G316" s="234" t="s">
        <v>19</v>
      </c>
      <c r="H316" s="234" t="s">
        <v>5596</v>
      </c>
      <c r="I316" s="234" t="s">
        <v>5597</v>
      </c>
      <c r="J316" s="234" t="s">
        <v>5598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5599</v>
      </c>
      <c r="B317" s="234" t="s">
        <v>5600</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5601</v>
      </c>
      <c r="B318" s="233" t="s">
        <v>5602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5603</v>
      </c>
      <c r="B319" s="234" t="s">
        <v>5604</v>
      </c>
      <c r="C319" s="234" t="s">
        <v>5605</v>
      </c>
      <c r="D319" s="234" t="s">
        <v>5606</v>
      </c>
      <c r="E319" s="234" t="s">
        <v>19</v>
      </c>
      <c r="F319" s="234" t="s">
        <v>5607</v>
      </c>
      <c r="G319" s="234" t="s">
        <v>5608</v>
      </c>
      <c r="H319" s="234" t="s">
        <v>5609</v>
      </c>
      <c r="I319" s="234" t="s">
        <v>19</v>
      </c>
      <c r="J319" s="234" t="s">
        <v>5610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5611</v>
      </c>
      <c r="B320" s="234" t="s">
        <v>5612</v>
      </c>
      <c r="C320" s="234" t="s">
        <v>5613</v>
      </c>
      <c r="D320" s="234" t="s">
        <v>5614</v>
      </c>
      <c r="E320" s="234" t="s">
        <v>19</v>
      </c>
      <c r="F320" s="234" t="s">
        <v>19</v>
      </c>
      <c r="G320" s="234" t="s">
        <v>19</v>
      </c>
      <c r="H320" s="234" t="s">
        <v>5615</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5616</v>
      </c>
      <c r="B321" s="234" t="s">
        <v>5617</v>
      </c>
      <c r="C321" s="234" t="s">
        <v>5618</v>
      </c>
      <c r="D321" s="234" t="s">
        <v>5619</v>
      </c>
      <c r="E321" s="234" t="s">
        <v>19</v>
      </c>
      <c r="F321" s="234" t="s">
        <v>19</v>
      </c>
      <c r="G321" s="234" t="s">
        <v>19</v>
      </c>
      <c r="H321" s="234" t="s">
        <v>5620</v>
      </c>
      <c r="I321" s="234" t="s">
        <v>19</v>
      </c>
      <c r="J321" s="234" t="s">
        <v>5621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5622</v>
      </c>
      <c r="B322" s="234" t="s">
        <v>5623</v>
      </c>
      <c r="C322" s="234" t="s">
        <v>5624</v>
      </c>
      <c r="D322" s="234" t="s">
        <v>5625</v>
      </c>
      <c r="E322" s="234" t="s">
        <v>19</v>
      </c>
      <c r="F322" s="234" t="s">
        <v>19</v>
      </c>
      <c r="G322" s="234" t="s">
        <v>19</v>
      </c>
      <c r="H322" s="234" t="s">
        <v>5626</v>
      </c>
      <c r="I322" s="234" t="s">
        <v>19</v>
      </c>
      <c r="J322" s="234" t="s">
        <v>5627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5628</v>
      </c>
      <c r="B323" s="234" t="s">
        <v>5629</v>
      </c>
      <c r="C323" s="234" t="s">
        <v>5630</v>
      </c>
      <c r="D323" s="234" t="s">
        <v>19</v>
      </c>
      <c r="E323" s="234" t="s">
        <v>19</v>
      </c>
      <c r="F323" s="234" t="s">
        <v>19</v>
      </c>
      <c r="G323" s="234" t="s">
        <v>19</v>
      </c>
      <c r="H323" s="234" t="s">
        <v>5631</v>
      </c>
      <c r="I323" s="234" t="s">
        <v>4428</v>
      </c>
      <c r="J323" s="234" t="s">
        <v>5632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5633</v>
      </c>
      <c r="B324" s="234" t="s">
        <v>5634</v>
      </c>
      <c r="C324" s="234" t="s">
        <v>5635</v>
      </c>
      <c r="D324" s="234" t="s">
        <v>19</v>
      </c>
      <c r="E324" s="234" t="s">
        <v>19</v>
      </c>
      <c r="F324" s="234" t="s">
        <v>19</v>
      </c>
      <c r="G324" s="234" t="s">
        <v>19</v>
      </c>
      <c r="H324" s="234" t="s">
        <v>5636</v>
      </c>
      <c r="I324" s="234" t="s">
        <v>5637</v>
      </c>
      <c r="J324" s="234" t="s">
        <v>5638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5639</v>
      </c>
      <c r="B325" s="234" t="s">
        <v>5640</v>
      </c>
      <c r="C325" s="234" t="s">
        <v>5641</v>
      </c>
      <c r="D325" s="234" t="s">
        <v>5642</v>
      </c>
      <c r="E325" s="234" t="s">
        <v>19</v>
      </c>
      <c r="F325" s="234" t="s">
        <v>19</v>
      </c>
      <c r="G325" s="234" t="s">
        <v>19</v>
      </c>
      <c r="H325" s="234" t="s">
        <v>5643</v>
      </c>
      <c r="I325" s="234" t="s">
        <v>19</v>
      </c>
      <c r="J325" s="234" t="s">
        <v>5644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5645</v>
      </c>
      <c r="B326" s="241" t="s">
        <v>5646</v>
      </c>
      <c r="C326" s="241" t="s">
        <v>5647</v>
      </c>
      <c r="D326" s="241" t="s">
        <v>5648</v>
      </c>
      <c r="E326" s="241" t="s">
        <v>19</v>
      </c>
      <c r="F326" s="241" t="s">
        <v>19</v>
      </c>
      <c r="G326" s="241" t="s">
        <v>19</v>
      </c>
      <c r="H326" s="241" t="s">
        <v>5649</v>
      </c>
      <c r="I326" s="241" t="s">
        <v>4428</v>
      </c>
      <c r="J326" s="241" t="s">
        <v>5650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922</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IFERROR(INDEX('Recommendations'!$G$2:$G$195, MATCH(L2,'Recommendations'!$A$2:$A$195,0))="Implemented", FALSE))</xm:f>
            <x14:dxf>
              <font>
                <color rgb="FF000000"/>
              </font>
              <fill>
                <patternFill>
                  <bgColor rgb="FF3C7D22"/>
                </patternFill>
              </fill>
            </x14:dxf>
          </x14:cfRule>
          <x14:cfRule type="expression" priority="2" id="{00000000-000E-0000-0A00-000002000000}">
            <xm:f>AND(L2&lt;&gt;"", IFERROR(INDEX('Recommendations'!$G$2:$G$195, MATCH(L2,'Recommendations'!$A$2:$A$195,0))="Compensated", FALSE))</xm:f>
            <x14:dxf>
              <font>
                <color rgb="FF000000"/>
              </font>
              <fill>
                <patternFill>
                  <bgColor rgb="FFC6E0B4"/>
                </patternFill>
              </fill>
            </x14:dxf>
          </x14:cfRule>
          <x14:cfRule type="expression" priority="3" id="{00000000-000E-0000-0A00-000003000000}">
            <xm:f>AND(L2&lt;&gt;"", IFERROR(INDEX('Recommendations'!$G$2:$G$195, MATCH(L2,'Recommendations'!$A$2:$A$195,0))="Testing", FALSE))</xm:f>
            <x14:dxf>
              <font>
                <color rgb="FF000000"/>
              </font>
              <fill>
                <patternFill>
                  <bgColor rgb="FFFFC000"/>
                </patternFill>
              </fill>
            </x14:dxf>
          </x14:cfRule>
          <x14:cfRule type="expression" priority="4" id="{00000000-000E-0000-0A00-000004000000}">
            <xm:f>AND(L2&lt;&gt;"", IFERROR(INDEX('Recommendations'!$G$2:$G$195, MATCH(L2,'Recommendations'!$A$2:$A$195,0))="Failed", FALSE))</xm:f>
            <x14:dxf>
              <font>
                <color rgb="FF000000"/>
              </font>
              <fill>
                <patternFill>
                  <bgColor rgb="FFD82891"/>
                </patternFill>
              </fill>
            </x14:dxf>
          </x14:cfRule>
          <x14:cfRule type="expression" priority="5" id="{00000000-000E-0000-0A00-000005000000}">
            <xm:f>AND(L2&lt;&gt;"", IFERROR(INDEX('Recommendations'!$G$2:$G$195, MATCH(L2,'Recommendations'!$A$2:$A$195,0))="Risk Accepted", FALSE))</xm:f>
            <x14:dxf>
              <font>
                <color rgb="FF000000"/>
              </font>
              <fill>
                <patternFill>
                  <bgColor rgb="FFD9D9D9"/>
                </patternFill>
              </fill>
            </x14:dxf>
          </x14:cfRule>
          <x14:cfRule type="expression" priority="6" id="{00000000-000E-0000-0A00-000006000000}">
            <xm:f>AND(L2&lt;&gt;"", IFERROR(INDEX('Recommendations'!$G$2:$G$195, MATCH(L2,'Recommendations'!$A$2:$A$195,0))="N/A",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2799</v>
      </c>
      <c r="B1" s="286" t="s">
        <v>3684</v>
      </c>
      <c r="C1" s="286" t="s">
        <v>0</v>
      </c>
      <c r="D1" s="286" t="s">
        <v>1162</v>
      </c>
      <c r="E1" s="286" t="s">
        <v>5651</v>
      </c>
      <c r="F1" s="286" t="s">
        <v>5652</v>
      </c>
      <c r="G1" s="286" t="s">
        <v>1167</v>
      </c>
      <c r="H1" s="286" t="s">
        <v>1168</v>
      </c>
      <c r="I1" s="286" t="s">
        <v>1169</v>
      </c>
      <c r="J1" s="286" t="s">
        <v>1170</v>
      </c>
      <c r="K1" s="286" t="s">
        <v>1171</v>
      </c>
      <c r="L1" s="286" t="s">
        <v>1172</v>
      </c>
      <c r="M1" s="286" t="s">
        <v>1173</v>
      </c>
      <c r="N1" s="286" t="s">
        <v>1174</v>
      </c>
      <c r="O1" s="286" t="s">
        <v>1175</v>
      </c>
      <c r="P1" s="286" t="s">
        <v>1176</v>
      </c>
      <c r="Q1" s="286" t="s">
        <v>1177</v>
      </c>
      <c r="R1" s="286" t="s">
        <v>1178</v>
      </c>
      <c r="S1" s="286" t="s">
        <v>1179</v>
      </c>
      <c r="T1" s="286" t="s">
        <v>1180</v>
      </c>
      <c r="U1" s="286" t="s">
        <v>1181</v>
      </c>
      <c r="V1" s="286" t="s">
        <v>1182</v>
      </c>
      <c r="W1" s="286" t="s">
        <v>1183</v>
      </c>
      <c r="X1" s="286" t="s">
        <v>1184</v>
      </c>
      <c r="Y1" s="286" t="s">
        <v>1185</v>
      </c>
      <c r="Z1" s="286" t="s">
        <v>1186</v>
      </c>
      <c r="AA1" s="286" t="s">
        <v>1187</v>
      </c>
      <c r="AB1" s="286" t="s">
        <v>1188</v>
      </c>
      <c r="AC1" s="286" t="s">
        <v>1189</v>
      </c>
      <c r="AD1" s="286" t="s">
        <v>1190</v>
      </c>
      <c r="AE1" s="286" t="s">
        <v>1191</v>
      </c>
      <c r="AF1" s="286" t="s">
        <v>1192</v>
      </c>
      <c r="AG1" s="286" t="s">
        <v>1193</v>
      </c>
      <c r="AH1" s="286" t="s">
        <v>1194</v>
      </c>
      <c r="AI1" s="286" t="s">
        <v>1195</v>
      </c>
      <c r="AJ1" s="286" t="s">
        <v>1196</v>
      </c>
      <c r="AK1" s="286" t="s">
        <v>1197</v>
      </c>
      <c r="AL1" s="286" t="s">
        <v>1198</v>
      </c>
      <c r="AM1" s="286" t="s">
        <v>1199</v>
      </c>
      <c r="AN1" s="286" t="s">
        <v>1200</v>
      </c>
      <c r="AO1" s="286" t="s">
        <v>1201</v>
      </c>
      <c r="AP1" s="286" t="s">
        <v>1202</v>
      </c>
      <c r="AQ1" s="286" t="s">
        <v>1203</v>
      </c>
      <c r="AR1" s="286" t="s">
        <v>1204</v>
      </c>
      <c r="AS1" s="286" t="s">
        <v>1205</v>
      </c>
      <c r="AT1" s="286" t="s">
        <v>1206</v>
      </c>
      <c r="AU1" s="287" t="s">
        <v>1207</v>
      </c>
    </row>
    <row r="2" spans="1:47" ht="60" customHeight="1" outlineLevel="1" x14ac:dyDescent="0.35">
      <c r="A2" s="277" t="s">
        <v>5653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5653</v>
      </c>
      <c r="B3" s="256" t="s">
        <v>5654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5653</v>
      </c>
      <c r="B4" s="257" t="s">
        <v>5654</v>
      </c>
      <c r="C4" s="258" t="s">
        <v>5655</v>
      </c>
      <c r="D4" s="261" t="s">
        <v>5656</v>
      </c>
      <c r="E4" s="262" t="s">
        <v>5657</v>
      </c>
      <c r="F4" s="265" t="s">
        <v>5658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5653</v>
      </c>
      <c r="B5" s="257" t="s">
        <v>5654</v>
      </c>
      <c r="C5" s="258" t="s">
        <v>5659</v>
      </c>
      <c r="D5" s="261" t="s">
        <v>5660</v>
      </c>
      <c r="E5" s="262" t="s">
        <v>5657</v>
      </c>
      <c r="F5" s="265" t="s">
        <v>5658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5653</v>
      </c>
      <c r="B6" s="257" t="s">
        <v>5654</v>
      </c>
      <c r="C6" s="258" t="s">
        <v>5661</v>
      </c>
      <c r="D6" s="261" t="s">
        <v>5662</v>
      </c>
      <c r="E6" s="262" t="s">
        <v>5657</v>
      </c>
      <c r="F6" s="265" t="s">
        <v>5658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5653</v>
      </c>
      <c r="B7" s="257" t="s">
        <v>5654</v>
      </c>
      <c r="C7" s="258" t="s">
        <v>5663</v>
      </c>
      <c r="D7" s="261" t="s">
        <v>5664</v>
      </c>
      <c r="E7" s="262" t="s">
        <v>5657</v>
      </c>
      <c r="F7" s="265" t="s">
        <v>5658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5653</v>
      </c>
      <c r="B8" s="257" t="s">
        <v>5654</v>
      </c>
      <c r="C8" s="258" t="s">
        <v>5665</v>
      </c>
      <c r="D8" s="261" t="s">
        <v>5666</v>
      </c>
      <c r="E8" s="262" t="s">
        <v>5657</v>
      </c>
      <c r="F8" s="265" t="s">
        <v>5658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5653</v>
      </c>
      <c r="B9" s="257" t="s">
        <v>5654</v>
      </c>
      <c r="C9" s="258" t="s">
        <v>5667</v>
      </c>
      <c r="D9" s="261" t="s">
        <v>5668</v>
      </c>
      <c r="E9" s="262" t="s">
        <v>5657</v>
      </c>
      <c r="F9" s="265" t="s">
        <v>5658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5653</v>
      </c>
      <c r="B10" s="257" t="s">
        <v>5654</v>
      </c>
      <c r="C10" s="258" t="s">
        <v>5669</v>
      </c>
      <c r="D10" s="261" t="s">
        <v>5670</v>
      </c>
      <c r="E10" s="262" t="s">
        <v>5657</v>
      </c>
      <c r="F10" s="265" t="s">
        <v>5658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5653</v>
      </c>
      <c r="B11" s="257" t="s">
        <v>5654</v>
      </c>
      <c r="C11" s="258" t="s">
        <v>5671</v>
      </c>
      <c r="D11" s="261" t="s">
        <v>5672</v>
      </c>
      <c r="E11" s="262" t="s">
        <v>5657</v>
      </c>
      <c r="F11" s="265" t="s">
        <v>5658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5653</v>
      </c>
      <c r="B12" s="257" t="s">
        <v>5654</v>
      </c>
      <c r="C12" s="258" t="s">
        <v>5673</v>
      </c>
      <c r="D12" s="261" t="s">
        <v>5674</v>
      </c>
      <c r="E12" s="262" t="s">
        <v>5657</v>
      </c>
      <c r="F12" s="265" t="s">
        <v>5658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5653</v>
      </c>
      <c r="B13" s="257" t="s">
        <v>5654</v>
      </c>
      <c r="C13" s="258" t="s">
        <v>5675</v>
      </c>
      <c r="D13" s="261" t="s">
        <v>5676</v>
      </c>
      <c r="E13" s="262" t="s">
        <v>5657</v>
      </c>
      <c r="F13" s="265" t="s">
        <v>5658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5653</v>
      </c>
      <c r="B14" s="257" t="s">
        <v>5654</v>
      </c>
      <c r="C14" s="258" t="s">
        <v>5677</v>
      </c>
      <c r="D14" s="261" t="s">
        <v>5678</v>
      </c>
      <c r="E14" s="262" t="s">
        <v>5657</v>
      </c>
      <c r="F14" s="265" t="s">
        <v>5658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5653</v>
      </c>
      <c r="B15" s="257" t="s">
        <v>5654</v>
      </c>
      <c r="C15" s="258" t="s">
        <v>5679</v>
      </c>
      <c r="D15" s="261" t="s">
        <v>5680</v>
      </c>
      <c r="E15" s="262" t="s">
        <v>5657</v>
      </c>
      <c r="F15" s="265" t="s">
        <v>5658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5653</v>
      </c>
      <c r="B16" s="257" t="s">
        <v>5654</v>
      </c>
      <c r="C16" s="258" t="s">
        <v>5681</v>
      </c>
      <c r="D16" s="261" t="s">
        <v>5682</v>
      </c>
      <c r="E16" s="262" t="s">
        <v>5657</v>
      </c>
      <c r="F16" s="265" t="s">
        <v>5658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5653</v>
      </c>
      <c r="B17" s="256" t="s">
        <v>5683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5653</v>
      </c>
      <c r="B18" s="257" t="s">
        <v>5683</v>
      </c>
      <c r="C18" s="258" t="s">
        <v>5684</v>
      </c>
      <c r="D18" s="261" t="s">
        <v>5685</v>
      </c>
      <c r="E18" s="262" t="s">
        <v>5686</v>
      </c>
      <c r="F18" s="265" t="s">
        <v>5687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5653</v>
      </c>
      <c r="B19" s="257" t="s">
        <v>5683</v>
      </c>
      <c r="C19" s="258" t="s">
        <v>5688</v>
      </c>
      <c r="D19" s="261" t="s">
        <v>5689</v>
      </c>
      <c r="E19" s="262" t="s">
        <v>5686</v>
      </c>
      <c r="F19" s="265" t="s">
        <v>5687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5653</v>
      </c>
      <c r="B20" s="257" t="s">
        <v>5683</v>
      </c>
      <c r="C20" s="258" t="s">
        <v>5690</v>
      </c>
      <c r="D20" s="261" t="s">
        <v>5691</v>
      </c>
      <c r="E20" s="262" t="s">
        <v>5686</v>
      </c>
      <c r="F20" s="265" t="s">
        <v>5687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5653</v>
      </c>
      <c r="B21" s="257" t="s">
        <v>5683</v>
      </c>
      <c r="C21" s="258" t="s">
        <v>5692</v>
      </c>
      <c r="D21" s="261" t="s">
        <v>5693</v>
      </c>
      <c r="E21" s="262" t="s">
        <v>5686</v>
      </c>
      <c r="F21" s="265" t="s">
        <v>5687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5653</v>
      </c>
      <c r="B22" s="257" t="s">
        <v>5683</v>
      </c>
      <c r="C22" s="258" t="s">
        <v>5694</v>
      </c>
      <c r="D22" s="261" t="s">
        <v>5695</v>
      </c>
      <c r="E22" s="262" t="s">
        <v>5686</v>
      </c>
      <c r="F22" s="265" t="s">
        <v>5687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5653</v>
      </c>
      <c r="B23" s="257" t="s">
        <v>5683</v>
      </c>
      <c r="C23" s="258" t="s">
        <v>5696</v>
      </c>
      <c r="D23" s="261" t="s">
        <v>5697</v>
      </c>
      <c r="E23" s="262" t="s">
        <v>5657</v>
      </c>
      <c r="F23" s="265" t="s">
        <v>5658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5653</v>
      </c>
      <c r="B24" s="257" t="s">
        <v>5683</v>
      </c>
      <c r="C24" s="258" t="s">
        <v>5698</v>
      </c>
      <c r="D24" s="261" t="s">
        <v>5699</v>
      </c>
      <c r="E24" s="262" t="s">
        <v>5657</v>
      </c>
      <c r="F24" s="265" t="s">
        <v>5658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5653</v>
      </c>
      <c r="B25" s="257" t="s">
        <v>5683</v>
      </c>
      <c r="C25" s="258" t="s">
        <v>5700</v>
      </c>
      <c r="D25" s="261" t="s">
        <v>5701</v>
      </c>
      <c r="E25" s="262" t="s">
        <v>5657</v>
      </c>
      <c r="F25" s="265" t="s">
        <v>5702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5653</v>
      </c>
      <c r="B26" s="257" t="s">
        <v>5683</v>
      </c>
      <c r="C26" s="258" t="s">
        <v>5703</v>
      </c>
      <c r="D26" s="261" t="s">
        <v>5704</v>
      </c>
      <c r="E26" s="262" t="s">
        <v>5657</v>
      </c>
      <c r="F26" s="265" t="s">
        <v>5702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5653</v>
      </c>
      <c r="B27" s="257" t="s">
        <v>5683</v>
      </c>
      <c r="C27" s="258" t="s">
        <v>5705</v>
      </c>
      <c r="D27" s="261" t="s">
        <v>5706</v>
      </c>
      <c r="E27" s="262" t="s">
        <v>5657</v>
      </c>
      <c r="F27" s="265" t="s">
        <v>5702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5653</v>
      </c>
      <c r="B28" s="257" t="s">
        <v>5683</v>
      </c>
      <c r="C28" s="258" t="s">
        <v>5707</v>
      </c>
      <c r="D28" s="261" t="s">
        <v>5708</v>
      </c>
      <c r="E28" s="262" t="s">
        <v>5657</v>
      </c>
      <c r="F28" s="265" t="s">
        <v>5702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5653</v>
      </c>
      <c r="B29" s="257" t="s">
        <v>5683</v>
      </c>
      <c r="C29" s="258" t="s">
        <v>5709</v>
      </c>
      <c r="D29" s="261" t="s">
        <v>5710</v>
      </c>
      <c r="E29" s="262" t="s">
        <v>5657</v>
      </c>
      <c r="F29" s="265" t="s">
        <v>5702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5653</v>
      </c>
      <c r="B30" s="257" t="s">
        <v>5683</v>
      </c>
      <c r="C30" s="258" t="s">
        <v>5711</v>
      </c>
      <c r="D30" s="261" t="s">
        <v>5712</v>
      </c>
      <c r="E30" s="262" t="s">
        <v>5657</v>
      </c>
      <c r="F30" s="265" t="s">
        <v>5702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5653</v>
      </c>
      <c r="B31" s="257" t="s">
        <v>5683</v>
      </c>
      <c r="C31" s="258" t="s">
        <v>5713</v>
      </c>
      <c r="D31" s="261" t="s">
        <v>5714</v>
      </c>
      <c r="E31" s="262" t="s">
        <v>5657</v>
      </c>
      <c r="F31" s="265" t="s">
        <v>5702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5653</v>
      </c>
      <c r="B32" s="257" t="s">
        <v>5683</v>
      </c>
      <c r="C32" s="258" t="s">
        <v>5715</v>
      </c>
      <c r="D32" s="261" t="s">
        <v>5716</v>
      </c>
      <c r="E32" s="262" t="s">
        <v>5657</v>
      </c>
      <c r="F32" s="265" t="s">
        <v>5702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5653</v>
      </c>
      <c r="B33" s="257" t="s">
        <v>5683</v>
      </c>
      <c r="C33" s="258" t="s">
        <v>5717</v>
      </c>
      <c r="D33" s="261" t="s">
        <v>5718</v>
      </c>
      <c r="E33" s="262" t="s">
        <v>5686</v>
      </c>
      <c r="F33" s="265" t="s">
        <v>5687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5653</v>
      </c>
      <c r="B34" s="257" t="s">
        <v>5683</v>
      </c>
      <c r="C34" s="258" t="s">
        <v>5719</v>
      </c>
      <c r="D34" s="261" t="s">
        <v>5720</v>
      </c>
      <c r="E34" s="262" t="s">
        <v>5657</v>
      </c>
      <c r="F34" s="265" t="s">
        <v>5702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5653</v>
      </c>
      <c r="B35" s="256" t="s">
        <v>5721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5653</v>
      </c>
      <c r="B36" s="257" t="s">
        <v>5721</v>
      </c>
      <c r="C36" s="258" t="s">
        <v>5722</v>
      </c>
      <c r="D36" s="261" t="s">
        <v>5723</v>
      </c>
      <c r="E36" s="262" t="s">
        <v>5657</v>
      </c>
      <c r="F36" s="265" t="s">
        <v>5702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5653</v>
      </c>
      <c r="B37" s="257" t="s">
        <v>5721</v>
      </c>
      <c r="C37" s="258" t="s">
        <v>5724</v>
      </c>
      <c r="D37" s="261" t="s">
        <v>5725</v>
      </c>
      <c r="E37" s="262" t="s">
        <v>5657</v>
      </c>
      <c r="F37" s="265" t="s">
        <v>5726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5653</v>
      </c>
      <c r="B38" s="257" t="s">
        <v>5721</v>
      </c>
      <c r="C38" s="258" t="s">
        <v>5727</v>
      </c>
      <c r="D38" s="261" t="s">
        <v>5728</v>
      </c>
      <c r="E38" s="262" t="s">
        <v>5657</v>
      </c>
      <c r="F38" s="265" t="s">
        <v>5726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5653</v>
      </c>
      <c r="B39" s="257" t="s">
        <v>5721</v>
      </c>
      <c r="C39" s="258" t="s">
        <v>5729</v>
      </c>
      <c r="D39" s="261" t="s">
        <v>5730</v>
      </c>
      <c r="E39" s="262" t="s">
        <v>5657</v>
      </c>
      <c r="F39" s="265" t="s">
        <v>5726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5653</v>
      </c>
      <c r="B40" s="257" t="s">
        <v>5721</v>
      </c>
      <c r="C40" s="258" t="s">
        <v>5731</v>
      </c>
      <c r="D40" s="261" t="s">
        <v>5732</v>
      </c>
      <c r="E40" s="262" t="s">
        <v>5657</v>
      </c>
      <c r="F40" s="265" t="s">
        <v>5726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5653</v>
      </c>
      <c r="B41" s="257" t="s">
        <v>5721</v>
      </c>
      <c r="C41" s="258" t="s">
        <v>5733</v>
      </c>
      <c r="D41" s="261" t="s">
        <v>5734</v>
      </c>
      <c r="E41" s="262" t="s">
        <v>5657</v>
      </c>
      <c r="F41" s="265" t="s">
        <v>5726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5653</v>
      </c>
      <c r="B42" s="257" t="s">
        <v>5721</v>
      </c>
      <c r="C42" s="258" t="s">
        <v>5735</v>
      </c>
      <c r="D42" s="261" t="s">
        <v>5736</v>
      </c>
      <c r="E42" s="262" t="s">
        <v>5657</v>
      </c>
      <c r="F42" s="265" t="s">
        <v>5726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5653</v>
      </c>
      <c r="B43" s="257" t="s">
        <v>5721</v>
      </c>
      <c r="C43" s="258" t="s">
        <v>5737</v>
      </c>
      <c r="D43" s="261" t="s">
        <v>5738</v>
      </c>
      <c r="E43" s="262" t="s">
        <v>5657</v>
      </c>
      <c r="F43" s="265" t="s">
        <v>5726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5653</v>
      </c>
      <c r="B44" s="257" t="s">
        <v>5721</v>
      </c>
      <c r="C44" s="258" t="s">
        <v>5739</v>
      </c>
      <c r="D44" s="261" t="s">
        <v>5740</v>
      </c>
      <c r="E44" s="262" t="s">
        <v>5657</v>
      </c>
      <c r="F44" s="265" t="s">
        <v>5726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5653</v>
      </c>
      <c r="B45" s="257" t="s">
        <v>5721</v>
      </c>
      <c r="C45" s="258" t="s">
        <v>5741</v>
      </c>
      <c r="D45" s="261" t="s">
        <v>5742</v>
      </c>
      <c r="E45" s="262" t="s">
        <v>5657</v>
      </c>
      <c r="F45" s="265" t="s">
        <v>5726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5653</v>
      </c>
      <c r="B46" s="257" t="s">
        <v>5721</v>
      </c>
      <c r="C46" s="258" t="s">
        <v>5743</v>
      </c>
      <c r="D46" s="261" t="s">
        <v>5744</v>
      </c>
      <c r="E46" s="262" t="s">
        <v>5657</v>
      </c>
      <c r="F46" s="265" t="s">
        <v>5726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5653</v>
      </c>
      <c r="B47" s="257" t="s">
        <v>5721</v>
      </c>
      <c r="C47" s="258" t="s">
        <v>5745</v>
      </c>
      <c r="D47" s="261" t="s">
        <v>5746</v>
      </c>
      <c r="E47" s="262" t="s">
        <v>5657</v>
      </c>
      <c r="F47" s="265" t="s">
        <v>5726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5653</v>
      </c>
      <c r="B48" s="257" t="s">
        <v>5721</v>
      </c>
      <c r="C48" s="258" t="s">
        <v>5747</v>
      </c>
      <c r="D48" s="261" t="s">
        <v>5748</v>
      </c>
      <c r="E48" s="262" t="s">
        <v>5657</v>
      </c>
      <c r="F48" s="265" t="s">
        <v>5726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5653</v>
      </c>
      <c r="B49" s="257" t="s">
        <v>5721</v>
      </c>
      <c r="C49" s="258" t="s">
        <v>5749</v>
      </c>
      <c r="D49" s="261" t="s">
        <v>5750</v>
      </c>
      <c r="E49" s="262" t="s">
        <v>5657</v>
      </c>
      <c r="F49" s="265" t="s">
        <v>5726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5653</v>
      </c>
      <c r="B50" s="256" t="s">
        <v>2923</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5653</v>
      </c>
      <c r="B51" s="257" t="s">
        <v>2923</v>
      </c>
      <c r="C51" s="258" t="s">
        <v>5751</v>
      </c>
      <c r="D51" s="261" t="s">
        <v>5752</v>
      </c>
      <c r="E51" s="262" t="s">
        <v>5753</v>
      </c>
      <c r="F51" s="265" t="s">
        <v>5754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5653</v>
      </c>
      <c r="B52" s="257" t="s">
        <v>2923</v>
      </c>
      <c r="C52" s="258" t="s">
        <v>5755</v>
      </c>
      <c r="D52" s="261" t="s">
        <v>5756</v>
      </c>
      <c r="E52" s="262" t="s">
        <v>5753</v>
      </c>
      <c r="F52" s="265" t="s">
        <v>5754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5653</v>
      </c>
      <c r="B53" s="257" t="s">
        <v>2923</v>
      </c>
      <c r="C53" s="258" t="s">
        <v>5757</v>
      </c>
      <c r="D53" s="261" t="s">
        <v>5758</v>
      </c>
      <c r="E53" s="262" t="s">
        <v>5753</v>
      </c>
      <c r="F53" s="265" t="s">
        <v>5754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5653</v>
      </c>
      <c r="B54" s="257" t="s">
        <v>2923</v>
      </c>
      <c r="C54" s="258" t="s">
        <v>5759</v>
      </c>
      <c r="D54" s="261" t="s">
        <v>5760</v>
      </c>
      <c r="E54" s="262" t="s">
        <v>5753</v>
      </c>
      <c r="F54" s="265" t="s">
        <v>5754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5653</v>
      </c>
      <c r="B55" s="257" t="s">
        <v>2923</v>
      </c>
      <c r="C55" s="258" t="s">
        <v>5761</v>
      </c>
      <c r="D55" s="261" t="s">
        <v>5762</v>
      </c>
      <c r="E55" s="262" t="s">
        <v>5753</v>
      </c>
      <c r="F55" s="265" t="s">
        <v>5754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5653</v>
      </c>
      <c r="B56" s="257" t="s">
        <v>2923</v>
      </c>
      <c r="C56" s="258" t="s">
        <v>5763</v>
      </c>
      <c r="D56" s="261" t="s">
        <v>5764</v>
      </c>
      <c r="E56" s="262" t="s">
        <v>5753</v>
      </c>
      <c r="F56" s="265" t="s">
        <v>5754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5653</v>
      </c>
      <c r="B57" s="257" t="s">
        <v>2923</v>
      </c>
      <c r="C57" s="258" t="s">
        <v>5765</v>
      </c>
      <c r="D57" s="261" t="s">
        <v>5766</v>
      </c>
      <c r="E57" s="262" t="s">
        <v>5753</v>
      </c>
      <c r="F57" s="265" t="s">
        <v>5754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5653</v>
      </c>
      <c r="B58" s="257" t="s">
        <v>2923</v>
      </c>
      <c r="C58" s="258" t="s">
        <v>5767</v>
      </c>
      <c r="D58" s="261" t="s">
        <v>5768</v>
      </c>
      <c r="E58" s="262" t="s">
        <v>5657</v>
      </c>
      <c r="F58" s="265" t="s">
        <v>5754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5653</v>
      </c>
      <c r="B59" s="257" t="s">
        <v>2923</v>
      </c>
      <c r="C59" s="258" t="s">
        <v>5769</v>
      </c>
      <c r="D59" s="261" t="s">
        <v>5770</v>
      </c>
      <c r="E59" s="262" t="s">
        <v>5657</v>
      </c>
      <c r="F59" s="265" t="s">
        <v>5754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5653</v>
      </c>
      <c r="B60" s="256" t="s">
        <v>5771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5653</v>
      </c>
      <c r="B61" s="257" t="s">
        <v>5771</v>
      </c>
      <c r="C61" s="258" t="s">
        <v>5772</v>
      </c>
      <c r="D61" s="261" t="s">
        <v>5773</v>
      </c>
      <c r="E61" s="262" t="s">
        <v>5657</v>
      </c>
      <c r="F61" s="265" t="s">
        <v>5774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5653</v>
      </c>
      <c r="B62" s="257" t="s">
        <v>5771</v>
      </c>
      <c r="C62" s="258" t="s">
        <v>5775</v>
      </c>
      <c r="D62" s="261" t="s">
        <v>5776</v>
      </c>
      <c r="E62" s="262" t="s">
        <v>5657</v>
      </c>
      <c r="F62" s="265" t="s">
        <v>5774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5653</v>
      </c>
      <c r="B63" s="257" t="s">
        <v>5771</v>
      </c>
      <c r="C63" s="258" t="s">
        <v>5777</v>
      </c>
      <c r="D63" s="261" t="s">
        <v>5778</v>
      </c>
      <c r="E63" s="262" t="s">
        <v>5657</v>
      </c>
      <c r="F63" s="265" t="s">
        <v>5774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5653</v>
      </c>
      <c r="B64" s="257" t="s">
        <v>5771</v>
      </c>
      <c r="C64" s="258" t="s">
        <v>5779</v>
      </c>
      <c r="D64" s="261" t="s">
        <v>5780</v>
      </c>
      <c r="E64" s="262" t="s">
        <v>5657</v>
      </c>
      <c r="F64" s="265" t="s">
        <v>5774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5653</v>
      </c>
      <c r="B65" s="257" t="s">
        <v>5771</v>
      </c>
      <c r="C65" s="258" t="s">
        <v>5781</v>
      </c>
      <c r="D65" s="261" t="s">
        <v>5782</v>
      </c>
      <c r="E65" s="262" t="s">
        <v>5657</v>
      </c>
      <c r="F65" s="265" t="s">
        <v>5774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5653</v>
      </c>
      <c r="B66" s="257" t="s">
        <v>5771</v>
      </c>
      <c r="C66" s="258" t="s">
        <v>5783</v>
      </c>
      <c r="D66" s="261" t="s">
        <v>5784</v>
      </c>
      <c r="E66" s="262" t="s">
        <v>5657</v>
      </c>
      <c r="F66" s="265" t="s">
        <v>5774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5653</v>
      </c>
      <c r="B67" s="257" t="s">
        <v>5771</v>
      </c>
      <c r="C67" s="258" t="s">
        <v>5785</v>
      </c>
      <c r="D67" s="261" t="s">
        <v>5786</v>
      </c>
      <c r="E67" s="262" t="s">
        <v>5657</v>
      </c>
      <c r="F67" s="265" t="s">
        <v>5774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5653</v>
      </c>
      <c r="B68" s="257" t="s">
        <v>5771</v>
      </c>
      <c r="C68" s="258" t="s">
        <v>5787</v>
      </c>
      <c r="D68" s="261" t="s">
        <v>5788</v>
      </c>
      <c r="E68" s="262" t="s">
        <v>5657</v>
      </c>
      <c r="F68" s="265" t="s">
        <v>5789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5653</v>
      </c>
      <c r="B69" s="257" t="s">
        <v>5771</v>
      </c>
      <c r="C69" s="258" t="s">
        <v>5790</v>
      </c>
      <c r="D69" s="261" t="s">
        <v>5791</v>
      </c>
      <c r="E69" s="262" t="s">
        <v>5657</v>
      </c>
      <c r="F69" s="265" t="s">
        <v>5789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5653</v>
      </c>
      <c r="B70" s="257" t="s">
        <v>5771</v>
      </c>
      <c r="C70" s="258" t="s">
        <v>5792</v>
      </c>
      <c r="D70" s="261" t="s">
        <v>5793</v>
      </c>
      <c r="E70" s="262" t="s">
        <v>5657</v>
      </c>
      <c r="F70" s="265" t="s">
        <v>5789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5653</v>
      </c>
      <c r="B71" s="257" t="s">
        <v>5771</v>
      </c>
      <c r="C71" s="258" t="s">
        <v>5794</v>
      </c>
      <c r="D71" s="261" t="s">
        <v>5795</v>
      </c>
      <c r="E71" s="262" t="s">
        <v>5657</v>
      </c>
      <c r="F71" s="265" t="s">
        <v>5796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5653</v>
      </c>
      <c r="B72" s="257" t="s">
        <v>5771</v>
      </c>
      <c r="C72" s="258" t="s">
        <v>5797</v>
      </c>
      <c r="D72" s="261" t="s">
        <v>5798</v>
      </c>
      <c r="E72" s="262" t="s">
        <v>5657</v>
      </c>
      <c r="F72" s="265" t="s">
        <v>5774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5653</v>
      </c>
      <c r="B73" s="257" t="s">
        <v>5771</v>
      </c>
      <c r="C73" s="258" t="s">
        <v>5799</v>
      </c>
      <c r="D73" s="261" t="s">
        <v>5800</v>
      </c>
      <c r="E73" s="262" t="s">
        <v>5801</v>
      </c>
      <c r="F73" s="265" t="s">
        <v>5774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5653</v>
      </c>
      <c r="B74" s="256" t="s">
        <v>5802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5653</v>
      </c>
      <c r="B75" s="257" t="s">
        <v>5802</v>
      </c>
      <c r="C75" s="258" t="s">
        <v>5803</v>
      </c>
      <c r="D75" s="261" t="s">
        <v>5804</v>
      </c>
      <c r="E75" s="262" t="s">
        <v>5801</v>
      </c>
      <c r="F75" s="265" t="s">
        <v>5805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5653</v>
      </c>
      <c r="B76" s="257" t="s">
        <v>5802</v>
      </c>
      <c r="C76" s="258" t="s">
        <v>5806</v>
      </c>
      <c r="D76" s="261" t="s">
        <v>5807</v>
      </c>
      <c r="E76" s="262" t="s">
        <v>5801</v>
      </c>
      <c r="F76" s="265" t="s">
        <v>5805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5653</v>
      </c>
      <c r="B77" s="257" t="s">
        <v>5802</v>
      </c>
      <c r="C77" s="258" t="s">
        <v>5808</v>
      </c>
      <c r="D77" s="261" t="s">
        <v>5809</v>
      </c>
      <c r="E77" s="262" t="s">
        <v>5801</v>
      </c>
      <c r="F77" s="265" t="s">
        <v>5805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5653</v>
      </c>
      <c r="B78" s="257" t="s">
        <v>5802</v>
      </c>
      <c r="C78" s="258" t="s">
        <v>5810</v>
      </c>
      <c r="D78" s="261" t="s">
        <v>5811</v>
      </c>
      <c r="E78" s="262" t="s">
        <v>5801</v>
      </c>
      <c r="F78" s="265" t="s">
        <v>5805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5653</v>
      </c>
      <c r="B79" s="257" t="s">
        <v>5802</v>
      </c>
      <c r="C79" s="258" t="s">
        <v>5812</v>
      </c>
      <c r="D79" s="261" t="s">
        <v>5813</v>
      </c>
      <c r="E79" s="262" t="s">
        <v>5801</v>
      </c>
      <c r="F79" s="265" t="s">
        <v>5805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5653</v>
      </c>
      <c r="B80" s="257" t="s">
        <v>5802</v>
      </c>
      <c r="C80" s="258" t="s">
        <v>5814</v>
      </c>
      <c r="D80" s="261" t="s">
        <v>5815</v>
      </c>
      <c r="E80" s="262" t="s">
        <v>5801</v>
      </c>
      <c r="F80" s="265" t="s">
        <v>5805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5653</v>
      </c>
      <c r="B81" s="257" t="s">
        <v>5802</v>
      </c>
      <c r="C81" s="258" t="s">
        <v>5816</v>
      </c>
      <c r="D81" s="261" t="s">
        <v>5817</v>
      </c>
      <c r="E81" s="262" t="s">
        <v>5801</v>
      </c>
      <c r="F81" s="265" t="s">
        <v>5805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5653</v>
      </c>
      <c r="B82" s="257" t="s">
        <v>5802</v>
      </c>
      <c r="C82" s="258" t="s">
        <v>5818</v>
      </c>
      <c r="D82" s="261" t="s">
        <v>5819</v>
      </c>
      <c r="E82" s="262" t="s">
        <v>5801</v>
      </c>
      <c r="F82" s="265" t="s">
        <v>5805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5653</v>
      </c>
      <c r="B83" s="257" t="s">
        <v>5802</v>
      </c>
      <c r="C83" s="258" t="s">
        <v>5820</v>
      </c>
      <c r="D83" s="261" t="s">
        <v>5821</v>
      </c>
      <c r="E83" s="262" t="s">
        <v>5801</v>
      </c>
      <c r="F83" s="265" t="s">
        <v>5805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5653</v>
      </c>
      <c r="B84" s="257" t="s">
        <v>5802</v>
      </c>
      <c r="C84" s="258" t="s">
        <v>5822</v>
      </c>
      <c r="D84" s="261" t="s">
        <v>5823</v>
      </c>
      <c r="E84" s="262" t="s">
        <v>5801</v>
      </c>
      <c r="F84" s="265" t="s">
        <v>5805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5653</v>
      </c>
      <c r="B85" s="257" t="s">
        <v>5802</v>
      </c>
      <c r="C85" s="258" t="s">
        <v>5824</v>
      </c>
      <c r="D85" s="261" t="s">
        <v>5825</v>
      </c>
      <c r="E85" s="262" t="s">
        <v>5801</v>
      </c>
      <c r="F85" s="265" t="s">
        <v>5805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5653</v>
      </c>
      <c r="B86" s="257" t="s">
        <v>5802</v>
      </c>
      <c r="C86" s="258" t="s">
        <v>5826</v>
      </c>
      <c r="D86" s="261" t="s">
        <v>5827</v>
      </c>
      <c r="E86" s="262" t="s">
        <v>5801</v>
      </c>
      <c r="F86" s="265" t="s">
        <v>5805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5653</v>
      </c>
      <c r="B87" s="257" t="s">
        <v>5802</v>
      </c>
      <c r="C87" s="258" t="s">
        <v>5828</v>
      </c>
      <c r="D87" s="261" t="s">
        <v>5829</v>
      </c>
      <c r="E87" s="262" t="s">
        <v>5801</v>
      </c>
      <c r="F87" s="265" t="s">
        <v>5805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5653</v>
      </c>
      <c r="B88" s="257" t="s">
        <v>5802</v>
      </c>
      <c r="C88" s="258" t="s">
        <v>5830</v>
      </c>
      <c r="D88" s="261" t="s">
        <v>5831</v>
      </c>
      <c r="E88" s="262" t="s">
        <v>5801</v>
      </c>
      <c r="F88" s="265" t="s">
        <v>5789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5653</v>
      </c>
      <c r="B89" s="257" t="s">
        <v>5802</v>
      </c>
      <c r="C89" s="258" t="s">
        <v>5832</v>
      </c>
      <c r="D89" s="261" t="s">
        <v>5833</v>
      </c>
      <c r="E89" s="262" t="s">
        <v>5801</v>
      </c>
      <c r="F89" s="265" t="s">
        <v>5789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5653</v>
      </c>
      <c r="B90" s="257" t="s">
        <v>5802</v>
      </c>
      <c r="C90" s="258" t="s">
        <v>5834</v>
      </c>
      <c r="D90" s="261" t="s">
        <v>5835</v>
      </c>
      <c r="E90" s="262" t="s">
        <v>5801</v>
      </c>
      <c r="F90" s="265" t="s">
        <v>5789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5653</v>
      </c>
      <c r="B91" s="256" t="s">
        <v>5836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5653</v>
      </c>
      <c r="B92" s="257" t="s">
        <v>5836</v>
      </c>
      <c r="C92" s="258" t="s">
        <v>5837</v>
      </c>
      <c r="D92" s="261" t="s">
        <v>5838</v>
      </c>
      <c r="E92" s="262" t="s">
        <v>5657</v>
      </c>
      <c r="F92" s="265" t="s">
        <v>5789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5653</v>
      </c>
      <c r="B93" s="257" t="s">
        <v>5836</v>
      </c>
      <c r="C93" s="258" t="s">
        <v>5839</v>
      </c>
      <c r="D93" s="261" t="s">
        <v>5840</v>
      </c>
      <c r="E93" s="262" t="s">
        <v>5657</v>
      </c>
      <c r="F93" s="265" t="s">
        <v>5789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5653</v>
      </c>
      <c r="B94" s="257" t="s">
        <v>5836</v>
      </c>
      <c r="C94" s="258" t="s">
        <v>5841</v>
      </c>
      <c r="D94" s="261" t="s">
        <v>5842</v>
      </c>
      <c r="E94" s="262" t="s">
        <v>5657</v>
      </c>
      <c r="F94" s="265" t="s">
        <v>5789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5653</v>
      </c>
      <c r="B95" s="257" t="s">
        <v>5836</v>
      </c>
      <c r="C95" s="258" t="s">
        <v>5843</v>
      </c>
      <c r="D95" s="261" t="s">
        <v>5844</v>
      </c>
      <c r="E95" s="262" t="s">
        <v>5657</v>
      </c>
      <c r="F95" s="265" t="s">
        <v>5789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5653</v>
      </c>
      <c r="B96" s="257" t="s">
        <v>5836</v>
      </c>
      <c r="C96" s="258" t="s">
        <v>5845</v>
      </c>
      <c r="D96" s="261" t="s">
        <v>5846</v>
      </c>
      <c r="E96" s="262" t="s">
        <v>5657</v>
      </c>
      <c r="F96" s="265" t="s">
        <v>5789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5653</v>
      </c>
      <c r="B97" s="257" t="s">
        <v>5836</v>
      </c>
      <c r="C97" s="258" t="s">
        <v>5847</v>
      </c>
      <c r="D97" s="261" t="s">
        <v>5848</v>
      </c>
      <c r="E97" s="262" t="s">
        <v>5657</v>
      </c>
      <c r="F97" s="265" t="s">
        <v>5849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5653</v>
      </c>
      <c r="B98" s="257" t="s">
        <v>5836</v>
      </c>
      <c r="C98" s="258" t="s">
        <v>5850</v>
      </c>
      <c r="D98" s="261" t="s">
        <v>5851</v>
      </c>
      <c r="E98" s="262" t="s">
        <v>5657</v>
      </c>
      <c r="F98" s="265" t="s">
        <v>5849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5653</v>
      </c>
      <c r="B99" s="257" t="s">
        <v>5836</v>
      </c>
      <c r="C99" s="258" t="s">
        <v>5852</v>
      </c>
      <c r="D99" s="261" t="s">
        <v>5853</v>
      </c>
      <c r="E99" s="262" t="s">
        <v>5657</v>
      </c>
      <c r="F99" s="265" t="s">
        <v>5849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5653</v>
      </c>
      <c r="B100" s="257" t="s">
        <v>5836</v>
      </c>
      <c r="C100" s="258" t="s">
        <v>5854</v>
      </c>
      <c r="D100" s="261" t="s">
        <v>5855</v>
      </c>
      <c r="E100" s="262" t="s">
        <v>5657</v>
      </c>
      <c r="F100" s="265" t="s">
        <v>5849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5653</v>
      </c>
      <c r="B101" s="257" t="s">
        <v>5836</v>
      </c>
      <c r="C101" s="258" t="s">
        <v>5856</v>
      </c>
      <c r="D101" s="261" t="s">
        <v>5857</v>
      </c>
      <c r="E101" s="262" t="s">
        <v>5657</v>
      </c>
      <c r="F101" s="265" t="s">
        <v>5789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5653</v>
      </c>
      <c r="B102" s="257" t="s">
        <v>5836</v>
      </c>
      <c r="C102" s="258" t="s">
        <v>5858</v>
      </c>
      <c r="D102" s="261" t="s">
        <v>5859</v>
      </c>
      <c r="E102" s="262" t="s">
        <v>5801</v>
      </c>
      <c r="F102" s="265" t="s">
        <v>5789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5653</v>
      </c>
      <c r="B103" s="257" t="s">
        <v>5836</v>
      </c>
      <c r="C103" s="258" t="s">
        <v>5860</v>
      </c>
      <c r="D103" s="261" t="s">
        <v>5861</v>
      </c>
      <c r="E103" s="262" t="s">
        <v>5801</v>
      </c>
      <c r="F103" s="265" t="s">
        <v>5789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5653</v>
      </c>
      <c r="B104" s="257" t="s">
        <v>5836</v>
      </c>
      <c r="C104" s="258" t="s">
        <v>5862</v>
      </c>
      <c r="D104" s="261" t="s">
        <v>5863</v>
      </c>
      <c r="E104" s="262" t="s">
        <v>5801</v>
      </c>
      <c r="F104" s="265" t="s">
        <v>5789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5653</v>
      </c>
      <c r="B105" s="257" t="s">
        <v>5836</v>
      </c>
      <c r="C105" s="258" t="s">
        <v>5864</v>
      </c>
      <c r="D105" s="261" t="s">
        <v>5865</v>
      </c>
      <c r="E105" s="262" t="s">
        <v>5686</v>
      </c>
      <c r="F105" s="265" t="s">
        <v>5789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5653</v>
      </c>
      <c r="B106" s="256" t="s">
        <v>5866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5653</v>
      </c>
      <c r="B107" s="257" t="s">
        <v>5866</v>
      </c>
      <c r="C107" s="258" t="s">
        <v>5867</v>
      </c>
      <c r="D107" s="261" t="s">
        <v>5868</v>
      </c>
      <c r="E107" s="262" t="s">
        <v>5801</v>
      </c>
      <c r="F107" s="265" t="s">
        <v>5789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5653</v>
      </c>
      <c r="B108" s="257" t="s">
        <v>5866</v>
      </c>
      <c r="C108" s="258" t="s">
        <v>5869</v>
      </c>
      <c r="D108" s="261" t="s">
        <v>5870</v>
      </c>
      <c r="E108" s="262" t="s">
        <v>5801</v>
      </c>
      <c r="F108" s="265" t="s">
        <v>5789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5653</v>
      </c>
      <c r="B109" s="257" t="s">
        <v>5866</v>
      </c>
      <c r="C109" s="258" t="s">
        <v>5871</v>
      </c>
      <c r="D109" s="261" t="s">
        <v>5872</v>
      </c>
      <c r="E109" s="262" t="s">
        <v>5801</v>
      </c>
      <c r="F109" s="265" t="s">
        <v>5789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5653</v>
      </c>
      <c r="B110" s="257" t="s">
        <v>5866</v>
      </c>
      <c r="C110" s="258" t="s">
        <v>5873</v>
      </c>
      <c r="D110" s="261" t="s">
        <v>5874</v>
      </c>
      <c r="E110" s="262" t="s">
        <v>5801</v>
      </c>
      <c r="F110" s="265" t="s">
        <v>5789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5653</v>
      </c>
      <c r="B111" s="257" t="s">
        <v>5866</v>
      </c>
      <c r="C111" s="258" t="s">
        <v>5875</v>
      </c>
      <c r="D111" s="261" t="s">
        <v>5876</v>
      </c>
      <c r="E111" s="262" t="s">
        <v>5801</v>
      </c>
      <c r="F111" s="265" t="s">
        <v>5789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5653</v>
      </c>
      <c r="B112" s="257" t="s">
        <v>5866</v>
      </c>
      <c r="C112" s="258" t="s">
        <v>5877</v>
      </c>
      <c r="D112" s="261" t="s">
        <v>5878</v>
      </c>
      <c r="E112" s="262" t="s">
        <v>5801</v>
      </c>
      <c r="F112" s="265" t="s">
        <v>5789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5653</v>
      </c>
      <c r="B113" s="257" t="s">
        <v>5866</v>
      </c>
      <c r="C113" s="258" t="s">
        <v>5879</v>
      </c>
      <c r="D113" s="261" t="s">
        <v>5880</v>
      </c>
      <c r="E113" s="262" t="s">
        <v>5801</v>
      </c>
      <c r="F113" s="265" t="s">
        <v>5789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5653</v>
      </c>
      <c r="B114" s="257" t="s">
        <v>5866</v>
      </c>
      <c r="C114" s="258" t="s">
        <v>5881</v>
      </c>
      <c r="D114" s="261" t="s">
        <v>5882</v>
      </c>
      <c r="E114" s="262" t="s">
        <v>5801</v>
      </c>
      <c r="F114" s="265" t="s">
        <v>5789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5653</v>
      </c>
      <c r="B115" s="257" t="s">
        <v>5866</v>
      </c>
      <c r="C115" s="258" t="s">
        <v>5883</v>
      </c>
      <c r="D115" s="261" t="s">
        <v>5884</v>
      </c>
      <c r="E115" s="262" t="s">
        <v>5801</v>
      </c>
      <c r="F115" s="265" t="s">
        <v>5789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5653</v>
      </c>
      <c r="B116" s="257" t="s">
        <v>5866</v>
      </c>
      <c r="C116" s="258" t="s">
        <v>5885</v>
      </c>
      <c r="D116" s="261" t="s">
        <v>5886</v>
      </c>
      <c r="E116" s="262" t="s">
        <v>5801</v>
      </c>
      <c r="F116" s="265" t="s">
        <v>5789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5653</v>
      </c>
      <c r="B117" s="257" t="s">
        <v>5866</v>
      </c>
      <c r="C117" s="258" t="s">
        <v>5887</v>
      </c>
      <c r="D117" s="261" t="s">
        <v>5888</v>
      </c>
      <c r="E117" s="262" t="s">
        <v>5801</v>
      </c>
      <c r="F117" s="265" t="s">
        <v>5789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5889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5889</v>
      </c>
      <c r="B119" s="256" t="s">
        <v>5890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5889</v>
      </c>
      <c r="B120" s="257" t="s">
        <v>5890</v>
      </c>
      <c r="C120" s="258" t="s">
        <v>5891</v>
      </c>
      <c r="D120" s="261" t="s">
        <v>5892</v>
      </c>
      <c r="E120" s="262" t="s">
        <v>5657</v>
      </c>
      <c r="F120" s="265" t="s">
        <v>5893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5889</v>
      </c>
      <c r="B121" s="257" t="s">
        <v>5890</v>
      </c>
      <c r="C121" s="258" t="s">
        <v>5894</v>
      </c>
      <c r="D121" s="261" t="s">
        <v>5895</v>
      </c>
      <c r="E121" s="262" t="s">
        <v>5657</v>
      </c>
      <c r="F121" s="265" t="s">
        <v>5893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5889</v>
      </c>
      <c r="B122" s="257" t="s">
        <v>5890</v>
      </c>
      <c r="C122" s="258" t="s">
        <v>5896</v>
      </c>
      <c r="D122" s="261" t="s">
        <v>5897</v>
      </c>
      <c r="E122" s="262" t="s">
        <v>5657</v>
      </c>
      <c r="F122" s="265" t="s">
        <v>5893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5889</v>
      </c>
      <c r="B123" s="257" t="s">
        <v>5890</v>
      </c>
      <c r="C123" s="258" t="s">
        <v>5898</v>
      </c>
      <c r="D123" s="261" t="s">
        <v>5899</v>
      </c>
      <c r="E123" s="262" t="s">
        <v>5657</v>
      </c>
      <c r="F123" s="265" t="s">
        <v>5893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5889</v>
      </c>
      <c r="B124" s="257" t="s">
        <v>5890</v>
      </c>
      <c r="C124" s="258" t="s">
        <v>5900</v>
      </c>
      <c r="D124" s="261" t="s">
        <v>5901</v>
      </c>
      <c r="E124" s="262" t="s">
        <v>5657</v>
      </c>
      <c r="F124" s="265" t="s">
        <v>5893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5889</v>
      </c>
      <c r="B125" s="257" t="s">
        <v>5890</v>
      </c>
      <c r="C125" s="258" t="s">
        <v>5902</v>
      </c>
      <c r="D125" s="261" t="s">
        <v>5903</v>
      </c>
      <c r="E125" s="262" t="s">
        <v>5657</v>
      </c>
      <c r="F125" s="265" t="s">
        <v>5893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5889</v>
      </c>
      <c r="B126" s="257" t="s">
        <v>5890</v>
      </c>
      <c r="C126" s="258" t="s">
        <v>5904</v>
      </c>
      <c r="D126" s="261" t="s">
        <v>5905</v>
      </c>
      <c r="E126" s="262" t="s">
        <v>5657</v>
      </c>
      <c r="F126" s="265" t="s">
        <v>5893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5889</v>
      </c>
      <c r="B127" s="257" t="s">
        <v>5890</v>
      </c>
      <c r="C127" s="258" t="s">
        <v>5906</v>
      </c>
      <c r="D127" s="261" t="s">
        <v>5907</v>
      </c>
      <c r="E127" s="262" t="s">
        <v>5657</v>
      </c>
      <c r="F127" s="265" t="s">
        <v>5893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5889</v>
      </c>
      <c r="B128" s="257" t="s">
        <v>5890</v>
      </c>
      <c r="C128" s="258" t="s">
        <v>5908</v>
      </c>
      <c r="D128" s="261" t="s">
        <v>5909</v>
      </c>
      <c r="E128" s="262" t="s">
        <v>5657</v>
      </c>
      <c r="F128" s="265" t="s">
        <v>5893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5889</v>
      </c>
      <c r="B129" s="257" t="s">
        <v>5890</v>
      </c>
      <c r="C129" s="258" t="s">
        <v>5910</v>
      </c>
      <c r="D129" s="261" t="s">
        <v>5911</v>
      </c>
      <c r="E129" s="262" t="s">
        <v>5657</v>
      </c>
      <c r="F129" s="265" t="s">
        <v>5893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5889</v>
      </c>
      <c r="B130" s="257" t="s">
        <v>5890</v>
      </c>
      <c r="C130" s="258" t="s">
        <v>5912</v>
      </c>
      <c r="D130" s="261" t="s">
        <v>5913</v>
      </c>
      <c r="E130" s="262" t="s">
        <v>5657</v>
      </c>
      <c r="F130" s="265" t="s">
        <v>5893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5889</v>
      </c>
      <c r="B131" s="257" t="s">
        <v>5890</v>
      </c>
      <c r="C131" s="258" t="s">
        <v>5914</v>
      </c>
      <c r="D131" s="261" t="s">
        <v>5915</v>
      </c>
      <c r="E131" s="262" t="s">
        <v>5657</v>
      </c>
      <c r="F131" s="265" t="s">
        <v>5893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5889</v>
      </c>
      <c r="B132" s="257" t="s">
        <v>5890</v>
      </c>
      <c r="C132" s="258" t="s">
        <v>5916</v>
      </c>
      <c r="D132" s="261" t="s">
        <v>5917</v>
      </c>
      <c r="E132" s="262" t="s">
        <v>5657</v>
      </c>
      <c r="F132" s="265" t="s">
        <v>5893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5889</v>
      </c>
      <c r="B133" s="257" t="s">
        <v>5890</v>
      </c>
      <c r="C133" s="258" t="s">
        <v>5918</v>
      </c>
      <c r="D133" s="261" t="s">
        <v>5919</v>
      </c>
      <c r="E133" s="262" t="s">
        <v>5686</v>
      </c>
      <c r="F133" s="265" t="s">
        <v>5893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5889</v>
      </c>
      <c r="B134" s="257" t="s">
        <v>5890</v>
      </c>
      <c r="C134" s="258" t="s">
        <v>5920</v>
      </c>
      <c r="D134" s="261" t="s">
        <v>5921</v>
      </c>
      <c r="E134" s="262" t="s">
        <v>5686</v>
      </c>
      <c r="F134" s="265" t="s">
        <v>5893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5889</v>
      </c>
      <c r="B135" s="257" t="s">
        <v>5890</v>
      </c>
      <c r="C135" s="258" t="s">
        <v>5922</v>
      </c>
      <c r="D135" s="261" t="s">
        <v>5923</v>
      </c>
      <c r="E135" s="262" t="s">
        <v>5801</v>
      </c>
      <c r="F135" s="265" t="s">
        <v>5893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5889</v>
      </c>
      <c r="B136" s="257" t="s">
        <v>5890</v>
      </c>
      <c r="C136" s="258" t="s">
        <v>5924</v>
      </c>
      <c r="D136" s="261" t="s">
        <v>5925</v>
      </c>
      <c r="E136" s="262" t="s">
        <v>5686</v>
      </c>
      <c r="F136" s="265" t="s">
        <v>5893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5889</v>
      </c>
      <c r="B137" s="257" t="s">
        <v>5890</v>
      </c>
      <c r="C137" s="258" t="s">
        <v>5926</v>
      </c>
      <c r="D137" s="261" t="s">
        <v>5927</v>
      </c>
      <c r="E137" s="262" t="s">
        <v>5686</v>
      </c>
      <c r="F137" s="265" t="s">
        <v>5893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5889</v>
      </c>
      <c r="B138" s="257" t="s">
        <v>5890</v>
      </c>
      <c r="C138" s="258" t="s">
        <v>5928</v>
      </c>
      <c r="D138" s="261" t="s">
        <v>5929</v>
      </c>
      <c r="E138" s="262" t="s">
        <v>5801</v>
      </c>
      <c r="F138" s="265" t="s">
        <v>5893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5889</v>
      </c>
      <c r="B139" s="257" t="s">
        <v>5890</v>
      </c>
      <c r="C139" s="258" t="s">
        <v>5930</v>
      </c>
      <c r="D139" s="261" t="s">
        <v>5931</v>
      </c>
      <c r="E139" s="262" t="s">
        <v>5801</v>
      </c>
      <c r="F139" s="265" t="s">
        <v>5893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5889</v>
      </c>
      <c r="B140" s="257" t="s">
        <v>5890</v>
      </c>
      <c r="C140" s="258" t="s">
        <v>5932</v>
      </c>
      <c r="D140" s="261" t="s">
        <v>5933</v>
      </c>
      <c r="E140" s="262" t="s">
        <v>5657</v>
      </c>
      <c r="F140" s="265" t="s">
        <v>5893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5889</v>
      </c>
      <c r="B141" s="257" t="s">
        <v>5890</v>
      </c>
      <c r="C141" s="258" t="s">
        <v>5934</v>
      </c>
      <c r="D141" s="261" t="s">
        <v>5935</v>
      </c>
      <c r="E141" s="262" t="s">
        <v>5936</v>
      </c>
      <c r="F141" s="265" t="s">
        <v>5937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5889</v>
      </c>
      <c r="B142" s="257" t="s">
        <v>5890</v>
      </c>
      <c r="C142" s="258" t="s">
        <v>5938</v>
      </c>
      <c r="D142" s="261" t="s">
        <v>5939</v>
      </c>
      <c r="E142" s="262" t="s">
        <v>5936</v>
      </c>
      <c r="F142" s="265" t="s">
        <v>5937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5889</v>
      </c>
      <c r="B143" s="257" t="s">
        <v>5890</v>
      </c>
      <c r="C143" s="258" t="s">
        <v>5940</v>
      </c>
      <c r="D143" s="261" t="s">
        <v>5941</v>
      </c>
      <c r="E143" s="262" t="s">
        <v>5936</v>
      </c>
      <c r="F143" s="265" t="s">
        <v>5937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5889</v>
      </c>
      <c r="B144" s="257" t="s">
        <v>5890</v>
      </c>
      <c r="C144" s="258" t="s">
        <v>5942</v>
      </c>
      <c r="D144" s="261" t="s">
        <v>5943</v>
      </c>
      <c r="E144" s="262" t="s">
        <v>5753</v>
      </c>
      <c r="F144" s="265" t="s">
        <v>5937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5889</v>
      </c>
      <c r="B145" s="257" t="s">
        <v>5890</v>
      </c>
      <c r="C145" s="258" t="s">
        <v>5944</v>
      </c>
      <c r="D145" s="261" t="s">
        <v>5945</v>
      </c>
      <c r="E145" s="262" t="s">
        <v>5753</v>
      </c>
      <c r="F145" s="265" t="s">
        <v>5937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5889</v>
      </c>
      <c r="B146" s="257" t="s">
        <v>5890</v>
      </c>
      <c r="C146" s="258" t="s">
        <v>5946</v>
      </c>
      <c r="D146" s="261" t="s">
        <v>5947</v>
      </c>
      <c r="E146" s="262" t="s">
        <v>5753</v>
      </c>
      <c r="F146" s="265" t="s">
        <v>5937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5889</v>
      </c>
      <c r="B147" s="256" t="s">
        <v>5948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5889</v>
      </c>
      <c r="B148" s="257" t="s">
        <v>5948</v>
      </c>
      <c r="C148" s="258" t="s">
        <v>5949</v>
      </c>
      <c r="D148" s="261" t="s">
        <v>5950</v>
      </c>
      <c r="E148" s="262" t="s">
        <v>5686</v>
      </c>
      <c r="F148" s="265" t="s">
        <v>5951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5889</v>
      </c>
      <c r="B149" s="257" t="s">
        <v>5948</v>
      </c>
      <c r="C149" s="258" t="s">
        <v>5952</v>
      </c>
      <c r="D149" s="261" t="s">
        <v>5953</v>
      </c>
      <c r="E149" s="262" t="s">
        <v>5686</v>
      </c>
      <c r="F149" s="265" t="s">
        <v>5951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5889</v>
      </c>
      <c r="B150" s="257" t="s">
        <v>5948</v>
      </c>
      <c r="C150" s="258" t="s">
        <v>5954</v>
      </c>
      <c r="D150" s="261" t="s">
        <v>5955</v>
      </c>
      <c r="E150" s="262" t="s">
        <v>5686</v>
      </c>
      <c r="F150" s="265" t="s">
        <v>5951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5889</v>
      </c>
      <c r="B151" s="257" t="s">
        <v>5948</v>
      </c>
      <c r="C151" s="258" t="s">
        <v>5956</v>
      </c>
      <c r="D151" s="261" t="s">
        <v>5957</v>
      </c>
      <c r="E151" s="262" t="s">
        <v>5686</v>
      </c>
      <c r="F151" s="265" t="s">
        <v>5951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5889</v>
      </c>
      <c r="B152" s="257" t="s">
        <v>5948</v>
      </c>
      <c r="C152" s="258" t="s">
        <v>5958</v>
      </c>
      <c r="D152" s="261" t="s">
        <v>5959</v>
      </c>
      <c r="E152" s="262" t="s">
        <v>5686</v>
      </c>
      <c r="F152" s="265" t="s">
        <v>5951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5889</v>
      </c>
      <c r="B153" s="257" t="s">
        <v>5948</v>
      </c>
      <c r="C153" s="258" t="s">
        <v>5960</v>
      </c>
      <c r="D153" s="261" t="s">
        <v>5961</v>
      </c>
      <c r="E153" s="262" t="s">
        <v>5686</v>
      </c>
      <c r="F153" s="265" t="s">
        <v>5951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5889</v>
      </c>
      <c r="B154" s="257" t="s">
        <v>5948</v>
      </c>
      <c r="C154" s="258" t="s">
        <v>5962</v>
      </c>
      <c r="D154" s="261" t="s">
        <v>5963</v>
      </c>
      <c r="E154" s="262" t="s">
        <v>5686</v>
      </c>
      <c r="F154" s="265" t="s">
        <v>5951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5889</v>
      </c>
      <c r="B155" s="257" t="s">
        <v>5948</v>
      </c>
      <c r="C155" s="258" t="s">
        <v>5964</v>
      </c>
      <c r="D155" s="261" t="s">
        <v>5965</v>
      </c>
      <c r="E155" s="262" t="s">
        <v>5686</v>
      </c>
      <c r="F155" s="265" t="s">
        <v>5951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5889</v>
      </c>
      <c r="B156" s="257" t="s">
        <v>5948</v>
      </c>
      <c r="C156" s="258" t="s">
        <v>5966</v>
      </c>
      <c r="D156" s="261" t="s">
        <v>5967</v>
      </c>
      <c r="E156" s="262" t="s">
        <v>5686</v>
      </c>
      <c r="F156" s="265" t="s">
        <v>5951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5889</v>
      </c>
      <c r="B157" s="257" t="s">
        <v>5948</v>
      </c>
      <c r="C157" s="258" t="s">
        <v>5968</v>
      </c>
      <c r="D157" s="261" t="s">
        <v>5969</v>
      </c>
      <c r="E157" s="262" t="s">
        <v>5686</v>
      </c>
      <c r="F157" s="265" t="s">
        <v>5951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5889</v>
      </c>
      <c r="B158" s="257" t="s">
        <v>5948</v>
      </c>
      <c r="C158" s="258" t="s">
        <v>5970</v>
      </c>
      <c r="D158" s="261" t="s">
        <v>5971</v>
      </c>
      <c r="E158" s="262" t="s">
        <v>5686</v>
      </c>
      <c r="F158" s="265" t="s">
        <v>5951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5889</v>
      </c>
      <c r="B159" s="257" t="s">
        <v>5948</v>
      </c>
      <c r="C159" s="258" t="s">
        <v>5972</v>
      </c>
      <c r="D159" s="261" t="s">
        <v>5973</v>
      </c>
      <c r="E159" s="262" t="s">
        <v>5686</v>
      </c>
      <c r="F159" s="265" t="s">
        <v>5951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5889</v>
      </c>
      <c r="B160" s="257" t="s">
        <v>5948</v>
      </c>
      <c r="C160" s="258" t="s">
        <v>5974</v>
      </c>
      <c r="D160" s="261" t="s">
        <v>5975</v>
      </c>
      <c r="E160" s="262" t="s">
        <v>5686</v>
      </c>
      <c r="F160" s="265" t="s">
        <v>5976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5889</v>
      </c>
      <c r="B161" s="257" t="s">
        <v>5948</v>
      </c>
      <c r="C161" s="258" t="s">
        <v>5977</v>
      </c>
      <c r="D161" s="261" t="s">
        <v>5978</v>
      </c>
      <c r="E161" s="262" t="s">
        <v>5686</v>
      </c>
      <c r="F161" s="265" t="s">
        <v>5976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5889</v>
      </c>
      <c r="B162" s="257" t="s">
        <v>5948</v>
      </c>
      <c r="C162" s="258" t="s">
        <v>5979</v>
      </c>
      <c r="D162" s="261" t="s">
        <v>5980</v>
      </c>
      <c r="E162" s="262" t="s">
        <v>5686</v>
      </c>
      <c r="F162" s="265" t="s">
        <v>5976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5889</v>
      </c>
      <c r="B163" s="257" t="s">
        <v>5948</v>
      </c>
      <c r="C163" s="258" t="s">
        <v>5981</v>
      </c>
      <c r="D163" s="261" t="s">
        <v>5982</v>
      </c>
      <c r="E163" s="262" t="s">
        <v>5686</v>
      </c>
      <c r="F163" s="265" t="s">
        <v>5976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5889</v>
      </c>
      <c r="B164" s="257" t="s">
        <v>5948</v>
      </c>
      <c r="C164" s="258" t="s">
        <v>5983</v>
      </c>
      <c r="D164" s="261" t="s">
        <v>5984</v>
      </c>
      <c r="E164" s="262" t="s">
        <v>5686</v>
      </c>
      <c r="F164" s="265" t="s">
        <v>5976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5889</v>
      </c>
      <c r="B165" s="256" t="s">
        <v>5985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5889</v>
      </c>
      <c r="B166" s="257" t="s">
        <v>5985</v>
      </c>
      <c r="C166" s="258" t="s">
        <v>5986</v>
      </c>
      <c r="D166" s="261" t="s">
        <v>5987</v>
      </c>
      <c r="E166" s="262" t="s">
        <v>5657</v>
      </c>
      <c r="F166" s="265" t="s">
        <v>5988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5889</v>
      </c>
      <c r="B167" s="257" t="s">
        <v>5985</v>
      </c>
      <c r="C167" s="258" t="s">
        <v>5989</v>
      </c>
      <c r="D167" s="261" t="s">
        <v>5990</v>
      </c>
      <c r="E167" s="262" t="s">
        <v>5801</v>
      </c>
      <c r="F167" s="265" t="s">
        <v>5988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5889</v>
      </c>
      <c r="B168" s="257" t="s">
        <v>5985</v>
      </c>
      <c r="C168" s="258" t="s">
        <v>5991</v>
      </c>
      <c r="D168" s="261" t="s">
        <v>5992</v>
      </c>
      <c r="E168" s="262" t="s">
        <v>5753</v>
      </c>
      <c r="F168" s="265" t="s">
        <v>5988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5889</v>
      </c>
      <c r="B169" s="257" t="s">
        <v>5985</v>
      </c>
      <c r="C169" s="258" t="s">
        <v>5993</v>
      </c>
      <c r="D169" s="261" t="s">
        <v>5994</v>
      </c>
      <c r="E169" s="262" t="s">
        <v>5753</v>
      </c>
      <c r="F169" s="265" t="s">
        <v>5988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5889</v>
      </c>
      <c r="B170" s="257" t="s">
        <v>5985</v>
      </c>
      <c r="C170" s="258" t="s">
        <v>5995</v>
      </c>
      <c r="D170" s="261" t="s">
        <v>5996</v>
      </c>
      <c r="E170" s="262" t="s">
        <v>5801</v>
      </c>
      <c r="F170" s="265" t="s">
        <v>5988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5889</v>
      </c>
      <c r="B171" s="257" t="s">
        <v>5985</v>
      </c>
      <c r="C171" s="258" t="s">
        <v>5997</v>
      </c>
      <c r="D171" s="261" t="s">
        <v>5998</v>
      </c>
      <c r="E171" s="262" t="s">
        <v>5686</v>
      </c>
      <c r="F171" s="265" t="s">
        <v>5988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5889</v>
      </c>
      <c r="B172" s="257" t="s">
        <v>5985</v>
      </c>
      <c r="C172" s="258" t="s">
        <v>5999</v>
      </c>
      <c r="D172" s="261" t="s">
        <v>6000</v>
      </c>
      <c r="E172" s="262" t="s">
        <v>5753</v>
      </c>
      <c r="F172" s="265" t="s">
        <v>5988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5889</v>
      </c>
      <c r="B173" s="257" t="s">
        <v>5985</v>
      </c>
      <c r="C173" s="258" t="s">
        <v>6001</v>
      </c>
      <c r="D173" s="261" t="s">
        <v>6002</v>
      </c>
      <c r="E173" s="262" t="s">
        <v>5686</v>
      </c>
      <c r="F173" s="265" t="s">
        <v>5988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5889</v>
      </c>
      <c r="B174" s="257" t="s">
        <v>5985</v>
      </c>
      <c r="C174" s="258" t="s">
        <v>6003</v>
      </c>
      <c r="D174" s="261" t="s">
        <v>6004</v>
      </c>
      <c r="E174" s="262" t="s">
        <v>5753</v>
      </c>
      <c r="F174" s="265" t="s">
        <v>5988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5889</v>
      </c>
      <c r="B175" s="257" t="s">
        <v>5985</v>
      </c>
      <c r="C175" s="258" t="s">
        <v>6005</v>
      </c>
      <c r="D175" s="261" t="s">
        <v>6006</v>
      </c>
      <c r="E175" s="262" t="s">
        <v>5686</v>
      </c>
      <c r="F175" s="265" t="s">
        <v>5988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5889</v>
      </c>
      <c r="B176" s="257" t="s">
        <v>5985</v>
      </c>
      <c r="C176" s="258" t="s">
        <v>6007</v>
      </c>
      <c r="D176" s="261" t="s">
        <v>6008</v>
      </c>
      <c r="E176" s="262" t="s">
        <v>5657</v>
      </c>
      <c r="F176" s="265" t="s">
        <v>5988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5889</v>
      </c>
      <c r="B177" s="257" t="s">
        <v>5985</v>
      </c>
      <c r="C177" s="258" t="s">
        <v>6009</v>
      </c>
      <c r="D177" s="261" t="s">
        <v>6010</v>
      </c>
      <c r="E177" s="262" t="s">
        <v>5657</v>
      </c>
      <c r="F177" s="265" t="s">
        <v>5988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5889</v>
      </c>
      <c r="B178" s="257" t="s">
        <v>5985</v>
      </c>
      <c r="C178" s="258" t="s">
        <v>6011</v>
      </c>
      <c r="D178" s="261" t="s">
        <v>6012</v>
      </c>
      <c r="E178" s="262" t="s">
        <v>5686</v>
      </c>
      <c r="F178" s="265" t="s">
        <v>5988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5889</v>
      </c>
      <c r="B179" s="257" t="s">
        <v>5985</v>
      </c>
      <c r="C179" s="258" t="s">
        <v>6013</v>
      </c>
      <c r="D179" s="261" t="s">
        <v>6014</v>
      </c>
      <c r="E179" s="262" t="s">
        <v>5801</v>
      </c>
      <c r="F179" s="265" t="s">
        <v>5988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5889</v>
      </c>
      <c r="B180" s="257" t="s">
        <v>5985</v>
      </c>
      <c r="C180" s="258" t="s">
        <v>6015</v>
      </c>
      <c r="D180" s="261" t="s">
        <v>6016</v>
      </c>
      <c r="E180" s="262" t="s">
        <v>5801</v>
      </c>
      <c r="F180" s="265" t="s">
        <v>5988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5889</v>
      </c>
      <c r="B181" s="256" t="s">
        <v>6017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5889</v>
      </c>
      <c r="B182" s="257" t="s">
        <v>6017</v>
      </c>
      <c r="C182" s="258" t="s">
        <v>6018</v>
      </c>
      <c r="D182" s="261" t="s">
        <v>6019</v>
      </c>
      <c r="E182" s="262" t="s">
        <v>5657</v>
      </c>
      <c r="F182" s="265" t="s">
        <v>6020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5889</v>
      </c>
      <c r="B183" s="257" t="s">
        <v>6017</v>
      </c>
      <c r="C183" s="258" t="s">
        <v>6021</v>
      </c>
      <c r="D183" s="261" t="s">
        <v>6022</v>
      </c>
      <c r="E183" s="262" t="s">
        <v>5657</v>
      </c>
      <c r="F183" s="265" t="s">
        <v>6020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5889</v>
      </c>
      <c r="B184" s="257" t="s">
        <v>6017</v>
      </c>
      <c r="C184" s="258" t="s">
        <v>6023</v>
      </c>
      <c r="D184" s="261" t="s">
        <v>6024</v>
      </c>
      <c r="E184" s="262" t="s">
        <v>5657</v>
      </c>
      <c r="F184" s="265" t="s">
        <v>6020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5889</v>
      </c>
      <c r="B185" s="257" t="s">
        <v>6017</v>
      </c>
      <c r="C185" s="258" t="s">
        <v>6025</v>
      </c>
      <c r="D185" s="261" t="s">
        <v>6026</v>
      </c>
      <c r="E185" s="262" t="s">
        <v>5657</v>
      </c>
      <c r="F185" s="265" t="s">
        <v>6020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5889</v>
      </c>
      <c r="B186" s="257" t="s">
        <v>6017</v>
      </c>
      <c r="C186" s="258" t="s">
        <v>6027</v>
      </c>
      <c r="D186" s="261" t="s">
        <v>6028</v>
      </c>
      <c r="E186" s="262" t="s">
        <v>5657</v>
      </c>
      <c r="F186" s="265" t="s">
        <v>6020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5889</v>
      </c>
      <c r="B187" s="257" t="s">
        <v>6017</v>
      </c>
      <c r="C187" s="258" t="s">
        <v>6029</v>
      </c>
      <c r="D187" s="261" t="s">
        <v>6030</v>
      </c>
      <c r="E187" s="262" t="s">
        <v>5686</v>
      </c>
      <c r="F187" s="265" t="s">
        <v>6020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5889</v>
      </c>
      <c r="B188" s="257" t="s">
        <v>6017</v>
      </c>
      <c r="C188" s="258" t="s">
        <v>6031</v>
      </c>
      <c r="D188" s="261" t="s">
        <v>6032</v>
      </c>
      <c r="E188" s="262" t="s">
        <v>5686</v>
      </c>
      <c r="F188" s="265" t="s">
        <v>6020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5889</v>
      </c>
      <c r="B189" s="257" t="s">
        <v>6017</v>
      </c>
      <c r="C189" s="258" t="s">
        <v>6033</v>
      </c>
      <c r="D189" s="261" t="s">
        <v>6034</v>
      </c>
      <c r="E189" s="262" t="s">
        <v>5686</v>
      </c>
      <c r="F189" s="265" t="s">
        <v>6020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5889</v>
      </c>
      <c r="B190" s="257" t="s">
        <v>6017</v>
      </c>
      <c r="C190" s="258" t="s">
        <v>6035</v>
      </c>
      <c r="D190" s="261" t="s">
        <v>6036</v>
      </c>
      <c r="E190" s="262" t="s">
        <v>5686</v>
      </c>
      <c r="F190" s="265" t="s">
        <v>6020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5889</v>
      </c>
      <c r="B191" s="257" t="s">
        <v>6017</v>
      </c>
      <c r="C191" s="258" t="s">
        <v>6037</v>
      </c>
      <c r="D191" s="261" t="s">
        <v>6038</v>
      </c>
      <c r="E191" s="262" t="s">
        <v>5657</v>
      </c>
      <c r="F191" s="265" t="s">
        <v>6020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5889</v>
      </c>
      <c r="B192" s="257" t="s">
        <v>6017</v>
      </c>
      <c r="C192" s="258" t="s">
        <v>6039</v>
      </c>
      <c r="D192" s="261" t="s">
        <v>6040</v>
      </c>
      <c r="E192" s="262" t="s">
        <v>5657</v>
      </c>
      <c r="F192" s="265" t="s">
        <v>6020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5889</v>
      </c>
      <c r="B193" s="257" t="s">
        <v>6017</v>
      </c>
      <c r="C193" s="258" t="s">
        <v>6041</v>
      </c>
      <c r="D193" s="261" t="s">
        <v>6042</v>
      </c>
      <c r="E193" s="262" t="s">
        <v>5657</v>
      </c>
      <c r="F193" s="265" t="s">
        <v>6020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5889</v>
      </c>
      <c r="B194" s="257" t="s">
        <v>6017</v>
      </c>
      <c r="C194" s="258" t="s">
        <v>6043</v>
      </c>
      <c r="D194" s="261" t="s">
        <v>6044</v>
      </c>
      <c r="E194" s="262" t="s">
        <v>5657</v>
      </c>
      <c r="F194" s="265" t="s">
        <v>6020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5889</v>
      </c>
      <c r="B195" s="257" t="s">
        <v>6017</v>
      </c>
      <c r="C195" s="258" t="s">
        <v>6045</v>
      </c>
      <c r="D195" s="261" t="s">
        <v>6046</v>
      </c>
      <c r="E195" s="262" t="s">
        <v>5657</v>
      </c>
      <c r="F195" s="265" t="s">
        <v>6020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5889</v>
      </c>
      <c r="B196" s="257" t="s">
        <v>6017</v>
      </c>
      <c r="C196" s="258" t="s">
        <v>6047</v>
      </c>
      <c r="D196" s="261" t="s">
        <v>6048</v>
      </c>
      <c r="E196" s="262" t="s">
        <v>5657</v>
      </c>
      <c r="F196" s="265" t="s">
        <v>6049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5889</v>
      </c>
      <c r="B197" s="257" t="s">
        <v>6017</v>
      </c>
      <c r="C197" s="258" t="s">
        <v>6050</v>
      </c>
      <c r="D197" s="261" t="s">
        <v>6051</v>
      </c>
      <c r="E197" s="262" t="s">
        <v>5657</v>
      </c>
      <c r="F197" s="265" t="s">
        <v>6049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5889</v>
      </c>
      <c r="B198" s="257" t="s">
        <v>6017</v>
      </c>
      <c r="C198" s="258" t="s">
        <v>6052</v>
      </c>
      <c r="D198" s="261" t="s">
        <v>6053</v>
      </c>
      <c r="E198" s="262" t="s">
        <v>5657</v>
      </c>
      <c r="F198" s="265" t="s">
        <v>6049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5889</v>
      </c>
      <c r="B199" s="257" t="s">
        <v>6017</v>
      </c>
      <c r="C199" s="258" t="s">
        <v>6054</v>
      </c>
      <c r="D199" s="261" t="s">
        <v>6055</v>
      </c>
      <c r="E199" s="262" t="s">
        <v>5657</v>
      </c>
      <c r="F199" s="265" t="s">
        <v>6049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6056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6056</v>
      </c>
      <c r="B201" s="256" t="s">
        <v>6057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6056</v>
      </c>
      <c r="B202" s="257" t="s">
        <v>6057</v>
      </c>
      <c r="C202" s="258" t="s">
        <v>6058</v>
      </c>
      <c r="D202" s="261" t="s">
        <v>6059</v>
      </c>
      <c r="E202" s="262" t="s">
        <v>5936</v>
      </c>
      <c r="F202" s="265" t="s">
        <v>6060</v>
      </c>
      <c r="G202" s="268">
        <f>IF(COUNTIF(H202:AU202,"&lt;&gt;")=0,"",SUMPRODUCT(((Recommendations[ImplStatus]="Implemented")+(Recommendations[ImplStatus]="Compensated"))*ISNUMBER(MATCH(Recommendations[Id],H202:AU202,0)))/COUNTIF(H202:AU202,"&lt;&gt;"))</f>
        <v>0</v>
      </c>
      <c r="H202" s="269" t="s">
        <v>38</v>
      </c>
      <c r="I202" s="269" t="s">
        <v>44</v>
      </c>
      <c r="J202" s="269" t="s">
        <v>48</v>
      </c>
      <c r="K202" s="269" t="s">
        <v>53</v>
      </c>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6056</v>
      </c>
      <c r="B203" s="257" t="s">
        <v>6057</v>
      </c>
      <c r="C203" s="258" t="s">
        <v>6061</v>
      </c>
      <c r="D203" s="261" t="s">
        <v>6062</v>
      </c>
      <c r="E203" s="262" t="s">
        <v>5936</v>
      </c>
      <c r="F203" s="265" t="s">
        <v>6060</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6056</v>
      </c>
      <c r="B204" s="257" t="s">
        <v>6057</v>
      </c>
      <c r="C204" s="258" t="s">
        <v>6063</v>
      </c>
      <c r="D204" s="261" t="s">
        <v>6064</v>
      </c>
      <c r="E204" s="262" t="s">
        <v>5936</v>
      </c>
      <c r="F204" s="265" t="s">
        <v>6060</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6056</v>
      </c>
      <c r="B205" s="257" t="s">
        <v>6057</v>
      </c>
      <c r="C205" s="258" t="s">
        <v>6065</v>
      </c>
      <c r="D205" s="261" t="s">
        <v>6066</v>
      </c>
      <c r="E205" s="262" t="s">
        <v>5936</v>
      </c>
      <c r="F205" s="265" t="s">
        <v>6060</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6056</v>
      </c>
      <c r="B206" s="257" t="s">
        <v>6057</v>
      </c>
      <c r="C206" s="258" t="s">
        <v>6067</v>
      </c>
      <c r="D206" s="261" t="s">
        <v>6068</v>
      </c>
      <c r="E206" s="262" t="s">
        <v>5936</v>
      </c>
      <c r="F206" s="265" t="s">
        <v>6060</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6056</v>
      </c>
      <c r="B207" s="257" t="s">
        <v>6057</v>
      </c>
      <c r="C207" s="258" t="s">
        <v>6069</v>
      </c>
      <c r="D207" s="261" t="s">
        <v>6070</v>
      </c>
      <c r="E207" s="262" t="s">
        <v>5801</v>
      </c>
      <c r="F207" s="265" t="s">
        <v>6060</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6056</v>
      </c>
      <c r="B208" s="257" t="s">
        <v>6057</v>
      </c>
      <c r="C208" s="258" t="s">
        <v>6071</v>
      </c>
      <c r="D208" s="261" t="s">
        <v>6072</v>
      </c>
      <c r="E208" s="262" t="s">
        <v>5801</v>
      </c>
      <c r="F208" s="265" t="s">
        <v>6060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6056</v>
      </c>
      <c r="B209" s="257" t="s">
        <v>6057</v>
      </c>
      <c r="C209" s="258" t="s">
        <v>6073</v>
      </c>
      <c r="D209" s="261" t="s">
        <v>6074</v>
      </c>
      <c r="E209" s="262" t="s">
        <v>5936</v>
      </c>
      <c r="F209" s="265" t="s">
        <v>6060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6056</v>
      </c>
      <c r="B210" s="257" t="s">
        <v>6057</v>
      </c>
      <c r="C210" s="258" t="s">
        <v>6075</v>
      </c>
      <c r="D210" s="261" t="s">
        <v>6076</v>
      </c>
      <c r="E210" s="262" t="s">
        <v>5686</v>
      </c>
      <c r="F210" s="265" t="s">
        <v>6077</v>
      </c>
      <c r="G210" s="268">
        <f>IF(COUNTIF(H210:AU210,"&lt;&gt;")=0,"",SUMPRODUCT(((Recommendations[ImplStatus]="Implemented")+(Recommendations[ImplStatus]="Compensated"))*ISNUMBER(MATCH(Recommendations[Id],H210:AU210,0)))/COUNTIF(H210:AU210,"&lt;&gt;"))</f>
        <v>0</v>
      </c>
      <c r="H210" s="269" t="s">
        <v>63</v>
      </c>
      <c r="I210" s="269" t="s">
        <v>68</v>
      </c>
      <c r="J210" s="269" t="s">
        <v>538</v>
      </c>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6056</v>
      </c>
      <c r="B211" s="257" t="s">
        <v>6057</v>
      </c>
      <c r="C211" s="258" t="s">
        <v>6078</v>
      </c>
      <c r="D211" s="261" t="s">
        <v>6079</v>
      </c>
      <c r="E211" s="262" t="s">
        <v>5686</v>
      </c>
      <c r="F211" s="265" t="s">
        <v>6077</v>
      </c>
      <c r="G211" s="268">
        <f>IF(COUNTIF(H211:AU211,"&lt;&gt;")=0,"",SUMPRODUCT(((Recommendations[ImplStatus]="Implemented")+(Recommendations[ImplStatus]="Compensated"))*ISNUMBER(MATCH(Recommendations[Id],H211:AU211,0)))/COUNTIF(H211:AU211,"&lt;&gt;"))</f>
        <v>0</v>
      </c>
      <c r="H211" s="269" t="s">
        <v>538</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6056</v>
      </c>
      <c r="B212" s="257" t="s">
        <v>6057</v>
      </c>
      <c r="C212" s="258" t="s">
        <v>6080</v>
      </c>
      <c r="D212" s="261" t="s">
        <v>6081</v>
      </c>
      <c r="E212" s="262" t="s">
        <v>5753</v>
      </c>
      <c r="F212" s="265" t="s">
        <v>6082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6056</v>
      </c>
      <c r="B213" s="257" t="s">
        <v>6057</v>
      </c>
      <c r="C213" s="258" t="s">
        <v>6083</v>
      </c>
      <c r="D213" s="261" t="s">
        <v>6084</v>
      </c>
      <c r="E213" s="262" t="s">
        <v>5686</v>
      </c>
      <c r="F213" s="265" t="s">
        <v>6085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6056</v>
      </c>
      <c r="B214" s="257" t="s">
        <v>6057</v>
      </c>
      <c r="C214" s="258" t="s">
        <v>6086</v>
      </c>
      <c r="D214" s="261" t="s">
        <v>6087</v>
      </c>
      <c r="E214" s="262" t="s">
        <v>5753</v>
      </c>
      <c r="F214" s="265" t="s">
        <v>6088</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6056</v>
      </c>
      <c r="B215" s="257" t="s">
        <v>6057</v>
      </c>
      <c r="C215" s="258" t="s">
        <v>6089</v>
      </c>
      <c r="D215" s="261" t="s">
        <v>6090</v>
      </c>
      <c r="E215" s="262" t="s">
        <v>5657</v>
      </c>
      <c r="F215" s="265" t="s">
        <v>6088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6056</v>
      </c>
      <c r="B216" s="257" t="s">
        <v>6057</v>
      </c>
      <c r="C216" s="258" t="s">
        <v>6091</v>
      </c>
      <c r="D216" s="261" t="s">
        <v>6092</v>
      </c>
      <c r="E216" s="262" t="s">
        <v>5657</v>
      </c>
      <c r="F216" s="265" t="s">
        <v>6088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6056</v>
      </c>
      <c r="B217" s="257" t="s">
        <v>6057</v>
      </c>
      <c r="C217" s="258" t="s">
        <v>6093</v>
      </c>
      <c r="D217" s="261" t="s">
        <v>6094</v>
      </c>
      <c r="E217" s="262" t="s">
        <v>5686</v>
      </c>
      <c r="F217" s="265" t="s">
        <v>6088</v>
      </c>
      <c r="G217" s="268">
        <f>IF(COUNTIF(H217:AU217,"&lt;&gt;")=0,"",SUMPRODUCT(((Recommendations[ImplStatus]="Implemented")+(Recommendations[ImplStatus]="Compensated"))*ISNUMBER(MATCH(Recommendations[Id],H217:AU217,0)))/COUNTIF(H217:AU217,"&lt;&gt;"))</f>
        <v>0</v>
      </c>
      <c r="H217" s="269" t="s">
        <v>183</v>
      </c>
      <c r="I217" s="269" t="s">
        <v>361</v>
      </c>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6056</v>
      </c>
      <c r="B218" s="257" t="s">
        <v>6057</v>
      </c>
      <c r="C218" s="258" t="s">
        <v>6095</v>
      </c>
      <c r="D218" s="261" t="s">
        <v>6096</v>
      </c>
      <c r="E218" s="262" t="s">
        <v>5686</v>
      </c>
      <c r="F218" s="265" t="s">
        <v>6088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6056</v>
      </c>
      <c r="B219" s="257" t="s">
        <v>6057</v>
      </c>
      <c r="C219" s="258" t="s">
        <v>6097</v>
      </c>
      <c r="D219" s="261" t="s">
        <v>6098</v>
      </c>
      <c r="E219" s="262" t="s">
        <v>5686</v>
      </c>
      <c r="F219" s="265" t="s">
        <v>6088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6056</v>
      </c>
      <c r="B220" s="257" t="s">
        <v>6057</v>
      </c>
      <c r="C220" s="258" t="s">
        <v>6099</v>
      </c>
      <c r="D220" s="261" t="s">
        <v>6100</v>
      </c>
      <c r="E220" s="262" t="s">
        <v>5686</v>
      </c>
      <c r="F220" s="265" t="s">
        <v>6088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6056</v>
      </c>
      <c r="B221" s="256" t="s">
        <v>6101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6056</v>
      </c>
      <c r="B222" s="257" t="s">
        <v>6101</v>
      </c>
      <c r="C222" s="258" t="s">
        <v>6102</v>
      </c>
      <c r="D222" s="261" t="s">
        <v>6103</v>
      </c>
      <c r="E222" s="262" t="s">
        <v>5753</v>
      </c>
      <c r="F222" s="265" t="s">
        <v>6104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6056</v>
      </c>
      <c r="B223" s="257" t="s">
        <v>6101</v>
      </c>
      <c r="C223" s="258" t="s">
        <v>6105</v>
      </c>
      <c r="D223" s="261" t="s">
        <v>6106</v>
      </c>
      <c r="E223" s="262" t="s">
        <v>5753</v>
      </c>
      <c r="F223" s="265" t="s">
        <v>6104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6056</v>
      </c>
      <c r="B224" s="257" t="s">
        <v>6101</v>
      </c>
      <c r="C224" s="258" t="s">
        <v>6107</v>
      </c>
      <c r="D224" s="261" t="s">
        <v>6108</v>
      </c>
      <c r="E224" s="262" t="s">
        <v>5753</v>
      </c>
      <c r="F224" s="265" t="s">
        <v>6104</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6056</v>
      </c>
      <c r="B225" s="257" t="s">
        <v>6101</v>
      </c>
      <c r="C225" s="258" t="s">
        <v>6109</v>
      </c>
      <c r="D225" s="261" t="s">
        <v>6110</v>
      </c>
      <c r="E225" s="262" t="s">
        <v>5753</v>
      </c>
      <c r="F225" s="265" t="s">
        <v>6104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6056</v>
      </c>
      <c r="B226" s="257" t="s">
        <v>6101</v>
      </c>
      <c r="C226" s="258" t="s">
        <v>6111</v>
      </c>
      <c r="D226" s="261" t="s">
        <v>6112</v>
      </c>
      <c r="E226" s="262" t="s">
        <v>5753</v>
      </c>
      <c r="F226" s="265" t="s">
        <v>6104</v>
      </c>
      <c r="G226" s="268">
        <f>IF(COUNTIF(H226:AU226,"&lt;&gt;")=0,"",SUMPRODUCT(((Recommendations[ImplStatus]="Implemented")+(Recommendations[ImplStatus]="Compensated"))*ISNUMBER(MATCH(Recommendations[Id],H226:AU226,0)))/COUNTIF(H226:AU226,"&lt;&gt;"))</f>
        <v>0</v>
      </c>
      <c r="H226" s="269" t="s">
        <v>259</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6056</v>
      </c>
      <c r="B227" s="257" t="s">
        <v>6101</v>
      </c>
      <c r="C227" s="258" t="s">
        <v>6113</v>
      </c>
      <c r="D227" s="261" t="s">
        <v>6114</v>
      </c>
      <c r="E227" s="262" t="s">
        <v>5753</v>
      </c>
      <c r="F227" s="265" t="s">
        <v>6104</v>
      </c>
      <c r="G227" s="268">
        <f>IF(COUNTIF(H227:AU227,"&lt;&gt;")=0,"",SUMPRODUCT(((Recommendations[ImplStatus]="Implemented")+(Recommendations[ImplStatus]="Compensated"))*ISNUMBER(MATCH(Recommendations[Id],H227:AU227,0)))/COUNTIF(H227:AU227,"&lt;&gt;"))</f>
        <v>0</v>
      </c>
      <c r="H227" s="269" t="s">
        <v>73</v>
      </c>
      <c r="I227" s="269" t="s">
        <v>87</v>
      </c>
      <c r="J227" s="269" t="s">
        <v>97</v>
      </c>
      <c r="K227" s="269" t="s">
        <v>621</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6056</v>
      </c>
      <c r="B228" s="257" t="s">
        <v>6101</v>
      </c>
      <c r="C228" s="258" t="s">
        <v>6115</v>
      </c>
      <c r="D228" s="261" t="s">
        <v>6116</v>
      </c>
      <c r="E228" s="262" t="s">
        <v>5753</v>
      </c>
      <c r="F228" s="265" t="s">
        <v>6104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6056</v>
      </c>
      <c r="B229" s="257" t="s">
        <v>6101</v>
      </c>
      <c r="C229" s="258" t="s">
        <v>6117</v>
      </c>
      <c r="D229" s="261" t="s">
        <v>6118</v>
      </c>
      <c r="E229" s="262" t="s">
        <v>5657</v>
      </c>
      <c r="F229" s="265" t="s">
        <v>6104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6056</v>
      </c>
      <c r="B230" s="257" t="s">
        <v>6101</v>
      </c>
      <c r="C230" s="258" t="s">
        <v>6119</v>
      </c>
      <c r="D230" s="261" t="s">
        <v>6120</v>
      </c>
      <c r="E230" s="262" t="s">
        <v>5657</v>
      </c>
      <c r="F230" s="265" t="s">
        <v>6104</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6056</v>
      </c>
      <c r="B231" s="257" t="s">
        <v>6101</v>
      </c>
      <c r="C231" s="258" t="s">
        <v>6121</v>
      </c>
      <c r="D231" s="261" t="s">
        <v>6122</v>
      </c>
      <c r="E231" s="262" t="s">
        <v>5753</v>
      </c>
      <c r="F231" s="265" t="s">
        <v>6123</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6056</v>
      </c>
      <c r="B232" s="257" t="s">
        <v>6101</v>
      </c>
      <c r="C232" s="258" t="s">
        <v>6124</v>
      </c>
      <c r="D232" s="261" t="s">
        <v>6125</v>
      </c>
      <c r="E232" s="262" t="s">
        <v>5753</v>
      </c>
      <c r="F232" s="265" t="s">
        <v>6123</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6056</v>
      </c>
      <c r="B233" s="257" t="s">
        <v>6101</v>
      </c>
      <c r="C233" s="258" t="s">
        <v>6126</v>
      </c>
      <c r="D233" s="261" t="s">
        <v>6127</v>
      </c>
      <c r="E233" s="262" t="s">
        <v>5686</v>
      </c>
      <c r="F233" s="265" t="s">
        <v>6123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6056</v>
      </c>
      <c r="B234" s="257" t="s">
        <v>6101</v>
      </c>
      <c r="C234" s="258" t="s">
        <v>6128</v>
      </c>
      <c r="D234" s="261" t="s">
        <v>6129</v>
      </c>
      <c r="E234" s="262" t="s">
        <v>5686</v>
      </c>
      <c r="F234" s="265" t="s">
        <v>6123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6056</v>
      </c>
      <c r="B235" s="257" t="s">
        <v>6101</v>
      </c>
      <c r="C235" s="258" t="s">
        <v>6130</v>
      </c>
      <c r="D235" s="261" t="s">
        <v>6131</v>
      </c>
      <c r="E235" s="262" t="s">
        <v>5753</v>
      </c>
      <c r="F235" s="265" t="s">
        <v>6123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6056</v>
      </c>
      <c r="B236" s="257" t="s">
        <v>6101</v>
      </c>
      <c r="C236" s="258" t="s">
        <v>6132</v>
      </c>
      <c r="D236" s="261" t="s">
        <v>6133</v>
      </c>
      <c r="E236" s="262" t="s">
        <v>5686</v>
      </c>
      <c r="F236" s="265" t="s">
        <v>6123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6056</v>
      </c>
      <c r="B237" s="256" t="s">
        <v>2290</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6056</v>
      </c>
      <c r="B238" s="257" t="s">
        <v>2290</v>
      </c>
      <c r="C238" s="258" t="s">
        <v>6134</v>
      </c>
      <c r="D238" s="261" t="s">
        <v>6135</v>
      </c>
      <c r="E238" s="262" t="s">
        <v>5657</v>
      </c>
      <c r="F238" s="265" t="s">
        <v>6136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6056</v>
      </c>
      <c r="B239" s="257" t="s">
        <v>2290</v>
      </c>
      <c r="C239" s="258" t="s">
        <v>6137</v>
      </c>
      <c r="D239" s="261" t="s">
        <v>6138</v>
      </c>
      <c r="E239" s="262" t="s">
        <v>5657</v>
      </c>
      <c r="F239" s="265" t="s">
        <v>6136</v>
      </c>
      <c r="G239" s="268">
        <f>IF(COUNTIF(H239:AU239,"&lt;&gt;")=0,"",SUMPRODUCT(((Recommendations[ImplStatus]="Implemented")+(Recommendations[ImplStatus]="Compensated"))*ISNUMBER(MATCH(Recommendations[Id],H239:AU239,0)))/COUNTIF(H239:AU239,"&lt;&gt;"))</f>
        <v>0</v>
      </c>
      <c r="H239" s="269" t="s">
        <v>92</v>
      </c>
      <c r="I239" s="269" t="s">
        <v>705</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6056</v>
      </c>
      <c r="B240" s="257" t="s">
        <v>2290</v>
      </c>
      <c r="C240" s="258" t="s">
        <v>6139</v>
      </c>
      <c r="D240" s="261" t="s">
        <v>6140</v>
      </c>
      <c r="E240" s="262" t="s">
        <v>5657</v>
      </c>
      <c r="F240" s="265" t="s">
        <v>6136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6056</v>
      </c>
      <c r="B241" s="257" t="s">
        <v>2290</v>
      </c>
      <c r="C241" s="258" t="s">
        <v>6141</v>
      </c>
      <c r="D241" s="261" t="s">
        <v>6142</v>
      </c>
      <c r="E241" s="262" t="s">
        <v>5657</v>
      </c>
      <c r="F241" s="265" t="s">
        <v>6136</v>
      </c>
      <c r="G241" s="268">
        <f>IF(COUNTIF(H241:AU241,"&lt;&gt;")=0,"",SUMPRODUCT(((Recommendations[ImplStatus]="Implemented")+(Recommendations[ImplStatus]="Compensated"))*ISNUMBER(MATCH(Recommendations[Id],H241:AU241,0)))/COUNTIF(H241:AU241,"&lt;&gt;"))</f>
        <v>0</v>
      </c>
      <c r="H241" s="269" t="s">
        <v>27</v>
      </c>
      <c r="I241" s="269" t="s">
        <v>33</v>
      </c>
      <c r="J241" s="269" t="s">
        <v>115</v>
      </c>
      <c r="K241" s="269" t="s">
        <v>120</v>
      </c>
      <c r="L241" s="269" t="s">
        <v>124</v>
      </c>
      <c r="M241" s="269" t="s">
        <v>129</v>
      </c>
      <c r="N241" s="269" t="s">
        <v>139</v>
      </c>
      <c r="O241" s="269" t="s">
        <v>144</v>
      </c>
      <c r="P241" s="269" t="s">
        <v>158</v>
      </c>
      <c r="Q241" s="269" t="s">
        <v>173</v>
      </c>
      <c r="R241" s="269" t="s">
        <v>178</v>
      </c>
      <c r="S241" s="269" t="s">
        <v>183</v>
      </c>
      <c r="T241" s="269" t="s">
        <v>188</v>
      </c>
      <c r="U241" s="269" t="s">
        <v>198</v>
      </c>
      <c r="V241" s="269" t="s">
        <v>235</v>
      </c>
      <c r="W241" s="269" t="s">
        <v>240</v>
      </c>
      <c r="X241" s="269" t="s">
        <v>245</v>
      </c>
      <c r="Y241" s="269" t="s">
        <v>250</v>
      </c>
      <c r="Z241" s="269" t="s">
        <v>254</v>
      </c>
      <c r="AA241" s="269" t="s">
        <v>298</v>
      </c>
      <c r="AB241" s="269" t="s">
        <v>307</v>
      </c>
      <c r="AC241" s="269" t="s">
        <v>317</v>
      </c>
      <c r="AD241" s="269" t="s">
        <v>322</v>
      </c>
      <c r="AE241" s="269" t="s">
        <v>327</v>
      </c>
      <c r="AF241" s="269" t="s">
        <v>332</v>
      </c>
      <c r="AG241" s="269" t="s">
        <v>337</v>
      </c>
      <c r="AH241" s="269" t="s">
        <v>342</v>
      </c>
      <c r="AI241" s="269" t="s">
        <v>356</v>
      </c>
      <c r="AJ241" s="269" t="s">
        <v>361</v>
      </c>
      <c r="AK241" s="269" t="s">
        <v>381</v>
      </c>
      <c r="AL241" s="269" t="s">
        <v>394</v>
      </c>
      <c r="AM241" s="269" t="s">
        <v>399</v>
      </c>
      <c r="AN241" s="269" t="s">
        <v>404</v>
      </c>
      <c r="AO241" s="269" t="s">
        <v>409</v>
      </c>
      <c r="AP241" s="269" t="s">
        <v>414</v>
      </c>
      <c r="AQ241" s="269" t="s">
        <v>419</v>
      </c>
      <c r="AR241" s="269" t="s">
        <v>424</v>
      </c>
      <c r="AS241" s="269" t="s">
        <v>429</v>
      </c>
      <c r="AT241" s="269" t="s">
        <v>434</v>
      </c>
      <c r="AU241" s="283" t="s">
        <v>439</v>
      </c>
    </row>
    <row r="242" spans="1:47" ht="60" customHeight="1" x14ac:dyDescent="0.35">
      <c r="A242" s="279" t="s">
        <v>6056</v>
      </c>
      <c r="B242" s="257" t="s">
        <v>2290</v>
      </c>
      <c r="C242" s="258" t="s">
        <v>6143</v>
      </c>
      <c r="D242" s="261" t="s">
        <v>6144</v>
      </c>
      <c r="E242" s="262" t="s">
        <v>5657</v>
      </c>
      <c r="F242" s="265" t="s">
        <v>6136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6056</v>
      </c>
      <c r="B243" s="257" t="s">
        <v>2290</v>
      </c>
      <c r="C243" s="258" t="s">
        <v>6145</v>
      </c>
      <c r="D243" s="261" t="s">
        <v>6146</v>
      </c>
      <c r="E243" s="262" t="s">
        <v>5657</v>
      </c>
      <c r="F243" s="265" t="s">
        <v>6136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6056</v>
      </c>
      <c r="B244" s="257" t="s">
        <v>2290</v>
      </c>
      <c r="C244" s="258" t="s">
        <v>6147</v>
      </c>
      <c r="D244" s="261" t="s">
        <v>6148</v>
      </c>
      <c r="E244" s="262" t="s">
        <v>5657</v>
      </c>
      <c r="F244" s="265" t="s">
        <v>6136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6056</v>
      </c>
      <c r="B245" s="257" t="s">
        <v>2290</v>
      </c>
      <c r="C245" s="258" t="s">
        <v>6149</v>
      </c>
      <c r="D245" s="261" t="s">
        <v>6150</v>
      </c>
      <c r="E245" s="262" t="s">
        <v>5657</v>
      </c>
      <c r="F245" s="265" t="s">
        <v>6136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6056</v>
      </c>
      <c r="B246" s="257" t="s">
        <v>2290</v>
      </c>
      <c r="C246" s="258" t="s">
        <v>6151</v>
      </c>
      <c r="D246" s="261" t="s">
        <v>6152</v>
      </c>
      <c r="E246" s="262" t="s">
        <v>5657</v>
      </c>
      <c r="F246" s="265" t="s">
        <v>6136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6056</v>
      </c>
      <c r="B247" s="257" t="s">
        <v>2290</v>
      </c>
      <c r="C247" s="258" t="s">
        <v>6153</v>
      </c>
      <c r="D247" s="261" t="s">
        <v>6154</v>
      </c>
      <c r="E247" s="262" t="s">
        <v>5657</v>
      </c>
      <c r="F247" s="265" t="s">
        <v>6136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6056</v>
      </c>
      <c r="B248" s="257" t="s">
        <v>2290</v>
      </c>
      <c r="C248" s="258" t="s">
        <v>6155</v>
      </c>
      <c r="D248" s="261" t="s">
        <v>6156</v>
      </c>
      <c r="E248" s="262" t="s">
        <v>5686</v>
      </c>
      <c r="F248" s="265" t="s">
        <v>6136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6056</v>
      </c>
      <c r="B249" s="257" t="s">
        <v>2290</v>
      </c>
      <c r="C249" s="258" t="s">
        <v>6157</v>
      </c>
      <c r="D249" s="261" t="s">
        <v>6158</v>
      </c>
      <c r="E249" s="262" t="s">
        <v>5686</v>
      </c>
      <c r="F249" s="265" t="s">
        <v>6159</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6056</v>
      </c>
      <c r="B250" s="257" t="s">
        <v>2290</v>
      </c>
      <c r="C250" s="258" t="s">
        <v>6160</v>
      </c>
      <c r="D250" s="261" t="s">
        <v>6161</v>
      </c>
      <c r="E250" s="262" t="s">
        <v>5686</v>
      </c>
      <c r="F250" s="265" t="s">
        <v>6159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6056</v>
      </c>
      <c r="B251" s="256" t="s">
        <v>6162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6056</v>
      </c>
      <c r="B252" s="257" t="s">
        <v>6162</v>
      </c>
      <c r="C252" s="258" t="s">
        <v>6163</v>
      </c>
      <c r="D252" s="261" t="s">
        <v>6164</v>
      </c>
      <c r="E252" s="262" t="s">
        <v>5753</v>
      </c>
      <c r="F252" s="265" t="s">
        <v>6165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6056</v>
      </c>
      <c r="B253" s="257" t="s">
        <v>6162</v>
      </c>
      <c r="C253" s="258" t="s">
        <v>6166</v>
      </c>
      <c r="D253" s="261" t="s">
        <v>6167</v>
      </c>
      <c r="E253" s="262" t="s">
        <v>5753</v>
      </c>
      <c r="F253" s="265" t="s">
        <v>6165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6056</v>
      </c>
      <c r="B254" s="257" t="s">
        <v>6162</v>
      </c>
      <c r="C254" s="258" t="s">
        <v>6168</v>
      </c>
      <c r="D254" s="261" t="s">
        <v>6169</v>
      </c>
      <c r="E254" s="262" t="s">
        <v>5753</v>
      </c>
      <c r="F254" s="265" t="s">
        <v>6165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6056</v>
      </c>
      <c r="B255" s="257" t="s">
        <v>6162</v>
      </c>
      <c r="C255" s="258" t="s">
        <v>6170</v>
      </c>
      <c r="D255" s="261" t="s">
        <v>6171</v>
      </c>
      <c r="E255" s="262" t="s">
        <v>5753</v>
      </c>
      <c r="F255" s="265" t="s">
        <v>6165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6056</v>
      </c>
      <c r="B256" s="257" t="s">
        <v>6162</v>
      </c>
      <c r="C256" s="258" t="s">
        <v>6172</v>
      </c>
      <c r="D256" s="261" t="s">
        <v>6173</v>
      </c>
      <c r="E256" s="262" t="s">
        <v>5753</v>
      </c>
      <c r="F256" s="265" t="s">
        <v>6165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6056</v>
      </c>
      <c r="B257" s="257" t="s">
        <v>6162</v>
      </c>
      <c r="C257" s="258" t="s">
        <v>6174</v>
      </c>
      <c r="D257" s="261" t="s">
        <v>6175</v>
      </c>
      <c r="E257" s="262" t="s">
        <v>5657</v>
      </c>
      <c r="F257" s="265" t="s">
        <v>6165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6056</v>
      </c>
      <c r="B258" s="257" t="s">
        <v>6162</v>
      </c>
      <c r="C258" s="258" t="s">
        <v>6176</v>
      </c>
      <c r="D258" s="261" t="s">
        <v>6177</v>
      </c>
      <c r="E258" s="262" t="s">
        <v>5657</v>
      </c>
      <c r="F258" s="265" t="s">
        <v>6165</v>
      </c>
      <c r="G258" s="268">
        <f>IF(COUNTIF(H258:AU258,"&lt;&gt;")=0,"",SUMPRODUCT(((Recommendations[ImplStatus]="Implemented")+(Recommendations[ImplStatus]="Compensated"))*ISNUMBER(MATCH(Recommendations[Id],H258:AU258,0)))/COUNTIF(H258:AU258,"&lt;&gt;"))</f>
        <v>0</v>
      </c>
      <c r="H258" s="269" t="s">
        <v>621</v>
      </c>
      <c r="I258" s="269" t="s">
        <v>912</v>
      </c>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6056</v>
      </c>
      <c r="B259" s="257" t="s">
        <v>6162</v>
      </c>
      <c r="C259" s="258" t="s">
        <v>6178</v>
      </c>
      <c r="D259" s="261" t="s">
        <v>6179</v>
      </c>
      <c r="E259" s="262" t="s">
        <v>5657</v>
      </c>
      <c r="F259" s="265" t="s">
        <v>6165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6056</v>
      </c>
      <c r="B260" s="257" t="s">
        <v>6162</v>
      </c>
      <c r="C260" s="258" t="s">
        <v>6180</v>
      </c>
      <c r="D260" s="261" t="s">
        <v>6181</v>
      </c>
      <c r="E260" s="262" t="s">
        <v>5657</v>
      </c>
      <c r="F260" s="265" t="s">
        <v>6165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6056</v>
      </c>
      <c r="B261" s="257" t="s">
        <v>6162</v>
      </c>
      <c r="C261" s="258" t="s">
        <v>6182</v>
      </c>
      <c r="D261" s="261" t="s">
        <v>6183</v>
      </c>
      <c r="E261" s="262" t="s">
        <v>5801</v>
      </c>
      <c r="F261" s="265" t="s">
        <v>6165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6056</v>
      </c>
      <c r="B262" s="257" t="s">
        <v>6162</v>
      </c>
      <c r="C262" s="258" t="s">
        <v>6184</v>
      </c>
      <c r="D262" s="261" t="s">
        <v>6185</v>
      </c>
      <c r="E262" s="262" t="s">
        <v>5801</v>
      </c>
      <c r="F262" s="265" t="s">
        <v>6165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6056</v>
      </c>
      <c r="B263" s="257" t="s">
        <v>6162</v>
      </c>
      <c r="C263" s="258" t="s">
        <v>6186</v>
      </c>
      <c r="D263" s="261" t="s">
        <v>6187</v>
      </c>
      <c r="E263" s="262" t="s">
        <v>5801</v>
      </c>
      <c r="F263" s="265" t="s">
        <v>6165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6056</v>
      </c>
      <c r="B264" s="256" t="s">
        <v>6188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6056</v>
      </c>
      <c r="B265" s="257" t="s">
        <v>6188</v>
      </c>
      <c r="C265" s="258" t="s">
        <v>6189</v>
      </c>
      <c r="D265" s="261" t="s">
        <v>6190</v>
      </c>
      <c r="E265" s="262" t="s">
        <v>5686</v>
      </c>
      <c r="F265" s="265" t="s">
        <v>6191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6056</v>
      </c>
      <c r="B266" s="257" t="s">
        <v>6188</v>
      </c>
      <c r="C266" s="258" t="s">
        <v>6192</v>
      </c>
      <c r="D266" s="261" t="s">
        <v>6193</v>
      </c>
      <c r="E266" s="262" t="s">
        <v>5686</v>
      </c>
      <c r="F266" s="265" t="s">
        <v>6191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6056</v>
      </c>
      <c r="B267" s="257" t="s">
        <v>6188</v>
      </c>
      <c r="C267" s="258" t="s">
        <v>6194</v>
      </c>
      <c r="D267" s="261" t="s">
        <v>6195</v>
      </c>
      <c r="E267" s="262" t="s">
        <v>5686</v>
      </c>
      <c r="F267" s="265" t="s">
        <v>6191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6056</v>
      </c>
      <c r="B268" s="257" t="s">
        <v>6188</v>
      </c>
      <c r="C268" s="258" t="s">
        <v>6196</v>
      </c>
      <c r="D268" s="261" t="s">
        <v>6197</v>
      </c>
      <c r="E268" s="262" t="s">
        <v>5686</v>
      </c>
      <c r="F268" s="265" t="s">
        <v>6191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6056</v>
      </c>
      <c r="B269" s="257" t="s">
        <v>6188</v>
      </c>
      <c r="C269" s="258" t="s">
        <v>6198</v>
      </c>
      <c r="D269" s="261" t="s">
        <v>6199</v>
      </c>
      <c r="E269" s="262" t="s">
        <v>5686</v>
      </c>
      <c r="F269" s="265" t="s">
        <v>6191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6056</v>
      </c>
      <c r="B270" s="257" t="s">
        <v>6188</v>
      </c>
      <c r="C270" s="258" t="s">
        <v>6200</v>
      </c>
      <c r="D270" s="261" t="s">
        <v>6201</v>
      </c>
      <c r="E270" s="262" t="s">
        <v>5686</v>
      </c>
      <c r="F270" s="265" t="s">
        <v>6191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6056</v>
      </c>
      <c r="B271" s="257" t="s">
        <v>6188</v>
      </c>
      <c r="C271" s="258" t="s">
        <v>6202</v>
      </c>
      <c r="D271" s="261" t="s">
        <v>6203</v>
      </c>
      <c r="E271" s="262" t="s">
        <v>5686</v>
      </c>
      <c r="F271" s="265" t="s">
        <v>6191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6056</v>
      </c>
      <c r="B272" s="257" t="s">
        <v>6188</v>
      </c>
      <c r="C272" s="258" t="s">
        <v>6204</v>
      </c>
      <c r="D272" s="261" t="s">
        <v>6205</v>
      </c>
      <c r="E272" s="262" t="s">
        <v>5686</v>
      </c>
      <c r="F272" s="265" t="s">
        <v>6191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6056</v>
      </c>
      <c r="B273" s="257" t="s">
        <v>6188</v>
      </c>
      <c r="C273" s="258" t="s">
        <v>6206</v>
      </c>
      <c r="D273" s="261" t="s">
        <v>6207</v>
      </c>
      <c r="E273" s="262" t="s">
        <v>5686</v>
      </c>
      <c r="F273" s="265" t="s">
        <v>6191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6208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6208</v>
      </c>
      <c r="B275" s="256" t="s">
        <v>6209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6208</v>
      </c>
      <c r="B276" s="257" t="s">
        <v>6209</v>
      </c>
      <c r="C276" s="258" t="s">
        <v>6210</v>
      </c>
      <c r="D276" s="261" t="s">
        <v>6211</v>
      </c>
      <c r="E276" s="262" t="s">
        <v>5657</v>
      </c>
      <c r="F276" s="265" t="s">
        <v>6212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6208</v>
      </c>
      <c r="B277" s="257" t="s">
        <v>6209</v>
      </c>
      <c r="C277" s="258" t="s">
        <v>6213</v>
      </c>
      <c r="D277" s="261" t="s">
        <v>6214</v>
      </c>
      <c r="E277" s="262" t="s">
        <v>5657</v>
      </c>
      <c r="F277" s="265" t="s">
        <v>6212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6208</v>
      </c>
      <c r="B278" s="257" t="s">
        <v>6209</v>
      </c>
      <c r="C278" s="258" t="s">
        <v>6215</v>
      </c>
      <c r="D278" s="261" t="s">
        <v>6216</v>
      </c>
      <c r="E278" s="262" t="s">
        <v>5657</v>
      </c>
      <c r="F278" s="265" t="s">
        <v>6212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6208</v>
      </c>
      <c r="B279" s="257" t="s">
        <v>6209</v>
      </c>
      <c r="C279" s="258" t="s">
        <v>6217</v>
      </c>
      <c r="D279" s="261" t="s">
        <v>6218</v>
      </c>
      <c r="E279" s="262" t="s">
        <v>5657</v>
      </c>
      <c r="F279" s="265" t="s">
        <v>6212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6208</v>
      </c>
      <c r="B280" s="257" t="s">
        <v>6209</v>
      </c>
      <c r="C280" s="258" t="s">
        <v>6219</v>
      </c>
      <c r="D280" s="261" t="s">
        <v>6220</v>
      </c>
      <c r="E280" s="262" t="s">
        <v>5657</v>
      </c>
      <c r="F280" s="265" t="s">
        <v>6212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6208</v>
      </c>
      <c r="B281" s="257" t="s">
        <v>6209</v>
      </c>
      <c r="C281" s="258" t="s">
        <v>6221</v>
      </c>
      <c r="D281" s="261" t="s">
        <v>6222</v>
      </c>
      <c r="E281" s="262" t="s">
        <v>5657</v>
      </c>
      <c r="F281" s="265" t="s">
        <v>6212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6208</v>
      </c>
      <c r="B282" s="257" t="s">
        <v>6209</v>
      </c>
      <c r="C282" s="258" t="s">
        <v>6223</v>
      </c>
      <c r="D282" s="261" t="s">
        <v>6224</v>
      </c>
      <c r="E282" s="262" t="s">
        <v>5657</v>
      </c>
      <c r="F282" s="265" t="s">
        <v>6212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6208</v>
      </c>
      <c r="B283" s="257" t="s">
        <v>6209</v>
      </c>
      <c r="C283" s="258" t="s">
        <v>6225</v>
      </c>
      <c r="D283" s="261" t="s">
        <v>6226</v>
      </c>
      <c r="E283" s="262" t="s">
        <v>5753</v>
      </c>
      <c r="F283" s="265" t="s">
        <v>6227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6208</v>
      </c>
      <c r="B284" s="257" t="s">
        <v>6209</v>
      </c>
      <c r="C284" s="258" t="s">
        <v>6228</v>
      </c>
      <c r="D284" s="261" t="s">
        <v>6229</v>
      </c>
      <c r="E284" s="262" t="s">
        <v>5753</v>
      </c>
      <c r="F284" s="265" t="s">
        <v>6227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6208</v>
      </c>
      <c r="B285" s="257" t="s">
        <v>6209</v>
      </c>
      <c r="C285" s="258" t="s">
        <v>6230</v>
      </c>
      <c r="D285" s="261" t="s">
        <v>6231</v>
      </c>
      <c r="E285" s="262" t="s">
        <v>5657</v>
      </c>
      <c r="F285" s="265" t="s">
        <v>6227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6208</v>
      </c>
      <c r="B286" s="257" t="s">
        <v>6209</v>
      </c>
      <c r="C286" s="258" t="s">
        <v>6232</v>
      </c>
      <c r="D286" s="261" t="s">
        <v>6233</v>
      </c>
      <c r="E286" s="262" t="s">
        <v>5686</v>
      </c>
      <c r="F286" s="265" t="s">
        <v>6227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6208</v>
      </c>
      <c r="B287" s="257" t="s">
        <v>6209</v>
      </c>
      <c r="C287" s="258" t="s">
        <v>6234</v>
      </c>
      <c r="D287" s="261" t="s">
        <v>6235</v>
      </c>
      <c r="E287" s="262" t="s">
        <v>5686</v>
      </c>
      <c r="F287" s="265" t="s">
        <v>6227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6208</v>
      </c>
      <c r="B288" s="257" t="s">
        <v>6209</v>
      </c>
      <c r="C288" s="258" t="s">
        <v>6236</v>
      </c>
      <c r="D288" s="261" t="s">
        <v>6237</v>
      </c>
      <c r="E288" s="262" t="s">
        <v>5686</v>
      </c>
      <c r="F288" s="265" t="s">
        <v>6227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6208</v>
      </c>
      <c r="B289" s="257" t="s">
        <v>6209</v>
      </c>
      <c r="C289" s="258" t="s">
        <v>6238</v>
      </c>
      <c r="D289" s="261" t="s">
        <v>6239</v>
      </c>
      <c r="E289" s="262" t="s">
        <v>5686</v>
      </c>
      <c r="F289" s="265" t="s">
        <v>6227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6208</v>
      </c>
      <c r="B290" s="257" t="s">
        <v>6209</v>
      </c>
      <c r="C290" s="258" t="s">
        <v>6240</v>
      </c>
      <c r="D290" s="261" t="s">
        <v>6241</v>
      </c>
      <c r="E290" s="262" t="s">
        <v>5657</v>
      </c>
      <c r="F290" s="265" t="s">
        <v>6227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6208</v>
      </c>
      <c r="B291" s="257" t="s">
        <v>6209</v>
      </c>
      <c r="C291" s="258" t="s">
        <v>6242</v>
      </c>
      <c r="D291" s="261" t="s">
        <v>6243</v>
      </c>
      <c r="E291" s="262" t="s">
        <v>5686</v>
      </c>
      <c r="F291" s="265" t="s">
        <v>6244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6208</v>
      </c>
      <c r="B292" s="257" t="s">
        <v>6209</v>
      </c>
      <c r="C292" s="258" t="s">
        <v>6245</v>
      </c>
      <c r="D292" s="261" t="s">
        <v>6246</v>
      </c>
      <c r="E292" s="262" t="s">
        <v>5686</v>
      </c>
      <c r="F292" s="265" t="s">
        <v>6244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6208</v>
      </c>
      <c r="B293" s="257" t="s">
        <v>6209</v>
      </c>
      <c r="C293" s="258" t="s">
        <v>6247</v>
      </c>
      <c r="D293" s="261" t="s">
        <v>6248</v>
      </c>
      <c r="E293" s="262" t="s">
        <v>5936</v>
      </c>
      <c r="F293" s="265" t="s">
        <v>6227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6208</v>
      </c>
      <c r="B294" s="257" t="s">
        <v>6209</v>
      </c>
      <c r="C294" s="258" t="s">
        <v>6249</v>
      </c>
      <c r="D294" s="261" t="s">
        <v>6250</v>
      </c>
      <c r="E294" s="262" t="s">
        <v>5936</v>
      </c>
      <c r="F294" s="265" t="s">
        <v>6227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6208</v>
      </c>
      <c r="B295" s="257" t="s">
        <v>6209</v>
      </c>
      <c r="C295" s="258" t="s">
        <v>6251</v>
      </c>
      <c r="D295" s="261" t="s">
        <v>6252</v>
      </c>
      <c r="E295" s="262" t="s">
        <v>5753</v>
      </c>
      <c r="F295" s="265" t="s">
        <v>6227</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6208</v>
      </c>
      <c r="B296" s="257" t="s">
        <v>6209</v>
      </c>
      <c r="C296" s="258" t="s">
        <v>6253</v>
      </c>
      <c r="D296" s="261" t="s">
        <v>6254</v>
      </c>
      <c r="E296" s="262" t="s">
        <v>5753</v>
      </c>
      <c r="F296" s="265" t="s">
        <v>6227</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6208</v>
      </c>
      <c r="B297" s="257" t="s">
        <v>6209</v>
      </c>
      <c r="C297" s="258" t="s">
        <v>6255</v>
      </c>
      <c r="D297" s="261" t="s">
        <v>6256</v>
      </c>
      <c r="E297" s="262" t="s">
        <v>5657</v>
      </c>
      <c r="F297" s="265" t="s">
        <v>6227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6208</v>
      </c>
      <c r="B298" s="257" t="s">
        <v>6209</v>
      </c>
      <c r="C298" s="258" t="s">
        <v>6257</v>
      </c>
      <c r="D298" s="261" t="s">
        <v>6258</v>
      </c>
      <c r="E298" s="262" t="s">
        <v>5753</v>
      </c>
      <c r="F298" s="265" t="s">
        <v>6227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6208</v>
      </c>
      <c r="B299" s="257" t="s">
        <v>6209</v>
      </c>
      <c r="C299" s="258" t="s">
        <v>6259</v>
      </c>
      <c r="D299" s="261" t="s">
        <v>6260</v>
      </c>
      <c r="E299" s="262" t="s">
        <v>5686</v>
      </c>
      <c r="F299" s="265" t="s">
        <v>6227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6208</v>
      </c>
      <c r="B300" s="257" t="s">
        <v>6209</v>
      </c>
      <c r="C300" s="258" t="s">
        <v>6261</v>
      </c>
      <c r="D300" s="261" t="s">
        <v>6262</v>
      </c>
      <c r="E300" s="262" t="s">
        <v>5753</v>
      </c>
      <c r="F300" s="265" t="s">
        <v>6227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6208</v>
      </c>
      <c r="B301" s="257" t="s">
        <v>6209</v>
      </c>
      <c r="C301" s="258" t="s">
        <v>6263</v>
      </c>
      <c r="D301" s="261" t="s">
        <v>6264</v>
      </c>
      <c r="E301" s="262" t="s">
        <v>5801</v>
      </c>
      <c r="F301" s="265" t="s">
        <v>6227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6208</v>
      </c>
      <c r="B302" s="257" t="s">
        <v>6209</v>
      </c>
      <c r="C302" s="258" t="s">
        <v>6265</v>
      </c>
      <c r="D302" s="261" t="s">
        <v>6266</v>
      </c>
      <c r="E302" s="262" t="s">
        <v>5801</v>
      </c>
      <c r="F302" s="265" t="s">
        <v>6227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6208</v>
      </c>
      <c r="B303" s="256" t="s">
        <v>2023</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6208</v>
      </c>
      <c r="B304" s="257" t="s">
        <v>2023</v>
      </c>
      <c r="C304" s="258" t="s">
        <v>6267</v>
      </c>
      <c r="D304" s="261" t="s">
        <v>6268</v>
      </c>
      <c r="E304" s="262" t="s">
        <v>5657</v>
      </c>
      <c r="F304" s="265" t="s">
        <v>6269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6208</v>
      </c>
      <c r="B305" s="257" t="s">
        <v>2023</v>
      </c>
      <c r="C305" s="258" t="s">
        <v>6270</v>
      </c>
      <c r="D305" s="261" t="s">
        <v>6271</v>
      </c>
      <c r="E305" s="262" t="s">
        <v>5657</v>
      </c>
      <c r="F305" s="265" t="s">
        <v>6269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6208</v>
      </c>
      <c r="B306" s="257" t="s">
        <v>2023</v>
      </c>
      <c r="C306" s="258" t="s">
        <v>6272</v>
      </c>
      <c r="D306" s="261" t="s">
        <v>6273</v>
      </c>
      <c r="E306" s="262" t="s">
        <v>5657</v>
      </c>
      <c r="F306" s="265" t="s">
        <v>6269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6208</v>
      </c>
      <c r="B307" s="257" t="s">
        <v>2023</v>
      </c>
      <c r="C307" s="258" t="s">
        <v>6274</v>
      </c>
      <c r="D307" s="261" t="s">
        <v>6275</v>
      </c>
      <c r="E307" s="262" t="s">
        <v>5657</v>
      </c>
      <c r="F307" s="265" t="s">
        <v>6269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6208</v>
      </c>
      <c r="B308" s="257" t="s">
        <v>2023</v>
      </c>
      <c r="C308" s="258" t="s">
        <v>6276</v>
      </c>
      <c r="D308" s="261" t="s">
        <v>6277</v>
      </c>
      <c r="E308" s="262" t="s">
        <v>5753</v>
      </c>
      <c r="F308" s="265" t="s">
        <v>6269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6208</v>
      </c>
      <c r="B309" s="257" t="s">
        <v>2023</v>
      </c>
      <c r="C309" s="258" t="s">
        <v>6278</v>
      </c>
      <c r="D309" s="261" t="s">
        <v>6279</v>
      </c>
      <c r="E309" s="262" t="s">
        <v>5753</v>
      </c>
      <c r="F309" s="265" t="s">
        <v>6269</v>
      </c>
      <c r="G309" s="268">
        <f>IF(COUNTIF(H309:AU309,"&lt;&gt;")=0,"",SUMPRODUCT(((Recommendations[ImplStatus]="Implemented")+(Recommendations[ImplStatus]="Compensated"))*ISNUMBER(MATCH(Recommendations[Id],H309:AU309,0)))/COUNTIF(H309:AU309,"&lt;&gt;"))</f>
        <v>0</v>
      </c>
      <c r="H309" s="269" t="s">
        <v>312</v>
      </c>
      <c r="I309" s="269" t="s">
        <v>389</v>
      </c>
      <c r="J309" s="269" t="s">
        <v>508</v>
      </c>
      <c r="K309" s="269" t="s">
        <v>882</v>
      </c>
      <c r="L309" s="269" t="s">
        <v>887</v>
      </c>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6208</v>
      </c>
      <c r="B310" s="257" t="s">
        <v>2023</v>
      </c>
      <c r="C310" s="258" t="s">
        <v>6280</v>
      </c>
      <c r="D310" s="261" t="s">
        <v>6281</v>
      </c>
      <c r="E310" s="262" t="s">
        <v>5753</v>
      </c>
      <c r="F310" s="265" t="s">
        <v>6269</v>
      </c>
      <c r="G310" s="268">
        <f>IF(COUNTIF(H310:AU310,"&lt;&gt;")=0,"",SUMPRODUCT(((Recommendations[ImplStatus]="Implemented")+(Recommendations[ImplStatus]="Compensated"))*ISNUMBER(MATCH(Recommendations[Id],H310:AU310,0)))/COUNTIF(H310:AU310,"&lt;&gt;"))</f>
        <v>0</v>
      </c>
      <c r="H310" s="269" t="s">
        <v>102</v>
      </c>
      <c r="I310" s="269" t="s">
        <v>107</v>
      </c>
      <c r="J310" s="269" t="s">
        <v>149</v>
      </c>
      <c r="K310" s="269" t="s">
        <v>154</v>
      </c>
      <c r="L310" s="269" t="s">
        <v>376</v>
      </c>
      <c r="M310" s="269" t="s">
        <v>385</v>
      </c>
      <c r="N310" s="269" t="s">
        <v>444</v>
      </c>
      <c r="O310" s="269" t="s">
        <v>449</v>
      </c>
      <c r="P310" s="269" t="s">
        <v>493</v>
      </c>
      <c r="Q310" s="269" t="s">
        <v>907</v>
      </c>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6208</v>
      </c>
      <c r="B311" s="257" t="s">
        <v>2023</v>
      </c>
      <c r="C311" s="258" t="s">
        <v>6282</v>
      </c>
      <c r="D311" s="261" t="s">
        <v>6283</v>
      </c>
      <c r="E311" s="262" t="s">
        <v>5753</v>
      </c>
      <c r="F311" s="265" t="s">
        <v>6269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6208</v>
      </c>
      <c r="B312" s="257" t="s">
        <v>2023</v>
      </c>
      <c r="C312" s="258" t="s">
        <v>6284</v>
      </c>
      <c r="D312" s="261" t="s">
        <v>6285</v>
      </c>
      <c r="E312" s="262" t="s">
        <v>5753</v>
      </c>
      <c r="F312" s="265" t="s">
        <v>6269</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6208</v>
      </c>
      <c r="B313" s="257" t="s">
        <v>2023</v>
      </c>
      <c r="C313" s="258" t="s">
        <v>6286</v>
      </c>
      <c r="D313" s="261" t="s">
        <v>6287</v>
      </c>
      <c r="E313" s="262" t="s">
        <v>5686</v>
      </c>
      <c r="F313" s="265" t="s">
        <v>6269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6208</v>
      </c>
      <c r="B314" s="257" t="s">
        <v>2023</v>
      </c>
      <c r="C314" s="258" t="s">
        <v>6288</v>
      </c>
      <c r="D314" s="261" t="s">
        <v>6289</v>
      </c>
      <c r="E314" s="262" t="s">
        <v>5686</v>
      </c>
      <c r="F314" s="265" t="s">
        <v>6269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6208</v>
      </c>
      <c r="B315" s="257" t="s">
        <v>2023</v>
      </c>
      <c r="C315" s="258" t="s">
        <v>6290</v>
      </c>
      <c r="D315" s="261" t="s">
        <v>6291</v>
      </c>
      <c r="E315" s="262" t="s">
        <v>5686</v>
      </c>
      <c r="F315" s="265" t="s">
        <v>6269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6208</v>
      </c>
      <c r="B316" s="257" t="s">
        <v>2023</v>
      </c>
      <c r="C316" s="258" t="s">
        <v>6292</v>
      </c>
      <c r="D316" s="261" t="s">
        <v>6293</v>
      </c>
      <c r="E316" s="262" t="s">
        <v>5686</v>
      </c>
      <c r="F316" s="265" t="s">
        <v>6269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6208</v>
      </c>
      <c r="B317" s="257" t="s">
        <v>2023</v>
      </c>
      <c r="C317" s="258" t="s">
        <v>6294</v>
      </c>
      <c r="D317" s="261" t="s">
        <v>6295</v>
      </c>
      <c r="E317" s="262" t="s">
        <v>5753</v>
      </c>
      <c r="F317" s="265" t="s">
        <v>6227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6208</v>
      </c>
      <c r="B318" s="257" t="s">
        <v>2023</v>
      </c>
      <c r="C318" s="258" t="s">
        <v>6296</v>
      </c>
      <c r="D318" s="261" t="s">
        <v>6297</v>
      </c>
      <c r="E318" s="262" t="s">
        <v>5801</v>
      </c>
      <c r="F318" s="265" t="s">
        <v>6227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6208</v>
      </c>
      <c r="B319" s="257" t="s">
        <v>2023</v>
      </c>
      <c r="C319" s="258" t="s">
        <v>6298</v>
      </c>
      <c r="D319" s="261" t="s">
        <v>6299</v>
      </c>
      <c r="E319" s="262" t="s">
        <v>5801</v>
      </c>
      <c r="F319" s="265" t="s">
        <v>6227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6208</v>
      </c>
      <c r="B320" s="256" t="s">
        <v>6300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6208</v>
      </c>
      <c r="B321" s="257" t="s">
        <v>6300</v>
      </c>
      <c r="C321" s="258" t="s">
        <v>6301</v>
      </c>
      <c r="D321" s="261" t="s">
        <v>6302</v>
      </c>
      <c r="E321" s="262" t="s">
        <v>5686</v>
      </c>
      <c r="F321" s="265" t="s">
        <v>6303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6208</v>
      </c>
      <c r="B322" s="257" t="s">
        <v>6300</v>
      </c>
      <c r="C322" s="258" t="s">
        <v>6304</v>
      </c>
      <c r="D322" s="261" t="s">
        <v>6305</v>
      </c>
      <c r="E322" s="262" t="s">
        <v>5686</v>
      </c>
      <c r="F322" s="265" t="s">
        <v>6303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6208</v>
      </c>
      <c r="B323" s="257" t="s">
        <v>6300</v>
      </c>
      <c r="C323" s="258" t="s">
        <v>6306</v>
      </c>
      <c r="D323" s="261" t="s">
        <v>6307</v>
      </c>
      <c r="E323" s="262" t="s">
        <v>5686</v>
      </c>
      <c r="F323" s="265" t="s">
        <v>6303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6208</v>
      </c>
      <c r="B324" s="257" t="s">
        <v>6300</v>
      </c>
      <c r="C324" s="258" t="s">
        <v>6308</v>
      </c>
      <c r="D324" s="261" t="s">
        <v>6309</v>
      </c>
      <c r="E324" s="262" t="s">
        <v>5686</v>
      </c>
      <c r="F324" s="265" t="s">
        <v>6303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6208</v>
      </c>
      <c r="B325" s="257" t="s">
        <v>6300</v>
      </c>
      <c r="C325" s="258" t="s">
        <v>6310</v>
      </c>
      <c r="D325" s="261" t="s">
        <v>6311</v>
      </c>
      <c r="E325" s="262" t="s">
        <v>5686</v>
      </c>
      <c r="F325" s="265" t="s">
        <v>6303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6208</v>
      </c>
      <c r="B326" s="257" t="s">
        <v>6300</v>
      </c>
      <c r="C326" s="258" t="s">
        <v>6312</v>
      </c>
      <c r="D326" s="261" t="s">
        <v>6313</v>
      </c>
      <c r="E326" s="262" t="s">
        <v>5686</v>
      </c>
      <c r="F326" s="265" t="s">
        <v>6303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6208</v>
      </c>
      <c r="B327" s="257" t="s">
        <v>6300</v>
      </c>
      <c r="C327" s="258" t="s">
        <v>6314</v>
      </c>
      <c r="D327" s="261" t="s">
        <v>6315</v>
      </c>
      <c r="E327" s="262" t="s">
        <v>5686</v>
      </c>
      <c r="F327" s="265" t="s">
        <v>6303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6208</v>
      </c>
      <c r="B328" s="257" t="s">
        <v>6300</v>
      </c>
      <c r="C328" s="258" t="s">
        <v>6316</v>
      </c>
      <c r="D328" s="261" t="s">
        <v>6317</v>
      </c>
      <c r="E328" s="262" t="s">
        <v>5686</v>
      </c>
      <c r="F328" s="265" t="s">
        <v>6303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6208</v>
      </c>
      <c r="B329" s="257" t="s">
        <v>6300</v>
      </c>
      <c r="C329" s="258" t="s">
        <v>6318</v>
      </c>
      <c r="D329" s="261" t="s">
        <v>6319</v>
      </c>
      <c r="E329" s="262" t="s">
        <v>5686</v>
      </c>
      <c r="F329" s="265" t="s">
        <v>6303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6208</v>
      </c>
      <c r="B330" s="257" t="s">
        <v>6300</v>
      </c>
      <c r="C330" s="258" t="s">
        <v>6320</v>
      </c>
      <c r="D330" s="261" t="s">
        <v>6321</v>
      </c>
      <c r="E330" s="262" t="s">
        <v>5686</v>
      </c>
      <c r="F330" s="265" t="s">
        <v>6303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6208</v>
      </c>
      <c r="B331" s="257" t="s">
        <v>6300</v>
      </c>
      <c r="C331" s="258" t="s">
        <v>6322</v>
      </c>
      <c r="D331" s="261" t="s">
        <v>6323</v>
      </c>
      <c r="E331" s="262" t="s">
        <v>5686</v>
      </c>
      <c r="F331" s="265" t="s">
        <v>6303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6208</v>
      </c>
      <c r="B332" s="257" t="s">
        <v>6300</v>
      </c>
      <c r="C332" s="258" t="s">
        <v>6324</v>
      </c>
      <c r="D332" s="261" t="s">
        <v>6325</v>
      </c>
      <c r="E332" s="262" t="s">
        <v>5686</v>
      </c>
      <c r="F332" s="265" t="s">
        <v>6303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6208</v>
      </c>
      <c r="B333" s="257" t="s">
        <v>6300</v>
      </c>
      <c r="C333" s="258" t="s">
        <v>6326</v>
      </c>
      <c r="D333" s="261" t="s">
        <v>6327</v>
      </c>
      <c r="E333" s="262" t="s">
        <v>5686</v>
      </c>
      <c r="F333" s="265" t="s">
        <v>6303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6208</v>
      </c>
      <c r="B334" s="257" t="s">
        <v>6300</v>
      </c>
      <c r="C334" s="258" t="s">
        <v>6328</v>
      </c>
      <c r="D334" s="261" t="s">
        <v>6329</v>
      </c>
      <c r="E334" s="262" t="s">
        <v>5686</v>
      </c>
      <c r="F334" s="265" t="s">
        <v>6303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6208</v>
      </c>
      <c r="B335" s="257" t="s">
        <v>6300</v>
      </c>
      <c r="C335" s="258" t="s">
        <v>6330</v>
      </c>
      <c r="D335" s="261" t="s">
        <v>6331</v>
      </c>
      <c r="E335" s="262" t="s">
        <v>5686</v>
      </c>
      <c r="F335" s="265" t="s">
        <v>6303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6208</v>
      </c>
      <c r="B336" s="257" t="s">
        <v>6300</v>
      </c>
      <c r="C336" s="258" t="s">
        <v>6332</v>
      </c>
      <c r="D336" s="261" t="s">
        <v>6333</v>
      </c>
      <c r="E336" s="262" t="s">
        <v>5801</v>
      </c>
      <c r="F336" s="265" t="s">
        <v>6303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6208</v>
      </c>
      <c r="B337" s="257" t="s">
        <v>6300</v>
      </c>
      <c r="C337" s="258" t="s">
        <v>6334</v>
      </c>
      <c r="D337" s="261" t="s">
        <v>6335</v>
      </c>
      <c r="E337" s="262" t="s">
        <v>5801</v>
      </c>
      <c r="F337" s="265" t="s">
        <v>6303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6208</v>
      </c>
      <c r="B338" s="257" t="s">
        <v>6300</v>
      </c>
      <c r="C338" s="258" t="s">
        <v>6336</v>
      </c>
      <c r="D338" s="261" t="s">
        <v>6337</v>
      </c>
      <c r="E338" s="262" t="s">
        <v>5686</v>
      </c>
      <c r="F338" s="265" t="s">
        <v>6303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6208</v>
      </c>
      <c r="B339" s="257" t="s">
        <v>6300</v>
      </c>
      <c r="C339" s="258" t="s">
        <v>6338</v>
      </c>
      <c r="D339" s="261" t="s">
        <v>6339</v>
      </c>
      <c r="E339" s="262" t="s">
        <v>5686</v>
      </c>
      <c r="F339" s="265" t="s">
        <v>6303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6208</v>
      </c>
      <c r="B340" s="256" t="s">
        <v>6340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6208</v>
      </c>
      <c r="B341" s="257" t="s">
        <v>6340</v>
      </c>
      <c r="C341" s="258" t="s">
        <v>6341</v>
      </c>
      <c r="D341" s="261" t="s">
        <v>6342</v>
      </c>
      <c r="E341" s="262" t="s">
        <v>5657</v>
      </c>
      <c r="F341" s="265" t="s">
        <v>6227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6208</v>
      </c>
      <c r="B342" s="257" t="s">
        <v>6340</v>
      </c>
      <c r="C342" s="258" t="s">
        <v>6343</v>
      </c>
      <c r="D342" s="261" t="s">
        <v>6344</v>
      </c>
      <c r="E342" s="262" t="s">
        <v>5657</v>
      </c>
      <c r="F342" s="265" t="s">
        <v>6227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6208</v>
      </c>
      <c r="B343" s="257" t="s">
        <v>6340</v>
      </c>
      <c r="C343" s="258" t="s">
        <v>6345</v>
      </c>
      <c r="D343" s="261" t="s">
        <v>6346</v>
      </c>
      <c r="E343" s="262" t="s">
        <v>5753</v>
      </c>
      <c r="F343" s="265" t="s">
        <v>6347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6208</v>
      </c>
      <c r="B344" s="257" t="s">
        <v>6340</v>
      </c>
      <c r="C344" s="258" t="s">
        <v>6348</v>
      </c>
      <c r="D344" s="261" t="s">
        <v>6349</v>
      </c>
      <c r="E344" s="262" t="s">
        <v>5686</v>
      </c>
      <c r="F344" s="265" t="s">
        <v>6347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6208</v>
      </c>
      <c r="B345" s="257" t="s">
        <v>6340</v>
      </c>
      <c r="C345" s="258" t="s">
        <v>6350</v>
      </c>
      <c r="D345" s="261" t="s">
        <v>6351</v>
      </c>
      <c r="E345" s="262" t="s">
        <v>5686</v>
      </c>
      <c r="F345" s="265" t="s">
        <v>6347</v>
      </c>
      <c r="G345" s="268">
        <f>IF(COUNTIF(H345:AU345,"&lt;&gt;")=0,"",SUMPRODUCT(((Recommendations[ImplStatus]="Implemented")+(Recommendations[ImplStatus]="Compensated"))*ISNUMBER(MATCH(Recommendations[Id],H345:AU345,0)))/COUNTIF(H345:AU345,"&lt;&gt;"))</f>
        <v>0</v>
      </c>
      <c r="H345" s="269" t="s">
        <v>203</v>
      </c>
      <c r="I345" s="269" t="s">
        <v>264</v>
      </c>
      <c r="J345" s="269" t="s">
        <v>269</v>
      </c>
      <c r="K345" s="269" t="s">
        <v>273</v>
      </c>
      <c r="L345" s="269" t="s">
        <v>277</v>
      </c>
      <c r="M345" s="269" t="s">
        <v>281</v>
      </c>
      <c r="N345" s="269" t="s">
        <v>285</v>
      </c>
      <c r="O345" s="269" t="s">
        <v>290</v>
      </c>
      <c r="P345" s="269" t="s">
        <v>294</v>
      </c>
      <c r="Q345" s="269" t="s">
        <v>351</v>
      </c>
      <c r="R345" s="269" t="s">
        <v>371</v>
      </c>
      <c r="S345" s="269" t="s">
        <v>518</v>
      </c>
      <c r="T345" s="269" t="s">
        <v>840</v>
      </c>
      <c r="U345" s="269" t="s">
        <v>845</v>
      </c>
      <c r="V345" s="269" t="s">
        <v>849</v>
      </c>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6208</v>
      </c>
      <c r="B346" s="257" t="s">
        <v>6340</v>
      </c>
      <c r="C346" s="258" t="s">
        <v>6352</v>
      </c>
      <c r="D346" s="261" t="s">
        <v>6353</v>
      </c>
      <c r="E346" s="262" t="s">
        <v>5686</v>
      </c>
      <c r="F346" s="265" t="s">
        <v>6347</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6208</v>
      </c>
      <c r="B347" s="257" t="s">
        <v>6340</v>
      </c>
      <c r="C347" s="258" t="s">
        <v>6354</v>
      </c>
      <c r="D347" s="261" t="s">
        <v>6355</v>
      </c>
      <c r="E347" s="262" t="s">
        <v>5686</v>
      </c>
      <c r="F347" s="265" t="s">
        <v>6347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6208</v>
      </c>
      <c r="B348" s="257" t="s">
        <v>6340</v>
      </c>
      <c r="C348" s="258" t="s">
        <v>6356</v>
      </c>
      <c r="D348" s="261" t="s">
        <v>6357</v>
      </c>
      <c r="E348" s="262" t="s">
        <v>5686</v>
      </c>
      <c r="F348" s="265" t="s">
        <v>6347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6208</v>
      </c>
      <c r="B349" s="257" t="s">
        <v>6340</v>
      </c>
      <c r="C349" s="258" t="s">
        <v>6358</v>
      </c>
      <c r="D349" s="261" t="s">
        <v>6359</v>
      </c>
      <c r="E349" s="262" t="s">
        <v>5686</v>
      </c>
      <c r="F349" s="265" t="s">
        <v>6347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6208</v>
      </c>
      <c r="B350" s="257" t="s">
        <v>6340</v>
      </c>
      <c r="C350" s="258" t="s">
        <v>6360</v>
      </c>
      <c r="D350" s="261" t="s">
        <v>6361</v>
      </c>
      <c r="E350" s="262" t="s">
        <v>5657</v>
      </c>
      <c r="F350" s="265" t="s">
        <v>6347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6208</v>
      </c>
      <c r="B351" s="257" t="s">
        <v>6340</v>
      </c>
      <c r="C351" s="258" t="s">
        <v>6362</v>
      </c>
      <c r="D351" s="261" t="s">
        <v>6363</v>
      </c>
      <c r="E351" s="262" t="s">
        <v>5657</v>
      </c>
      <c r="F351" s="265" t="s">
        <v>6347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6208</v>
      </c>
      <c r="B352" s="257" t="s">
        <v>6340</v>
      </c>
      <c r="C352" s="258" t="s">
        <v>6364</v>
      </c>
      <c r="D352" s="261" t="s">
        <v>6365</v>
      </c>
      <c r="E352" s="262" t="s">
        <v>5657</v>
      </c>
      <c r="F352" s="265" t="s">
        <v>6347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6208</v>
      </c>
      <c r="B353" s="257" t="s">
        <v>6340</v>
      </c>
      <c r="C353" s="258" t="s">
        <v>6366</v>
      </c>
      <c r="D353" s="261" t="s">
        <v>6367</v>
      </c>
      <c r="E353" s="262" t="s">
        <v>5753</v>
      </c>
      <c r="F353" s="265" t="s">
        <v>6227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6208</v>
      </c>
      <c r="B354" s="256" t="s">
        <v>6368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6208</v>
      </c>
      <c r="B355" s="257" t="s">
        <v>6368</v>
      </c>
      <c r="C355" s="258" t="s">
        <v>6369</v>
      </c>
      <c r="D355" s="261" t="s">
        <v>6370</v>
      </c>
      <c r="E355" s="262" t="s">
        <v>5753</v>
      </c>
      <c r="F355" s="265" t="s">
        <v>6371</v>
      </c>
      <c r="G355" s="268">
        <f>IF(COUNTIF(H355:AU355,"&lt;&gt;")=0,"",SUMPRODUCT(((Recommendations[ImplStatus]="Implemented")+(Recommendations[ImplStatus]="Compensated"))*ISNUMBER(MATCH(Recommendations[Id],H355:AU355,0)))/COUNTIF(H355:AU355,"&lt;&gt;"))</f>
        <v>0</v>
      </c>
      <c r="H355" s="269" t="s">
        <v>13</v>
      </c>
      <c r="I355" s="269" t="s">
        <v>23</v>
      </c>
      <c r="J355" s="269" t="s">
        <v>78</v>
      </c>
      <c r="K355" s="269" t="s">
        <v>111</v>
      </c>
      <c r="L355" s="269" t="s">
        <v>750</v>
      </c>
      <c r="M355" s="269" t="s">
        <v>822</v>
      </c>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6208</v>
      </c>
      <c r="B356" s="257" t="s">
        <v>6368</v>
      </c>
      <c r="C356" s="258" t="s">
        <v>6372</v>
      </c>
      <c r="D356" s="261" t="s">
        <v>6373</v>
      </c>
      <c r="E356" s="262" t="s">
        <v>5753</v>
      </c>
      <c r="F356" s="265" t="s">
        <v>6371</v>
      </c>
      <c r="G356" s="268">
        <f>IF(COUNTIF(H356:AU356,"&lt;&gt;")=0,"",SUMPRODUCT(((Recommendations[ImplStatus]="Implemented")+(Recommendations[ImplStatus]="Compensated"))*ISNUMBER(MATCH(Recommendations[Id],H356:AU356,0)))/COUNTIF(H356:AU356,"&lt;&gt;"))</f>
        <v>0</v>
      </c>
      <c r="H356" s="269" t="s">
        <v>134</v>
      </c>
      <c r="I356" s="269" t="s">
        <v>163</v>
      </c>
      <c r="J356" s="269" t="s">
        <v>168</v>
      </c>
      <c r="K356" s="269" t="s">
        <v>193</v>
      </c>
      <c r="L356" s="269" t="s">
        <v>208</v>
      </c>
      <c r="M356" s="269" t="s">
        <v>213</v>
      </c>
      <c r="N356" s="269" t="s">
        <v>217</v>
      </c>
      <c r="O356" s="269" t="s">
        <v>221</v>
      </c>
      <c r="P356" s="269" t="s">
        <v>225</v>
      </c>
      <c r="Q356" s="269" t="s">
        <v>230</v>
      </c>
      <c r="R356" s="269" t="s">
        <v>303</v>
      </c>
      <c r="S356" s="269" t="s">
        <v>346</v>
      </c>
      <c r="T356" s="269" t="s">
        <v>366</v>
      </c>
      <c r="U356" s="269" t="s">
        <v>454</v>
      </c>
      <c r="V356" s="269" t="s">
        <v>458</v>
      </c>
      <c r="W356" s="269" t="s">
        <v>468</v>
      </c>
      <c r="X356" s="269" t="s">
        <v>473</v>
      </c>
      <c r="Y356" s="269" t="s">
        <v>478</v>
      </c>
      <c r="Z356" s="269" t="s">
        <v>523</v>
      </c>
      <c r="AA356" s="269" t="s">
        <v>528</v>
      </c>
      <c r="AB356" s="269" t="s">
        <v>553</v>
      </c>
      <c r="AC356" s="269" t="s">
        <v>558</v>
      </c>
      <c r="AD356" s="269" t="s">
        <v>626</v>
      </c>
      <c r="AE356" s="269" t="s">
        <v>631</v>
      </c>
      <c r="AF356" s="269" t="s">
        <v>636</v>
      </c>
      <c r="AG356" s="269" t="s">
        <v>640</v>
      </c>
      <c r="AH356" s="269" t="s">
        <v>645</v>
      </c>
      <c r="AI356" s="269" t="s">
        <v>650</v>
      </c>
      <c r="AJ356" s="269" t="s">
        <v>654</v>
      </c>
      <c r="AK356" s="269" t="s">
        <v>658</v>
      </c>
      <c r="AL356" s="269" t="s">
        <v>662</v>
      </c>
      <c r="AM356" s="269" t="s">
        <v>666</v>
      </c>
      <c r="AN356" s="269" t="s">
        <v>671</v>
      </c>
      <c r="AO356" s="269" t="s">
        <v>676</v>
      </c>
      <c r="AP356" s="269" t="s">
        <v>680</v>
      </c>
      <c r="AQ356" s="269" t="s">
        <v>685</v>
      </c>
      <c r="AR356" s="269" t="s">
        <v>689</v>
      </c>
      <c r="AS356" s="269" t="s">
        <v>693</v>
      </c>
      <c r="AT356" s="269" t="s">
        <v>697</v>
      </c>
      <c r="AU356" s="283" t="s">
        <v>701</v>
      </c>
    </row>
    <row r="357" spans="1:47" ht="60" customHeight="1" x14ac:dyDescent="0.35">
      <c r="A357" s="279" t="s">
        <v>6208</v>
      </c>
      <c r="B357" s="257" t="s">
        <v>6368</v>
      </c>
      <c r="C357" s="258" t="s">
        <v>6374</v>
      </c>
      <c r="D357" s="261" t="s">
        <v>6375</v>
      </c>
      <c r="E357" s="262" t="s">
        <v>5801</v>
      </c>
      <c r="F357" s="265" t="s">
        <v>6371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6208</v>
      </c>
      <c r="B358" s="257" t="s">
        <v>6368</v>
      </c>
      <c r="C358" s="258" t="s">
        <v>6376</v>
      </c>
      <c r="D358" s="261" t="s">
        <v>6377</v>
      </c>
      <c r="E358" s="262" t="s">
        <v>5801</v>
      </c>
      <c r="F358" s="265" t="s">
        <v>6371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6208</v>
      </c>
      <c r="B359" s="257" t="s">
        <v>6368</v>
      </c>
      <c r="C359" s="258" t="s">
        <v>6378</v>
      </c>
      <c r="D359" s="261" t="s">
        <v>6379</v>
      </c>
      <c r="E359" s="262" t="s">
        <v>5801</v>
      </c>
      <c r="F359" s="265" t="s">
        <v>6371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6208</v>
      </c>
      <c r="B360" s="257" t="s">
        <v>6368</v>
      </c>
      <c r="C360" s="258" t="s">
        <v>6380</v>
      </c>
      <c r="D360" s="261" t="s">
        <v>6381</v>
      </c>
      <c r="E360" s="262" t="s">
        <v>5753</v>
      </c>
      <c r="F360" s="265" t="s">
        <v>6371</v>
      </c>
      <c r="G360" s="268">
        <f>IF(COUNTIF(H360:AU360,"&lt;&gt;")=0,"",SUMPRODUCT(((Recommendations[ImplStatus]="Implemented")+(Recommendations[ImplStatus]="Compensated"))*ISNUMBER(MATCH(Recommendations[Id],H360:AU360,0)))/COUNTIF(H360:AU360,"&lt;&gt;"))</f>
        <v>0</v>
      </c>
      <c r="H360" s="269" t="s">
        <v>82</v>
      </c>
      <c r="I360" s="269" t="s">
        <v>807</v>
      </c>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6208</v>
      </c>
      <c r="B361" s="257" t="s">
        <v>6368</v>
      </c>
      <c r="C361" s="258" t="s">
        <v>6382</v>
      </c>
      <c r="D361" s="261" t="s">
        <v>6383</v>
      </c>
      <c r="E361" s="262" t="s">
        <v>5686</v>
      </c>
      <c r="F361" s="265" t="s">
        <v>6371</v>
      </c>
      <c r="G361" s="268">
        <f>IF(COUNTIF(H361:AU361,"&lt;&gt;")=0,"",SUMPRODUCT(((Recommendations[ImplStatus]="Implemented")+(Recommendations[ImplStatus]="Compensated"))*ISNUMBER(MATCH(Recommendations[Id],H361:AU361,0)))/COUNTIF(H361:AU361,"&lt;&gt;"))</f>
        <v>0</v>
      </c>
      <c r="H361" s="269" t="s">
        <v>562</v>
      </c>
      <c r="I361" s="269" t="s">
        <v>567</v>
      </c>
      <c r="J361" s="269" t="s">
        <v>571</v>
      </c>
      <c r="K361" s="269" t="s">
        <v>575</v>
      </c>
      <c r="L361" s="269" t="s">
        <v>579</v>
      </c>
      <c r="M361" s="269" t="s">
        <v>583</v>
      </c>
      <c r="N361" s="269" t="s">
        <v>587</v>
      </c>
      <c r="O361" s="269" t="s">
        <v>591</v>
      </c>
      <c r="P361" s="269" t="s">
        <v>595</v>
      </c>
      <c r="Q361" s="269" t="s">
        <v>600</v>
      </c>
      <c r="R361" s="269" t="s">
        <v>604</v>
      </c>
      <c r="S361" s="269" t="s">
        <v>608</v>
      </c>
      <c r="T361" s="269" t="s">
        <v>827</v>
      </c>
      <c r="U361" s="269" t="s">
        <v>832</v>
      </c>
      <c r="V361" s="269" t="s">
        <v>836</v>
      </c>
      <c r="W361" s="269" t="s">
        <v>872</v>
      </c>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6208</v>
      </c>
      <c r="B362" s="257" t="s">
        <v>6368</v>
      </c>
      <c r="C362" s="258" t="s">
        <v>6384</v>
      </c>
      <c r="D362" s="261" t="s">
        <v>6385</v>
      </c>
      <c r="E362" s="262" t="s">
        <v>5801</v>
      </c>
      <c r="F362" s="265" t="s">
        <v>6371</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6208</v>
      </c>
      <c r="B363" s="257" t="s">
        <v>6368</v>
      </c>
      <c r="C363" s="258" t="s">
        <v>6386</v>
      </c>
      <c r="D363" s="261" t="s">
        <v>6387</v>
      </c>
      <c r="E363" s="262" t="s">
        <v>5801</v>
      </c>
      <c r="F363" s="265" t="s">
        <v>6371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6208</v>
      </c>
      <c r="B364" s="257" t="s">
        <v>6368</v>
      </c>
      <c r="C364" s="258" t="s">
        <v>6388</v>
      </c>
      <c r="D364" s="261" t="s">
        <v>6389</v>
      </c>
      <c r="E364" s="262" t="s">
        <v>5801</v>
      </c>
      <c r="F364" s="265" t="s">
        <v>6371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6208</v>
      </c>
      <c r="B365" s="257" t="s">
        <v>6368</v>
      </c>
      <c r="C365" s="258" t="s">
        <v>6390</v>
      </c>
      <c r="D365" s="261" t="s">
        <v>6391</v>
      </c>
      <c r="E365" s="262" t="s">
        <v>5801</v>
      </c>
      <c r="F365" s="265" t="s">
        <v>6371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6208</v>
      </c>
      <c r="B366" s="257" t="s">
        <v>6368</v>
      </c>
      <c r="C366" s="258" t="s">
        <v>6392</v>
      </c>
      <c r="D366" s="261" t="s">
        <v>6393</v>
      </c>
      <c r="E366" s="262" t="s">
        <v>5801</v>
      </c>
      <c r="F366" s="265" t="s">
        <v>6371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6208</v>
      </c>
      <c r="B367" s="257" t="s">
        <v>6368</v>
      </c>
      <c r="C367" s="258" t="s">
        <v>6394</v>
      </c>
      <c r="D367" s="261" t="s">
        <v>6395</v>
      </c>
      <c r="E367" s="262" t="s">
        <v>5801</v>
      </c>
      <c r="F367" s="265" t="s">
        <v>6371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6208</v>
      </c>
      <c r="B368" s="257" t="s">
        <v>6368</v>
      </c>
      <c r="C368" s="258" t="s">
        <v>6396</v>
      </c>
      <c r="D368" s="261" t="s">
        <v>6397</v>
      </c>
      <c r="E368" s="262" t="s">
        <v>5801</v>
      </c>
      <c r="F368" s="265" t="s">
        <v>6371</v>
      </c>
      <c r="G368" s="268">
        <f>IF(COUNTIF(H368:AU368,"&lt;&gt;")=0,"",SUMPRODUCT(((Recommendations[ImplStatus]="Implemented")+(Recommendations[ImplStatus]="Compensated"))*ISNUMBER(MATCH(Recommendations[Id],H368:AU368,0)))/COUNTIF(H368:AU368,"&lt;&gt;"))</f>
        <v>0</v>
      </c>
      <c r="H368" s="269" t="s">
        <v>58</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6208</v>
      </c>
      <c r="B369" s="257" t="s">
        <v>6368</v>
      </c>
      <c r="C369" s="258" t="s">
        <v>6398</v>
      </c>
      <c r="D369" s="261" t="s">
        <v>6399</v>
      </c>
      <c r="E369" s="262" t="s">
        <v>5801</v>
      </c>
      <c r="F369" s="265" t="s">
        <v>6371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6400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6400</v>
      </c>
      <c r="B371" s="256" t="s">
        <v>6401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6400</v>
      </c>
      <c r="B372" s="257" t="s">
        <v>6401</v>
      </c>
      <c r="C372" s="258" t="s">
        <v>6402</v>
      </c>
      <c r="D372" s="261" t="s">
        <v>6403</v>
      </c>
      <c r="E372" s="262" t="s">
        <v>5657</v>
      </c>
      <c r="F372" s="265" t="s">
        <v>6404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6400</v>
      </c>
      <c r="B373" s="257" t="s">
        <v>6401</v>
      </c>
      <c r="C373" s="258" t="s">
        <v>6405</v>
      </c>
      <c r="D373" s="261" t="s">
        <v>6406</v>
      </c>
      <c r="E373" s="262" t="s">
        <v>5657</v>
      </c>
      <c r="F373" s="265" t="s">
        <v>6407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6400</v>
      </c>
      <c r="B374" s="257" t="s">
        <v>6401</v>
      </c>
      <c r="C374" s="258" t="s">
        <v>6408</v>
      </c>
      <c r="D374" s="261" t="s">
        <v>6409</v>
      </c>
      <c r="E374" s="262" t="s">
        <v>5686</v>
      </c>
      <c r="F374" s="265" t="s">
        <v>6407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6400</v>
      </c>
      <c r="B375" s="257" t="s">
        <v>6401</v>
      </c>
      <c r="C375" s="258" t="s">
        <v>6410</v>
      </c>
      <c r="D375" s="261" t="s">
        <v>6411</v>
      </c>
      <c r="E375" s="262" t="s">
        <v>5686</v>
      </c>
      <c r="F375" s="265" t="s">
        <v>6407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6400</v>
      </c>
      <c r="B376" s="257" t="s">
        <v>6401</v>
      </c>
      <c r="C376" s="258" t="s">
        <v>6412</v>
      </c>
      <c r="D376" s="261" t="s">
        <v>6413</v>
      </c>
      <c r="E376" s="262" t="s">
        <v>5686</v>
      </c>
      <c r="F376" s="265" t="s">
        <v>6269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6400</v>
      </c>
      <c r="B377" s="257" t="s">
        <v>6401</v>
      </c>
      <c r="C377" s="258" t="s">
        <v>6414</v>
      </c>
      <c r="D377" s="261" t="s">
        <v>6415</v>
      </c>
      <c r="E377" s="262" t="s">
        <v>5753</v>
      </c>
      <c r="F377" s="265" t="s">
        <v>6227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6400</v>
      </c>
      <c r="B378" s="257" t="s">
        <v>6401</v>
      </c>
      <c r="C378" s="258" t="s">
        <v>6416</v>
      </c>
      <c r="D378" s="261" t="s">
        <v>6417</v>
      </c>
      <c r="E378" s="262" t="s">
        <v>5753</v>
      </c>
      <c r="F378" s="265" t="s">
        <v>6407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6400</v>
      </c>
      <c r="B379" s="257" t="s">
        <v>6401</v>
      </c>
      <c r="C379" s="258" t="s">
        <v>6418</v>
      </c>
      <c r="D379" s="261" t="s">
        <v>6419</v>
      </c>
      <c r="E379" s="262" t="s">
        <v>5753</v>
      </c>
      <c r="F379" s="265" t="s">
        <v>6404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6400</v>
      </c>
      <c r="B380" s="257" t="s">
        <v>6401</v>
      </c>
      <c r="C380" s="258" t="s">
        <v>6420</v>
      </c>
      <c r="D380" s="261" t="s">
        <v>6421</v>
      </c>
      <c r="E380" s="262" t="s">
        <v>5753</v>
      </c>
      <c r="F380" s="265" t="s">
        <v>6404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6400</v>
      </c>
      <c r="B381" s="257" t="s">
        <v>6401</v>
      </c>
      <c r="C381" s="258" t="s">
        <v>6422</v>
      </c>
      <c r="D381" s="261" t="s">
        <v>6423</v>
      </c>
      <c r="E381" s="262" t="s">
        <v>5753</v>
      </c>
      <c r="F381" s="265" t="s">
        <v>6404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6400</v>
      </c>
      <c r="B382" s="257" t="s">
        <v>6401</v>
      </c>
      <c r="C382" s="258" t="s">
        <v>6424</v>
      </c>
      <c r="D382" s="261" t="s">
        <v>6425</v>
      </c>
      <c r="E382" s="262" t="s">
        <v>5801</v>
      </c>
      <c r="F382" s="265" t="s">
        <v>6404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6400</v>
      </c>
      <c r="B383" s="257" t="s">
        <v>6401</v>
      </c>
      <c r="C383" s="258" t="s">
        <v>6426</v>
      </c>
      <c r="D383" s="261" t="s">
        <v>6427</v>
      </c>
      <c r="E383" s="262" t="s">
        <v>5801</v>
      </c>
      <c r="F383" s="265" t="s">
        <v>6404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6400</v>
      </c>
      <c r="B384" s="257" t="s">
        <v>6401</v>
      </c>
      <c r="C384" s="258" t="s">
        <v>6428</v>
      </c>
      <c r="D384" s="261" t="s">
        <v>6429</v>
      </c>
      <c r="E384" s="262" t="s">
        <v>5801</v>
      </c>
      <c r="F384" s="265" t="s">
        <v>6404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6400</v>
      </c>
      <c r="B385" s="257" t="s">
        <v>6401</v>
      </c>
      <c r="C385" s="258" t="s">
        <v>6430</v>
      </c>
      <c r="D385" s="261" t="s">
        <v>6431</v>
      </c>
      <c r="E385" s="262" t="s">
        <v>5753</v>
      </c>
      <c r="F385" s="265" t="s">
        <v>6404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6400</v>
      </c>
      <c r="B386" s="256" t="s">
        <v>6432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6400</v>
      </c>
      <c r="B387" s="257" t="s">
        <v>6432</v>
      </c>
      <c r="C387" s="258" t="s">
        <v>6433</v>
      </c>
      <c r="D387" s="261" t="s">
        <v>6434</v>
      </c>
      <c r="E387" s="262" t="s">
        <v>5657</v>
      </c>
      <c r="F387" s="265" t="s">
        <v>6435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6400</v>
      </c>
      <c r="B388" s="257" t="s">
        <v>6432</v>
      </c>
      <c r="C388" s="258" t="s">
        <v>6436</v>
      </c>
      <c r="D388" s="261" t="s">
        <v>6437</v>
      </c>
      <c r="E388" s="262" t="s">
        <v>5657</v>
      </c>
      <c r="F388" s="265" t="s">
        <v>6435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6400</v>
      </c>
      <c r="B389" s="257" t="s">
        <v>6432</v>
      </c>
      <c r="C389" s="258" t="s">
        <v>6438</v>
      </c>
      <c r="D389" s="261" t="s">
        <v>6439</v>
      </c>
      <c r="E389" s="262" t="s">
        <v>5936</v>
      </c>
      <c r="F389" s="265" t="s">
        <v>6435</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6400</v>
      </c>
      <c r="B390" s="257" t="s">
        <v>6432</v>
      </c>
      <c r="C390" s="258" t="s">
        <v>6440</v>
      </c>
      <c r="D390" s="261" t="s">
        <v>6441</v>
      </c>
      <c r="E390" s="262" t="s">
        <v>5753</v>
      </c>
      <c r="F390" s="265" t="s">
        <v>6435</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6400</v>
      </c>
      <c r="B391" s="257" t="s">
        <v>6432</v>
      </c>
      <c r="C391" s="258" t="s">
        <v>6442</v>
      </c>
      <c r="D391" s="261" t="s">
        <v>6443</v>
      </c>
      <c r="E391" s="262" t="s">
        <v>5936</v>
      </c>
      <c r="F391" s="265" t="s">
        <v>6435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6400</v>
      </c>
      <c r="B392" s="257" t="s">
        <v>6432</v>
      </c>
      <c r="C392" s="258" t="s">
        <v>6444</v>
      </c>
      <c r="D392" s="261" t="s">
        <v>6445</v>
      </c>
      <c r="E392" s="262" t="s">
        <v>5686</v>
      </c>
      <c r="F392" s="265" t="s">
        <v>6435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6400</v>
      </c>
      <c r="B393" s="257" t="s">
        <v>6432</v>
      </c>
      <c r="C393" s="258" t="s">
        <v>6446</v>
      </c>
      <c r="D393" s="261" t="s">
        <v>6447</v>
      </c>
      <c r="E393" s="262" t="s">
        <v>5686</v>
      </c>
      <c r="F393" s="265" t="s">
        <v>6435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6400</v>
      </c>
      <c r="B394" s="257" t="s">
        <v>6432</v>
      </c>
      <c r="C394" s="258" t="s">
        <v>6448</v>
      </c>
      <c r="D394" s="261" t="s">
        <v>6449</v>
      </c>
      <c r="E394" s="262" t="s">
        <v>5936</v>
      </c>
      <c r="F394" s="265" t="s">
        <v>6435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6400</v>
      </c>
      <c r="B395" s="257" t="s">
        <v>6432</v>
      </c>
      <c r="C395" s="258" t="s">
        <v>6450</v>
      </c>
      <c r="D395" s="261" t="s">
        <v>6451</v>
      </c>
      <c r="E395" s="262" t="s">
        <v>5753</v>
      </c>
      <c r="F395" s="265" t="s">
        <v>6435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6400</v>
      </c>
      <c r="B396" s="257" t="s">
        <v>6432</v>
      </c>
      <c r="C396" s="258" t="s">
        <v>6452</v>
      </c>
      <c r="D396" s="261" t="s">
        <v>6453</v>
      </c>
      <c r="E396" s="262" t="s">
        <v>5936</v>
      </c>
      <c r="F396" s="265" t="s">
        <v>6435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6400</v>
      </c>
      <c r="B397" s="257" t="s">
        <v>6432</v>
      </c>
      <c r="C397" s="258" t="s">
        <v>6454</v>
      </c>
      <c r="D397" s="261" t="s">
        <v>6455</v>
      </c>
      <c r="E397" s="262" t="s">
        <v>5686</v>
      </c>
      <c r="F397" s="265" t="s">
        <v>6435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6400</v>
      </c>
      <c r="B398" s="257" t="s">
        <v>6432</v>
      </c>
      <c r="C398" s="258" t="s">
        <v>6456</v>
      </c>
      <c r="D398" s="261" t="s">
        <v>6457</v>
      </c>
      <c r="E398" s="262" t="s">
        <v>5801</v>
      </c>
      <c r="F398" s="265" t="s">
        <v>6435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6400</v>
      </c>
      <c r="B399" s="257" t="s">
        <v>6432</v>
      </c>
      <c r="C399" s="258" t="s">
        <v>6458</v>
      </c>
      <c r="D399" s="261" t="s">
        <v>6459</v>
      </c>
      <c r="E399" s="262" t="s">
        <v>5936</v>
      </c>
      <c r="F399" s="265" t="s">
        <v>6435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6400</v>
      </c>
      <c r="B400" s="257" t="s">
        <v>6432</v>
      </c>
      <c r="C400" s="258" t="s">
        <v>6460</v>
      </c>
      <c r="D400" s="261" t="s">
        <v>6461</v>
      </c>
      <c r="E400" s="262" t="s">
        <v>5936</v>
      </c>
      <c r="F400" s="265" t="s">
        <v>6435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6400</v>
      </c>
      <c r="B401" s="257" t="s">
        <v>6432</v>
      </c>
      <c r="C401" s="258" t="s">
        <v>6462</v>
      </c>
      <c r="D401" s="261" t="s">
        <v>6463</v>
      </c>
      <c r="E401" s="262" t="s">
        <v>5686</v>
      </c>
      <c r="F401" s="265" t="s">
        <v>6435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6400</v>
      </c>
      <c r="B402" s="257" t="s">
        <v>6432</v>
      </c>
      <c r="C402" s="258" t="s">
        <v>6464</v>
      </c>
      <c r="D402" s="261" t="s">
        <v>6465</v>
      </c>
      <c r="E402" s="262" t="s">
        <v>5686</v>
      </c>
      <c r="F402" s="265" t="s">
        <v>6435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6400</v>
      </c>
      <c r="B403" s="257" t="s">
        <v>6432</v>
      </c>
      <c r="C403" s="258" t="s">
        <v>6466</v>
      </c>
      <c r="D403" s="261" t="s">
        <v>6467</v>
      </c>
      <c r="E403" s="262" t="s">
        <v>5686</v>
      </c>
      <c r="F403" s="265" t="s">
        <v>6435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6400</v>
      </c>
      <c r="B404" s="257" t="s">
        <v>6432</v>
      </c>
      <c r="C404" s="258" t="s">
        <v>6468</v>
      </c>
      <c r="D404" s="261" t="s">
        <v>6469</v>
      </c>
      <c r="E404" s="262" t="s">
        <v>5801</v>
      </c>
      <c r="F404" s="265" t="s">
        <v>6435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6400</v>
      </c>
      <c r="B405" s="257" t="s">
        <v>6432</v>
      </c>
      <c r="C405" s="258" t="s">
        <v>6470</v>
      </c>
      <c r="D405" s="261" t="s">
        <v>6471</v>
      </c>
      <c r="E405" s="262" t="s">
        <v>5801</v>
      </c>
      <c r="F405" s="265" t="s">
        <v>6435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6400</v>
      </c>
      <c r="B406" s="257" t="s">
        <v>6432</v>
      </c>
      <c r="C406" s="258" t="s">
        <v>6472</v>
      </c>
      <c r="D406" s="261" t="s">
        <v>6473</v>
      </c>
      <c r="E406" s="262" t="s">
        <v>5801</v>
      </c>
      <c r="F406" s="265" t="s">
        <v>6474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6400</v>
      </c>
      <c r="B407" s="257" t="s">
        <v>6432</v>
      </c>
      <c r="C407" s="258" t="s">
        <v>6475</v>
      </c>
      <c r="D407" s="261" t="s">
        <v>6476</v>
      </c>
      <c r="E407" s="262" t="s">
        <v>5801</v>
      </c>
      <c r="F407" s="265" t="s">
        <v>6435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6400</v>
      </c>
      <c r="B408" s="257" t="s">
        <v>6432</v>
      </c>
      <c r="C408" s="258" t="s">
        <v>6477</v>
      </c>
      <c r="D408" s="261" t="s">
        <v>6478</v>
      </c>
      <c r="E408" s="262" t="s">
        <v>5801</v>
      </c>
      <c r="F408" s="265" t="s">
        <v>6435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6400</v>
      </c>
      <c r="B409" s="257" t="s">
        <v>6432</v>
      </c>
      <c r="C409" s="258" t="s">
        <v>6479</v>
      </c>
      <c r="D409" s="261" t="s">
        <v>6480</v>
      </c>
      <c r="E409" s="262" t="s">
        <v>5801</v>
      </c>
      <c r="F409" s="265" t="s">
        <v>6481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6400</v>
      </c>
      <c r="B410" s="256" t="s">
        <v>6482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6400</v>
      </c>
      <c r="B411" s="257" t="s">
        <v>6482</v>
      </c>
      <c r="C411" s="258" t="s">
        <v>6483</v>
      </c>
      <c r="D411" s="261" t="s">
        <v>6484</v>
      </c>
      <c r="E411" s="262" t="s">
        <v>5657</v>
      </c>
      <c r="F411" s="265" t="s">
        <v>6407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6400</v>
      </c>
      <c r="B412" s="257" t="s">
        <v>6482</v>
      </c>
      <c r="C412" s="258" t="s">
        <v>6485</v>
      </c>
      <c r="D412" s="261" t="s">
        <v>6486</v>
      </c>
      <c r="E412" s="262" t="s">
        <v>5657</v>
      </c>
      <c r="F412" s="265" t="s">
        <v>6407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6400</v>
      </c>
      <c r="B413" s="257" t="s">
        <v>6482</v>
      </c>
      <c r="C413" s="258" t="s">
        <v>6487</v>
      </c>
      <c r="D413" s="261" t="s">
        <v>6488</v>
      </c>
      <c r="E413" s="262" t="s">
        <v>5657</v>
      </c>
      <c r="F413" s="265" t="s">
        <v>6407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6400</v>
      </c>
      <c r="B414" s="257" t="s">
        <v>6482</v>
      </c>
      <c r="C414" s="258" t="s">
        <v>6489</v>
      </c>
      <c r="D414" s="261" t="s">
        <v>6490</v>
      </c>
      <c r="E414" s="262" t="s">
        <v>5657</v>
      </c>
      <c r="F414" s="265" t="s">
        <v>6407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6400</v>
      </c>
      <c r="B415" s="257" t="s">
        <v>6482</v>
      </c>
      <c r="C415" s="258" t="s">
        <v>6491</v>
      </c>
      <c r="D415" s="261" t="s">
        <v>6492</v>
      </c>
      <c r="E415" s="262" t="s">
        <v>5686</v>
      </c>
      <c r="F415" s="265" t="s">
        <v>6407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6400</v>
      </c>
      <c r="B416" s="257" t="s">
        <v>6482</v>
      </c>
      <c r="C416" s="258" t="s">
        <v>6493</v>
      </c>
      <c r="D416" s="261" t="s">
        <v>6494</v>
      </c>
      <c r="E416" s="262" t="s">
        <v>5686</v>
      </c>
      <c r="F416" s="265" t="s">
        <v>6495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6400</v>
      </c>
      <c r="B417" s="257" t="s">
        <v>6482</v>
      </c>
      <c r="C417" s="258" t="s">
        <v>6496</v>
      </c>
      <c r="D417" s="261" t="s">
        <v>6497</v>
      </c>
      <c r="E417" s="262" t="s">
        <v>5686</v>
      </c>
      <c r="F417" s="265" t="s">
        <v>6495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6400</v>
      </c>
      <c r="B418" s="257" t="s">
        <v>6482</v>
      </c>
      <c r="C418" s="258" t="s">
        <v>6498</v>
      </c>
      <c r="D418" s="261" t="s">
        <v>6499</v>
      </c>
      <c r="E418" s="262" t="s">
        <v>5936</v>
      </c>
      <c r="F418" s="265" t="s">
        <v>6495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6400</v>
      </c>
      <c r="B419" s="257" t="s">
        <v>6482</v>
      </c>
      <c r="C419" s="258" t="s">
        <v>6500</v>
      </c>
      <c r="D419" s="261" t="s">
        <v>6501</v>
      </c>
      <c r="E419" s="262" t="s">
        <v>5686</v>
      </c>
      <c r="F419" s="265" t="s">
        <v>6495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6400</v>
      </c>
      <c r="B420" s="257" t="s">
        <v>6482</v>
      </c>
      <c r="C420" s="258" t="s">
        <v>6502</v>
      </c>
      <c r="D420" s="261" t="s">
        <v>6503</v>
      </c>
      <c r="E420" s="262" t="s">
        <v>5936</v>
      </c>
      <c r="F420" s="265" t="s">
        <v>6495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6400</v>
      </c>
      <c r="B421" s="257" t="s">
        <v>6482</v>
      </c>
      <c r="C421" s="258" t="s">
        <v>6504</v>
      </c>
      <c r="D421" s="261" t="s">
        <v>6505</v>
      </c>
      <c r="E421" s="262" t="s">
        <v>5936</v>
      </c>
      <c r="F421" s="265" t="s">
        <v>6495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6400</v>
      </c>
      <c r="B422" s="257" t="s">
        <v>6482</v>
      </c>
      <c r="C422" s="258" t="s">
        <v>6506</v>
      </c>
      <c r="D422" s="261" t="s">
        <v>6507</v>
      </c>
      <c r="E422" s="262" t="s">
        <v>5686</v>
      </c>
      <c r="F422" s="265" t="s">
        <v>6495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6400</v>
      </c>
      <c r="B423" s="257" t="s">
        <v>6482</v>
      </c>
      <c r="C423" s="258" t="s">
        <v>6508</v>
      </c>
      <c r="D423" s="261" t="s">
        <v>6509</v>
      </c>
      <c r="E423" s="262" t="s">
        <v>5686</v>
      </c>
      <c r="F423" s="265" t="s">
        <v>6495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6510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6510</v>
      </c>
      <c r="B425" s="256" t="s">
        <v>6511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6510</v>
      </c>
      <c r="B426" s="257" t="s">
        <v>6511</v>
      </c>
      <c r="C426" s="258" t="s">
        <v>6512</v>
      </c>
      <c r="D426" s="261" t="s">
        <v>6513</v>
      </c>
      <c r="E426" s="262" t="s">
        <v>5657</v>
      </c>
      <c r="F426" s="265" t="s">
        <v>6474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6510</v>
      </c>
      <c r="B427" s="257" t="s">
        <v>6511</v>
      </c>
      <c r="C427" s="258" t="s">
        <v>6514</v>
      </c>
      <c r="D427" s="261" t="s">
        <v>6515</v>
      </c>
      <c r="E427" s="262" t="s">
        <v>5657</v>
      </c>
      <c r="F427" s="265" t="s">
        <v>6474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6510</v>
      </c>
      <c r="B428" s="257" t="s">
        <v>6511</v>
      </c>
      <c r="C428" s="258" t="s">
        <v>6516</v>
      </c>
      <c r="D428" s="261" t="s">
        <v>6517</v>
      </c>
      <c r="E428" s="262" t="s">
        <v>5936</v>
      </c>
      <c r="F428" s="265" t="s">
        <v>6474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6510</v>
      </c>
      <c r="B429" s="257" t="s">
        <v>6511</v>
      </c>
      <c r="C429" s="258" t="s">
        <v>6518</v>
      </c>
      <c r="D429" s="261" t="s">
        <v>6519</v>
      </c>
      <c r="E429" s="262" t="s">
        <v>5686</v>
      </c>
      <c r="F429" s="265" t="s">
        <v>6474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6510</v>
      </c>
      <c r="B430" s="257" t="s">
        <v>6511</v>
      </c>
      <c r="C430" s="258" t="s">
        <v>6520</v>
      </c>
      <c r="D430" s="261" t="s">
        <v>6521</v>
      </c>
      <c r="E430" s="262" t="s">
        <v>5686</v>
      </c>
      <c r="F430" s="265" t="s">
        <v>6474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6510</v>
      </c>
      <c r="B431" s="257" t="s">
        <v>6511</v>
      </c>
      <c r="C431" s="258" t="s">
        <v>6522</v>
      </c>
      <c r="D431" s="261" t="s">
        <v>6523</v>
      </c>
      <c r="E431" s="262" t="s">
        <v>5936</v>
      </c>
      <c r="F431" s="265" t="s">
        <v>6474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6510</v>
      </c>
      <c r="B432" s="257" t="s">
        <v>6511</v>
      </c>
      <c r="C432" s="258" t="s">
        <v>6524</v>
      </c>
      <c r="D432" s="261" t="s">
        <v>6525</v>
      </c>
      <c r="E432" s="262" t="s">
        <v>5936</v>
      </c>
      <c r="F432" s="265" t="s">
        <v>6474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6510</v>
      </c>
      <c r="B433" s="257" t="s">
        <v>6511</v>
      </c>
      <c r="C433" s="258" t="s">
        <v>6526</v>
      </c>
      <c r="D433" s="261" t="s">
        <v>6527</v>
      </c>
      <c r="E433" s="262" t="s">
        <v>5753</v>
      </c>
      <c r="F433" s="265" t="s">
        <v>6474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6510</v>
      </c>
      <c r="B434" s="257" t="s">
        <v>6511</v>
      </c>
      <c r="C434" s="258" t="s">
        <v>6528</v>
      </c>
      <c r="D434" s="261" t="s">
        <v>6529</v>
      </c>
      <c r="E434" s="262" t="s">
        <v>5753</v>
      </c>
      <c r="F434" s="265" t="s">
        <v>6474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6510</v>
      </c>
      <c r="B435" s="257" t="s">
        <v>6511</v>
      </c>
      <c r="C435" s="258" t="s">
        <v>6530</v>
      </c>
      <c r="D435" s="261" t="s">
        <v>6531</v>
      </c>
      <c r="E435" s="262" t="s">
        <v>5686</v>
      </c>
      <c r="F435" s="265" t="s">
        <v>6474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6510</v>
      </c>
      <c r="B436" s="257" t="s">
        <v>6511</v>
      </c>
      <c r="C436" s="258" t="s">
        <v>6532</v>
      </c>
      <c r="D436" s="261" t="s">
        <v>6533</v>
      </c>
      <c r="E436" s="262" t="s">
        <v>5753</v>
      </c>
      <c r="F436" s="265" t="s">
        <v>6474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6510</v>
      </c>
      <c r="B437" s="257" t="s">
        <v>6511</v>
      </c>
      <c r="C437" s="258" t="s">
        <v>6534</v>
      </c>
      <c r="D437" s="261" t="s">
        <v>6535</v>
      </c>
      <c r="E437" s="262" t="s">
        <v>5686</v>
      </c>
      <c r="F437" s="265" t="s">
        <v>6474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6510</v>
      </c>
      <c r="B438" s="256" t="s">
        <v>6536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6510</v>
      </c>
      <c r="B439" s="257" t="s">
        <v>6536</v>
      </c>
      <c r="C439" s="258" t="s">
        <v>6537</v>
      </c>
      <c r="D439" s="261" t="s">
        <v>6538</v>
      </c>
      <c r="E439" s="262" t="s">
        <v>5657</v>
      </c>
      <c r="F439" s="265" t="s">
        <v>6539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6510</v>
      </c>
      <c r="B440" s="257" t="s">
        <v>6536</v>
      </c>
      <c r="C440" s="258" t="s">
        <v>6540</v>
      </c>
      <c r="D440" s="261" t="s">
        <v>6541</v>
      </c>
      <c r="E440" s="262" t="s">
        <v>5657</v>
      </c>
      <c r="F440" s="265" t="s">
        <v>6539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6510</v>
      </c>
      <c r="B441" s="257" t="s">
        <v>6536</v>
      </c>
      <c r="C441" s="258" t="s">
        <v>6542</v>
      </c>
      <c r="D441" s="261" t="s">
        <v>6543</v>
      </c>
      <c r="E441" s="262" t="s">
        <v>5657</v>
      </c>
      <c r="F441" s="265" t="s">
        <v>6539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6510</v>
      </c>
      <c r="B442" s="257" t="s">
        <v>6536</v>
      </c>
      <c r="C442" s="258" t="s">
        <v>6544</v>
      </c>
      <c r="D442" s="261" t="s">
        <v>6545</v>
      </c>
      <c r="E442" s="262" t="s">
        <v>5657</v>
      </c>
      <c r="F442" s="265" t="s">
        <v>6539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6510</v>
      </c>
      <c r="B443" s="257" t="s">
        <v>6536</v>
      </c>
      <c r="C443" s="258" t="s">
        <v>6546</v>
      </c>
      <c r="D443" s="261" t="s">
        <v>6547</v>
      </c>
      <c r="E443" s="262" t="s">
        <v>5686</v>
      </c>
      <c r="F443" s="265" t="s">
        <v>6539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6510</v>
      </c>
      <c r="B444" s="257" t="s">
        <v>6536</v>
      </c>
      <c r="C444" s="258" t="s">
        <v>6548</v>
      </c>
      <c r="D444" s="261" t="s">
        <v>6549</v>
      </c>
      <c r="E444" s="262" t="s">
        <v>5686</v>
      </c>
      <c r="F444" s="265" t="s">
        <v>6539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6510</v>
      </c>
      <c r="B445" s="257" t="s">
        <v>6536</v>
      </c>
      <c r="C445" s="258" t="s">
        <v>6550</v>
      </c>
      <c r="D445" s="261" t="s">
        <v>6551</v>
      </c>
      <c r="E445" s="262" t="s">
        <v>5686</v>
      </c>
      <c r="F445" s="265" t="s">
        <v>6539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6510</v>
      </c>
      <c r="B446" s="257" t="s">
        <v>6536</v>
      </c>
      <c r="C446" s="258" t="s">
        <v>6552</v>
      </c>
      <c r="D446" s="261" t="s">
        <v>6553</v>
      </c>
      <c r="E446" s="262" t="s">
        <v>5801</v>
      </c>
      <c r="F446" s="265" t="s">
        <v>6539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6510</v>
      </c>
      <c r="B447" s="257" t="s">
        <v>6536</v>
      </c>
      <c r="C447" s="258" t="s">
        <v>6554</v>
      </c>
      <c r="D447" s="261" t="s">
        <v>6555</v>
      </c>
      <c r="E447" s="262" t="s">
        <v>5686</v>
      </c>
      <c r="F447" s="265" t="s">
        <v>6539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6510</v>
      </c>
      <c r="B448" s="257" t="s">
        <v>6536</v>
      </c>
      <c r="C448" s="258" t="s">
        <v>6556</v>
      </c>
      <c r="D448" s="261" t="s">
        <v>6557</v>
      </c>
      <c r="E448" s="262" t="s">
        <v>5801</v>
      </c>
      <c r="F448" s="265" t="s">
        <v>6539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6510</v>
      </c>
      <c r="B449" s="257" t="s">
        <v>6536</v>
      </c>
      <c r="C449" s="258" t="s">
        <v>6558</v>
      </c>
      <c r="D449" s="261" t="s">
        <v>6559</v>
      </c>
      <c r="E449" s="262" t="s">
        <v>5801</v>
      </c>
      <c r="F449" s="265" t="s">
        <v>6539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6560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6560</v>
      </c>
      <c r="B451" s="256" t="s">
        <v>6561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6560</v>
      </c>
      <c r="B452" s="257" t="s">
        <v>6561</v>
      </c>
      <c r="C452" s="258" t="s">
        <v>6562</v>
      </c>
      <c r="D452" s="261" t="s">
        <v>6563</v>
      </c>
      <c r="E452" s="262" t="s">
        <v>5657</v>
      </c>
      <c r="F452" s="265" t="s">
        <v>6564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6560</v>
      </c>
      <c r="B453" s="257" t="s">
        <v>6561</v>
      </c>
      <c r="C453" s="258" t="s">
        <v>6565</v>
      </c>
      <c r="D453" s="261" t="s">
        <v>6566</v>
      </c>
      <c r="E453" s="262" t="s">
        <v>5657</v>
      </c>
      <c r="F453" s="265" t="s">
        <v>6564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6560</v>
      </c>
      <c r="B454" s="257" t="s">
        <v>6561</v>
      </c>
      <c r="C454" s="258" t="s">
        <v>6567</v>
      </c>
      <c r="D454" s="261" t="s">
        <v>6568</v>
      </c>
      <c r="E454" s="262" t="s">
        <v>5657</v>
      </c>
      <c r="F454" s="265" t="s">
        <v>6564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6560</v>
      </c>
      <c r="B455" s="257" t="s">
        <v>6561</v>
      </c>
      <c r="C455" s="258" t="s">
        <v>6569</v>
      </c>
      <c r="D455" s="261" t="s">
        <v>6570</v>
      </c>
      <c r="E455" s="262" t="s">
        <v>5657</v>
      </c>
      <c r="F455" s="265" t="s">
        <v>6564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6560</v>
      </c>
      <c r="B456" s="257" t="s">
        <v>6561</v>
      </c>
      <c r="C456" s="258" t="s">
        <v>6571</v>
      </c>
      <c r="D456" s="261" t="s">
        <v>6572</v>
      </c>
      <c r="E456" s="262" t="s">
        <v>5657</v>
      </c>
      <c r="F456" s="265" t="s">
        <v>6564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6560</v>
      </c>
      <c r="B457" s="257" t="s">
        <v>6561</v>
      </c>
      <c r="C457" s="258" t="s">
        <v>6573</v>
      </c>
      <c r="D457" s="261" t="s">
        <v>6574</v>
      </c>
      <c r="E457" s="262" t="s">
        <v>5686</v>
      </c>
      <c r="F457" s="265" t="s">
        <v>6564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6560</v>
      </c>
      <c r="B458" s="257" t="s">
        <v>6561</v>
      </c>
      <c r="C458" s="258" t="s">
        <v>6575</v>
      </c>
      <c r="D458" s="261" t="s">
        <v>6576</v>
      </c>
      <c r="E458" s="262" t="s">
        <v>5686</v>
      </c>
      <c r="F458" s="265" t="s">
        <v>6564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6560</v>
      </c>
      <c r="B459" s="257" t="s">
        <v>6561</v>
      </c>
      <c r="C459" s="258" t="s">
        <v>6577</v>
      </c>
      <c r="D459" s="261" t="s">
        <v>6578</v>
      </c>
      <c r="E459" s="262" t="s">
        <v>5686</v>
      </c>
      <c r="F459" s="265" t="s">
        <v>6564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6560</v>
      </c>
      <c r="B460" s="257" t="s">
        <v>6561</v>
      </c>
      <c r="C460" s="258" t="s">
        <v>6579</v>
      </c>
      <c r="D460" s="261" t="s">
        <v>6580</v>
      </c>
      <c r="E460" s="262" t="s">
        <v>5686</v>
      </c>
      <c r="F460" s="265" t="s">
        <v>6564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6560</v>
      </c>
      <c r="B461" s="257" t="s">
        <v>6561</v>
      </c>
      <c r="C461" s="258" t="s">
        <v>6581</v>
      </c>
      <c r="D461" s="261" t="s">
        <v>6582</v>
      </c>
      <c r="E461" s="262" t="s">
        <v>5686</v>
      </c>
      <c r="F461" s="265" t="s">
        <v>6564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6560</v>
      </c>
      <c r="B462" s="257" t="s">
        <v>6561</v>
      </c>
      <c r="C462" s="258" t="s">
        <v>6583</v>
      </c>
      <c r="D462" s="261" t="s">
        <v>6584</v>
      </c>
      <c r="E462" s="262" t="s">
        <v>5686</v>
      </c>
      <c r="F462" s="265" t="s">
        <v>6564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6560</v>
      </c>
      <c r="B463" s="257" t="s">
        <v>6561</v>
      </c>
      <c r="C463" s="258" t="s">
        <v>6585</v>
      </c>
      <c r="D463" s="261" t="s">
        <v>6586</v>
      </c>
      <c r="E463" s="262" t="s">
        <v>5686</v>
      </c>
      <c r="F463" s="265" t="s">
        <v>6564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6560</v>
      </c>
      <c r="B464" s="257" t="s">
        <v>6561</v>
      </c>
      <c r="C464" s="258" t="s">
        <v>6587</v>
      </c>
      <c r="D464" s="261" t="s">
        <v>6588</v>
      </c>
      <c r="E464" s="262" t="s">
        <v>5686</v>
      </c>
      <c r="F464" s="265" t="s">
        <v>6564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6560</v>
      </c>
      <c r="B465" s="257" t="s">
        <v>6561</v>
      </c>
      <c r="C465" s="258" t="s">
        <v>6589</v>
      </c>
      <c r="D465" s="261" t="s">
        <v>6590</v>
      </c>
      <c r="E465" s="262" t="s">
        <v>5686</v>
      </c>
      <c r="F465" s="265" t="s">
        <v>6564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6560</v>
      </c>
      <c r="B466" s="256" t="s">
        <v>6591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6560</v>
      </c>
      <c r="B467" s="257" t="s">
        <v>6591</v>
      </c>
      <c r="C467" s="258" t="s">
        <v>6592</v>
      </c>
      <c r="D467" s="261" t="s">
        <v>6593</v>
      </c>
      <c r="E467" s="262" t="s">
        <v>5657</v>
      </c>
      <c r="F467" s="265" t="s">
        <v>5796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6560</v>
      </c>
      <c r="B468" s="257" t="s">
        <v>6591</v>
      </c>
      <c r="C468" s="258" t="s">
        <v>6594</v>
      </c>
      <c r="D468" s="261" t="s">
        <v>6595</v>
      </c>
      <c r="E468" s="262" t="s">
        <v>5657</v>
      </c>
      <c r="F468" s="265" t="s">
        <v>5796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6560</v>
      </c>
      <c r="B469" s="257" t="s">
        <v>6591</v>
      </c>
      <c r="C469" s="258" t="s">
        <v>6596</v>
      </c>
      <c r="D469" s="261" t="s">
        <v>6597</v>
      </c>
      <c r="E469" s="262" t="s">
        <v>5657</v>
      </c>
      <c r="F469" s="265" t="s">
        <v>5796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6560</v>
      </c>
      <c r="B470" s="257" t="s">
        <v>6591</v>
      </c>
      <c r="C470" s="258" t="s">
        <v>6598</v>
      </c>
      <c r="D470" s="261" t="s">
        <v>6599</v>
      </c>
      <c r="E470" s="262" t="s">
        <v>5753</v>
      </c>
      <c r="F470" s="265" t="s">
        <v>6165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6560</v>
      </c>
      <c r="B471" s="257" t="s">
        <v>6591</v>
      </c>
      <c r="C471" s="258" t="s">
        <v>6600</v>
      </c>
      <c r="D471" s="261" t="s">
        <v>6601</v>
      </c>
      <c r="E471" s="262" t="s">
        <v>5753</v>
      </c>
      <c r="F471" s="265" t="s">
        <v>6165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6560</v>
      </c>
      <c r="B472" s="257" t="s">
        <v>6591</v>
      </c>
      <c r="C472" s="258" t="s">
        <v>6602</v>
      </c>
      <c r="D472" s="261" t="s">
        <v>6603</v>
      </c>
      <c r="E472" s="262" t="s">
        <v>5657</v>
      </c>
      <c r="F472" s="265" t="s">
        <v>6165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6560</v>
      </c>
      <c r="B473" s="257" t="s">
        <v>6591</v>
      </c>
      <c r="C473" s="258" t="s">
        <v>6604</v>
      </c>
      <c r="D473" s="261" t="s">
        <v>6605</v>
      </c>
      <c r="E473" s="262" t="s">
        <v>5657</v>
      </c>
      <c r="F473" s="265" t="s">
        <v>6104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6560</v>
      </c>
      <c r="B474" s="257" t="s">
        <v>6591</v>
      </c>
      <c r="C474" s="258" t="s">
        <v>6606</v>
      </c>
      <c r="D474" s="261" t="s">
        <v>6607</v>
      </c>
      <c r="E474" s="262" t="s">
        <v>5686</v>
      </c>
      <c r="F474" s="265" t="s">
        <v>6104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6560</v>
      </c>
      <c r="B475" s="257" t="s">
        <v>6591</v>
      </c>
      <c r="C475" s="258" t="s">
        <v>6608</v>
      </c>
      <c r="D475" s="261" t="s">
        <v>6609</v>
      </c>
      <c r="E475" s="262" t="s">
        <v>5686</v>
      </c>
      <c r="F475" s="265" t="s">
        <v>6104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6560</v>
      </c>
      <c r="B476" s="257" t="s">
        <v>6591</v>
      </c>
      <c r="C476" s="258" t="s">
        <v>6610</v>
      </c>
      <c r="D476" s="261" t="s">
        <v>6611</v>
      </c>
      <c r="E476" s="262" t="s">
        <v>5686</v>
      </c>
      <c r="F476" s="265" t="s">
        <v>6104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6560</v>
      </c>
      <c r="B477" s="257" t="s">
        <v>6591</v>
      </c>
      <c r="C477" s="258" t="s">
        <v>6612</v>
      </c>
      <c r="D477" s="261" t="s">
        <v>6613</v>
      </c>
      <c r="E477" s="262" t="s">
        <v>5686</v>
      </c>
      <c r="F477" s="265" t="s">
        <v>6104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6560</v>
      </c>
      <c r="B478" s="257" t="s">
        <v>6591</v>
      </c>
      <c r="C478" s="258" t="s">
        <v>6614</v>
      </c>
      <c r="D478" s="261" t="s">
        <v>6615</v>
      </c>
      <c r="E478" s="262" t="s">
        <v>5686</v>
      </c>
      <c r="F478" s="265" t="s">
        <v>6165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6560</v>
      </c>
      <c r="B479" s="257" t="s">
        <v>6591</v>
      </c>
      <c r="C479" s="258" t="s">
        <v>6616</v>
      </c>
      <c r="D479" s="261" t="s">
        <v>6617</v>
      </c>
      <c r="E479" s="262" t="s">
        <v>5801</v>
      </c>
      <c r="F479" s="265" t="s">
        <v>6165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6560</v>
      </c>
      <c r="B480" s="257" t="s">
        <v>6591</v>
      </c>
      <c r="C480" s="258" t="s">
        <v>6618</v>
      </c>
      <c r="D480" s="261" t="s">
        <v>6619</v>
      </c>
      <c r="E480" s="262" t="s">
        <v>5801</v>
      </c>
      <c r="F480" s="265" t="s">
        <v>6165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6560</v>
      </c>
      <c r="B481" s="270" t="s">
        <v>6591</v>
      </c>
      <c r="C481" s="271" t="s">
        <v>6620</v>
      </c>
      <c r="D481" s="272" t="s">
        <v>6621</v>
      </c>
      <c r="E481" s="273" t="s">
        <v>5801</v>
      </c>
      <c r="F481" s="274" t="s">
        <v>5796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922</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IFERROR(INDEX('Recommendations'!$G$2:$G$195, MATCH(H2,'Recommendations'!$A$2:$A$195,0))="Implemented", FALSE))</xm:f>
            <x14:dxf>
              <font>
                <color rgb="FF000000"/>
              </font>
              <fill>
                <patternFill>
                  <bgColor rgb="FF3C7D22"/>
                </patternFill>
              </fill>
            </x14:dxf>
          </x14:cfRule>
          <x14:cfRule type="expression" priority="2" id="{00000000-000E-0000-0B00-000002000000}">
            <xm:f>AND(H2&lt;&gt;"", IFERROR(INDEX('Recommendations'!$G$2:$G$195, MATCH(H2,'Recommendations'!$A$2:$A$195,0))="Compensated", FALSE))</xm:f>
            <x14:dxf>
              <font>
                <color rgb="FF000000"/>
              </font>
              <fill>
                <patternFill>
                  <bgColor rgb="FFC6E0B4"/>
                </patternFill>
              </fill>
            </x14:dxf>
          </x14:cfRule>
          <x14:cfRule type="expression" priority="3" id="{00000000-000E-0000-0B00-000003000000}">
            <xm:f>AND(H2&lt;&gt;"", IFERROR(INDEX('Recommendations'!$G$2:$G$195, MATCH(H2,'Recommendations'!$A$2:$A$195,0))="Testing", FALSE))</xm:f>
            <x14:dxf>
              <font>
                <color rgb="FF000000"/>
              </font>
              <fill>
                <patternFill>
                  <bgColor rgb="FFFFC000"/>
                </patternFill>
              </fill>
            </x14:dxf>
          </x14:cfRule>
          <x14:cfRule type="expression" priority="4" id="{00000000-000E-0000-0B00-000004000000}">
            <xm:f>AND(H2&lt;&gt;"", IFERROR(INDEX('Recommendations'!$G$2:$G$195, MATCH(H2,'Recommendations'!$A$2:$A$195,0))="Failed", FALSE))</xm:f>
            <x14:dxf>
              <font>
                <color rgb="FF000000"/>
              </font>
              <fill>
                <patternFill>
                  <bgColor rgb="FFD82891"/>
                </patternFill>
              </fill>
            </x14:dxf>
          </x14:cfRule>
          <x14:cfRule type="expression" priority="5" id="{00000000-000E-0000-0B00-000005000000}">
            <xm:f>AND(H2&lt;&gt;"", IFERROR(INDEX('Recommendations'!$G$2:$G$195, MATCH(H2,'Recommendations'!$A$2:$A$195,0))="Risk Accepted", FALSE))</xm:f>
            <x14:dxf>
              <font>
                <color rgb="FF000000"/>
              </font>
              <fill>
                <patternFill>
                  <bgColor rgb="FFD9D9D9"/>
                </patternFill>
              </fill>
            </x14:dxf>
          </x14:cfRule>
          <x14:cfRule type="expression" priority="6" id="{00000000-000E-0000-0B00-000006000000}">
            <xm:f>AND(H2&lt;&gt;"", IFERROR(INDEX('Recommendations'!$G$2:$G$195, MATCH(H2,'Recommendations'!$A$2:$A$195,0))="N/A",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1002</v>
      </c>
      <c r="C2" s="290"/>
      <c r="D2" s="290"/>
      <c r="E2" s="290"/>
      <c r="F2" s="290"/>
      <c r="G2" s="290"/>
      <c r="H2" s="290"/>
      <c r="I2" s="290"/>
    </row>
    <row r="4" spans="2:15" ht="18.5" x14ac:dyDescent="0.45">
      <c r="B4" s="39" t="s">
        <v>1003</v>
      </c>
    </row>
    <row r="5" spans="2:15" x14ac:dyDescent="0.35">
      <c r="B5" s="41" t="s">
        <v>19</v>
      </c>
      <c r="C5" s="41" t="s">
        <v>1004</v>
      </c>
      <c r="D5" s="41" t="s">
        <v>1005</v>
      </c>
      <c r="F5" s="291" t="s">
        <v>1006</v>
      </c>
      <c r="G5" s="291"/>
      <c r="H5" s="291"/>
      <c r="I5" s="292" t="s">
        <v>1007</v>
      </c>
      <c r="J5" s="292"/>
      <c r="K5" s="292"/>
      <c r="L5" s="292"/>
      <c r="M5" s="292"/>
      <c r="N5" s="292"/>
      <c r="O5" s="292"/>
    </row>
    <row r="6" spans="2:15" x14ac:dyDescent="0.35">
      <c r="B6" s="47" t="s">
        <v>1008</v>
      </c>
      <c r="C6" s="48">
        <v>194</v>
      </c>
      <c r="D6" s="49" t="s">
        <v>19</v>
      </c>
      <c r="F6" s="291" t="s">
        <v>1009</v>
      </c>
      <c r="G6" s="291"/>
      <c r="H6" s="291"/>
      <c r="I6" s="293" t="s">
        <v>1010</v>
      </c>
      <c r="J6" s="293"/>
      <c r="K6" s="293"/>
      <c r="L6" s="293"/>
      <c r="M6" s="293"/>
      <c r="N6" s="293"/>
      <c r="O6" s="293"/>
    </row>
    <row r="7" spans="2:15" x14ac:dyDescent="0.35">
      <c r="B7" s="50" t="s">
        <v>1011</v>
      </c>
      <c r="C7" s="51">
        <f>C6-C8-C9</f>
        <v>194</v>
      </c>
      <c r="D7" s="52">
        <f>IF(C6&gt;0,C7/C6,0)</f>
        <v>1</v>
      </c>
      <c r="F7" s="291" t="s">
        <v>1012</v>
      </c>
      <c r="G7" s="291"/>
      <c r="H7" s="291"/>
      <c r="I7" s="293" t="s">
        <v>1010</v>
      </c>
      <c r="J7" s="293"/>
      <c r="K7" s="293"/>
      <c r="L7" s="293"/>
      <c r="M7" s="293"/>
      <c r="N7" s="293"/>
      <c r="O7" s="293"/>
    </row>
    <row r="8" spans="2:15" x14ac:dyDescent="0.35">
      <c r="B8" s="43" t="s">
        <v>1013</v>
      </c>
      <c r="C8" s="44">
        <f>COUNTIF('Recommendations'!G:G,"Risk Accepted")</f>
        <v>0</v>
      </c>
      <c r="D8" s="45">
        <f>IF(C6&gt;0,C8/C6,0)</f>
        <v>0</v>
      </c>
      <c r="F8" s="291" t="s">
        <v>1014</v>
      </c>
      <c r="G8" s="291"/>
      <c r="H8" s="291"/>
      <c r="I8" s="293" t="s">
        <v>1010</v>
      </c>
      <c r="J8" s="293"/>
      <c r="K8" s="293"/>
      <c r="L8" s="293"/>
      <c r="M8" s="293"/>
      <c r="N8" s="293"/>
      <c r="O8" s="293"/>
    </row>
    <row r="9" spans="2:15" x14ac:dyDescent="0.35">
      <c r="B9" s="43" t="s">
        <v>1015</v>
      </c>
      <c r="C9" s="44">
        <f>COUNTIF('Recommendations'!G:G,"N/A")</f>
        <v>0</v>
      </c>
      <c r="D9" s="45">
        <f>IF(C6&gt;0,C9/C6,0)</f>
        <v>0</v>
      </c>
      <c r="F9" s="291" t="s">
        <v>1016</v>
      </c>
      <c r="G9" s="291"/>
      <c r="H9" s="291"/>
      <c r="I9" s="293" t="s">
        <v>1010</v>
      </c>
      <c r="J9" s="293"/>
      <c r="K9" s="293"/>
      <c r="L9" s="293"/>
      <c r="M9" s="293"/>
      <c r="N9" s="293"/>
      <c r="O9" s="293"/>
    </row>
    <row r="12" spans="2:15" ht="18.5" x14ac:dyDescent="0.45">
      <c r="B12" s="39" t="s">
        <v>1017</v>
      </c>
    </row>
    <row r="14" spans="2:15" x14ac:dyDescent="0.35">
      <c r="B14" s="53" t="s">
        <v>1018</v>
      </c>
    </row>
    <row r="15" spans="2:15" x14ac:dyDescent="0.35">
      <c r="B15" s="41" t="s">
        <v>19</v>
      </c>
      <c r="C15" s="41" t="s">
        <v>1019</v>
      </c>
      <c r="D15" s="41" t="s">
        <v>1020</v>
      </c>
      <c r="E15" s="41" t="s">
        <v>1021</v>
      </c>
      <c r="F15" s="41" t="s">
        <v>1022</v>
      </c>
    </row>
    <row r="16" spans="2:15" x14ac:dyDescent="0.35">
      <c r="B16" s="43" t="s">
        <v>1023</v>
      </c>
      <c r="C16" s="44">
        <f>COUNTIF('Recommendations'!L:L,"Resolved")</f>
        <v>0</v>
      </c>
      <c r="D16" s="44">
        <f>COUNTIF('Recommendations'!L:L,"Testing")</f>
        <v>0</v>
      </c>
      <c r="E16" s="44">
        <f>COUNTIF('Recommendations'!L:L,"Outstanding")</f>
        <v>194</v>
      </c>
      <c r="F16" s="44">
        <f>SUM(C16:E16)</f>
        <v>194</v>
      </c>
    </row>
    <row r="18" spans="2:6" x14ac:dyDescent="0.35">
      <c r="B18" s="53" t="s">
        <v>1024</v>
      </c>
    </row>
    <row r="19" spans="2:6" x14ac:dyDescent="0.35">
      <c r="B19" s="54" t="s">
        <v>19</v>
      </c>
      <c r="C19" s="54" t="s">
        <v>1019</v>
      </c>
      <c r="D19" s="54" t="s">
        <v>1020</v>
      </c>
      <c r="E19" s="54" t="s">
        <v>1021</v>
      </c>
      <c r="F19" s="54" t="s">
        <v>19</v>
      </c>
    </row>
    <row r="20" spans="2:6" x14ac:dyDescent="0.35">
      <c r="B20" s="43" t="s">
        <v>1023</v>
      </c>
      <c r="C20" s="45">
        <f>IF(F16&gt;0, C16/F16, 0)</f>
        <v>0</v>
      </c>
      <c r="D20" s="45">
        <f>IF(F16&gt;0, D16/F16, 0)</f>
        <v>0</v>
      </c>
      <c r="E20" s="45">
        <f>IF(F16&gt;0, E16/F16, 0)</f>
        <v>1</v>
      </c>
      <c r="F20" s="46" t="s">
        <v>19</v>
      </c>
    </row>
    <row r="25" spans="2:6" ht="18.5" x14ac:dyDescent="0.45">
      <c r="B25" s="39" t="s">
        <v>1025</v>
      </c>
    </row>
    <row r="27" spans="2:6" x14ac:dyDescent="0.35">
      <c r="B27" s="53" t="s">
        <v>1018</v>
      </c>
    </row>
    <row r="28" spans="2:6" x14ac:dyDescent="0.35">
      <c r="B28" s="41" t="s">
        <v>5</v>
      </c>
      <c r="C28" s="41" t="s">
        <v>1019</v>
      </c>
      <c r="D28" s="41" t="s">
        <v>1020</v>
      </c>
      <c r="E28" s="41" t="s">
        <v>1021</v>
      </c>
      <c r="F28" s="41" t="s">
        <v>1022</v>
      </c>
    </row>
    <row r="29" spans="2:6" x14ac:dyDescent="0.35">
      <c r="B29" s="43" t="s">
        <v>1026</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1027</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1028</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1029</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1030</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194</v>
      </c>
      <c r="F34" s="44">
        <f t="shared" si="0"/>
        <v>194</v>
      </c>
    </row>
    <row r="36" spans="2:6" x14ac:dyDescent="0.35">
      <c r="B36" s="53" t="s">
        <v>1024</v>
      </c>
    </row>
    <row r="37" spans="2:6" x14ac:dyDescent="0.35">
      <c r="B37" s="54" t="s">
        <v>5</v>
      </c>
      <c r="C37" s="54" t="s">
        <v>1019</v>
      </c>
      <c r="D37" s="54" t="s">
        <v>1020</v>
      </c>
      <c r="E37" s="54" t="s">
        <v>1021</v>
      </c>
      <c r="F37" s="54" t="s">
        <v>19</v>
      </c>
    </row>
    <row r="38" spans="2:6" x14ac:dyDescent="0.35">
      <c r="B38" s="43" t="s">
        <v>1026</v>
      </c>
      <c r="C38" s="45">
        <f t="shared" ref="C38:C43" si="1">IF(F29&gt;0, C29/F29, 0)</f>
        <v>0</v>
      </c>
      <c r="D38" s="45">
        <f t="shared" ref="D38:D43" si="2">IF(F29&gt;0, D29/F29, 0)</f>
        <v>0</v>
      </c>
      <c r="E38" s="45">
        <f t="shared" ref="E38:E43" si="3">IF(F29&gt;0, E29/F29, 0)</f>
        <v>0</v>
      </c>
      <c r="F38" s="46" t="s">
        <v>19</v>
      </c>
    </row>
    <row r="39" spans="2:6" x14ac:dyDescent="0.35">
      <c r="B39" s="43" t="s">
        <v>1027</v>
      </c>
      <c r="C39" s="45">
        <f t="shared" si="1"/>
        <v>0</v>
      </c>
      <c r="D39" s="45">
        <f t="shared" si="2"/>
        <v>0</v>
      </c>
      <c r="E39" s="45">
        <f t="shared" si="3"/>
        <v>0</v>
      </c>
      <c r="F39" s="46" t="s">
        <v>19</v>
      </c>
    </row>
    <row r="40" spans="2:6" x14ac:dyDescent="0.35">
      <c r="B40" s="43" t="s">
        <v>1028</v>
      </c>
      <c r="C40" s="45">
        <f t="shared" si="1"/>
        <v>0</v>
      </c>
      <c r="D40" s="45">
        <f t="shared" si="2"/>
        <v>0</v>
      </c>
      <c r="E40" s="45">
        <f t="shared" si="3"/>
        <v>0</v>
      </c>
      <c r="F40" s="46" t="s">
        <v>19</v>
      </c>
    </row>
    <row r="41" spans="2:6" x14ac:dyDescent="0.35">
      <c r="B41" s="43" t="s">
        <v>1029</v>
      </c>
      <c r="C41" s="45">
        <f t="shared" si="1"/>
        <v>0</v>
      </c>
      <c r="D41" s="45">
        <f t="shared" si="2"/>
        <v>0</v>
      </c>
      <c r="E41" s="45">
        <f t="shared" si="3"/>
        <v>0</v>
      </c>
      <c r="F41" s="46" t="s">
        <v>19</v>
      </c>
    </row>
    <row r="42" spans="2:6" x14ac:dyDescent="0.35">
      <c r="B42" s="43" t="s">
        <v>1030</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1031</v>
      </c>
    </row>
    <row r="50" spans="2:6" x14ac:dyDescent="0.35">
      <c r="B50" s="53" t="s">
        <v>1018</v>
      </c>
    </row>
    <row r="51" spans="2:6" x14ac:dyDescent="0.35">
      <c r="B51" s="41" t="s">
        <v>2</v>
      </c>
      <c r="C51" s="41" t="s">
        <v>1019</v>
      </c>
      <c r="D51" s="41" t="s">
        <v>1020</v>
      </c>
      <c r="E51" s="41" t="s">
        <v>1021</v>
      </c>
      <c r="F51" s="41" t="s">
        <v>1022</v>
      </c>
    </row>
    <row r="52" spans="2:6" x14ac:dyDescent="0.35">
      <c r="B52" s="43" t="s">
        <v>29</v>
      </c>
      <c r="C52" s="44">
        <f>COUNTIFS('Recommendations'!C:C,"CAT I (High)",'Recommendations'!L:L,"=Resolved")</f>
        <v>0</v>
      </c>
      <c r="D52" s="44">
        <f>COUNTIFS('Recommendations'!C:C,"=CAT I (High)",'Recommendations'!L:L,"=Testing")</f>
        <v>0</v>
      </c>
      <c r="E52" s="44">
        <f>COUNTIFS('Recommendations'!C:C,"=CAT I (High)",'Recommendations'!L:L,"=Outstanding")</f>
        <v>16</v>
      </c>
      <c r="F52" s="44">
        <f>SUM(C52:E52)</f>
        <v>16</v>
      </c>
    </row>
    <row r="53" spans="2:6" x14ac:dyDescent="0.35">
      <c r="B53" s="43" t="s">
        <v>40</v>
      </c>
      <c r="C53" s="44">
        <f>COUNTIFS('Recommendations'!C:C,"CAT II (Medium)",'Recommendations'!L:L,"=Resolved")</f>
        <v>0</v>
      </c>
      <c r="D53" s="44">
        <f>COUNTIFS('Recommendations'!C:C,"=CAT II (Medium)",'Recommendations'!L:L,"=Testing")</f>
        <v>0</v>
      </c>
      <c r="E53" s="44">
        <f>COUNTIFS('Recommendations'!C:C,"=CAT II (Medium)",'Recommendations'!L:L,"=Outstanding")</f>
        <v>161</v>
      </c>
      <c r="F53" s="44">
        <f>SUM(C53:E53)</f>
        <v>161</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17</v>
      </c>
      <c r="F54" s="44">
        <f>SUM(C54:E54)</f>
        <v>17</v>
      </c>
    </row>
    <row r="56" spans="2:6" x14ac:dyDescent="0.35">
      <c r="B56" s="53" t="s">
        <v>1024</v>
      </c>
    </row>
    <row r="57" spans="2:6" x14ac:dyDescent="0.35">
      <c r="B57" s="54" t="s">
        <v>2</v>
      </c>
      <c r="C57" s="54" t="s">
        <v>1019</v>
      </c>
      <c r="D57" s="54" t="s">
        <v>1020</v>
      </c>
      <c r="E57" s="54" t="s">
        <v>1021</v>
      </c>
      <c r="F57" s="54" t="s">
        <v>19</v>
      </c>
    </row>
    <row r="58" spans="2:6" x14ac:dyDescent="0.35">
      <c r="B58" s="43" t="s">
        <v>29</v>
      </c>
      <c r="C58" s="45">
        <f>IF(F52&gt;0, C52/F52, 0)</f>
        <v>0</v>
      </c>
      <c r="D58" s="45">
        <f>IF(F52&gt;0, D52/F52, 0)</f>
        <v>0</v>
      </c>
      <c r="E58" s="45">
        <f>IF(F52&gt;0, E52/F52, 0)</f>
        <v>1</v>
      </c>
      <c r="F58" s="46" t="s">
        <v>19</v>
      </c>
    </row>
    <row r="59" spans="2:6" x14ac:dyDescent="0.35">
      <c r="B59" s="43" t="s">
        <v>40</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1032</v>
      </c>
    </row>
    <row r="67" spans="2:6" x14ac:dyDescent="0.35">
      <c r="B67" s="53" t="s">
        <v>1018</v>
      </c>
    </row>
    <row r="68" spans="2:6" x14ac:dyDescent="0.35">
      <c r="B68" s="41" t="s">
        <v>3</v>
      </c>
      <c r="C68" s="41" t="s">
        <v>1019</v>
      </c>
      <c r="D68" s="41" t="s">
        <v>1020</v>
      </c>
      <c r="E68" s="41" t="s">
        <v>1021</v>
      </c>
      <c r="F68" s="41" t="s">
        <v>1022</v>
      </c>
    </row>
    <row r="69" spans="2:6" x14ac:dyDescent="0.35">
      <c r="B69" s="43" t="s">
        <v>1033</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1034</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1035</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1036</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194</v>
      </c>
      <c r="F73" s="44">
        <f>SUM(C73:E73)</f>
        <v>194</v>
      </c>
    </row>
    <row r="75" spans="2:6" x14ac:dyDescent="0.35">
      <c r="B75" s="53" t="s">
        <v>1024</v>
      </c>
    </row>
    <row r="76" spans="2:6" x14ac:dyDescent="0.35">
      <c r="B76" s="54" t="s">
        <v>3</v>
      </c>
      <c r="C76" s="54" t="s">
        <v>1019</v>
      </c>
      <c r="D76" s="54" t="s">
        <v>1020</v>
      </c>
      <c r="E76" s="54" t="s">
        <v>1021</v>
      </c>
      <c r="F76" s="54" t="s">
        <v>19</v>
      </c>
    </row>
    <row r="77" spans="2:6" x14ac:dyDescent="0.35">
      <c r="B77" s="43" t="s">
        <v>1033</v>
      </c>
      <c r="C77" s="45">
        <f>IF(F69&gt;0, C69/F69, 0)</f>
        <v>0</v>
      </c>
      <c r="D77" s="45">
        <f>IF(F69&gt;0, D69/F69, 0)</f>
        <v>0</v>
      </c>
      <c r="E77" s="45">
        <f>IF(F69&gt;0, E69/F69, 0)</f>
        <v>0</v>
      </c>
      <c r="F77" s="46" t="s">
        <v>19</v>
      </c>
    </row>
    <row r="78" spans="2:6" x14ac:dyDescent="0.35">
      <c r="B78" s="43" t="s">
        <v>1034</v>
      </c>
      <c r="C78" s="45">
        <f>IF(F70&gt;0, C70/F70, 0)</f>
        <v>0</v>
      </c>
      <c r="D78" s="45">
        <f>IF(F70&gt;0, D70/F70, 0)</f>
        <v>0</v>
      </c>
      <c r="E78" s="45">
        <f>IF(F70&gt;0, E70/F70, 0)</f>
        <v>0</v>
      </c>
      <c r="F78" s="46" t="s">
        <v>19</v>
      </c>
    </row>
    <row r="79" spans="2:6" x14ac:dyDescent="0.35">
      <c r="B79" s="43" t="s">
        <v>1035</v>
      </c>
      <c r="C79" s="45">
        <f>IF(F71&gt;0, C71/F71, 0)</f>
        <v>0</v>
      </c>
      <c r="D79" s="45">
        <f>IF(F71&gt;0, D71/F71, 0)</f>
        <v>0</v>
      </c>
      <c r="E79" s="45">
        <f>IF(F71&gt;0, E71/F71, 0)</f>
        <v>0</v>
      </c>
      <c r="F79" s="46" t="s">
        <v>19</v>
      </c>
    </row>
    <row r="80" spans="2:6" x14ac:dyDescent="0.35">
      <c r="B80" s="43" t="s">
        <v>1036</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1037</v>
      </c>
    </row>
    <row r="88" spans="2:6" x14ac:dyDescent="0.35">
      <c r="B88" s="53" t="s">
        <v>1018</v>
      </c>
    </row>
    <row r="89" spans="2:6" x14ac:dyDescent="0.35">
      <c r="B89" s="41" t="s">
        <v>1038</v>
      </c>
      <c r="C89" s="41" t="s">
        <v>1019</v>
      </c>
      <c r="D89" s="41" t="s">
        <v>1020</v>
      </c>
      <c r="E89" s="41" t="s">
        <v>1021</v>
      </c>
      <c r="F89" s="41" t="s">
        <v>1022</v>
      </c>
    </row>
    <row r="90" spans="2:6" x14ac:dyDescent="0.35">
      <c r="B90" s="43" t="s">
        <v>1039</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1040</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1041</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194</v>
      </c>
      <c r="F93" s="44">
        <f>SUM(C93:E93)</f>
        <v>194</v>
      </c>
    </row>
    <row r="95" spans="2:6" x14ac:dyDescent="0.35">
      <c r="B95" s="53" t="s">
        <v>1024</v>
      </c>
    </row>
    <row r="96" spans="2:6" x14ac:dyDescent="0.35">
      <c r="B96" s="54" t="s">
        <v>1038</v>
      </c>
      <c r="C96" s="54" t="s">
        <v>1019</v>
      </c>
      <c r="D96" s="54" t="s">
        <v>1020</v>
      </c>
      <c r="E96" s="54" t="s">
        <v>1021</v>
      </c>
      <c r="F96" s="54" t="s">
        <v>19</v>
      </c>
    </row>
    <row r="97" spans="2:15" x14ac:dyDescent="0.35">
      <c r="B97" s="43" t="s">
        <v>1039</v>
      </c>
      <c r="C97" s="45">
        <f>IF(F90&gt;0, C90/F90, 0)</f>
        <v>0</v>
      </c>
      <c r="D97" s="45">
        <f>IF(F90&gt;0, D90/F90, 0)</f>
        <v>0</v>
      </c>
      <c r="E97" s="45">
        <f>IF(F90&gt;0, E90/F90, 0)</f>
        <v>0</v>
      </c>
      <c r="F97" s="46" t="s">
        <v>19</v>
      </c>
    </row>
    <row r="98" spans="2:15" x14ac:dyDescent="0.35">
      <c r="B98" s="43" t="s">
        <v>1040</v>
      </c>
      <c r="C98" s="45">
        <f>IF(F91&gt;0, C91/F91, 0)</f>
        <v>0</v>
      </c>
      <c r="D98" s="45">
        <f>IF(F91&gt;0, D91/F91, 0)</f>
        <v>0</v>
      </c>
      <c r="E98" s="45">
        <f>IF(F91&gt;0, E91/F91, 0)</f>
        <v>0</v>
      </c>
      <c r="F98" s="46" t="s">
        <v>19</v>
      </c>
    </row>
    <row r="99" spans="2:15" x14ac:dyDescent="0.35">
      <c r="B99" s="43" t="s">
        <v>1041</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1042</v>
      </c>
      <c r="J105" s="39" t="s">
        <v>1043</v>
      </c>
    </row>
    <row r="106" spans="2:15" x14ac:dyDescent="0.35">
      <c r="B106" s="41" t="s">
        <v>5</v>
      </c>
      <c r="C106" s="294" t="s">
        <v>1044</v>
      </c>
      <c r="D106" s="294"/>
      <c r="E106" s="41" t="s">
        <v>1011</v>
      </c>
      <c r="F106" s="41" t="s">
        <v>1019</v>
      </c>
      <c r="G106" s="294" t="s">
        <v>1045</v>
      </c>
      <c r="H106" s="294"/>
      <c r="J106" s="41" t="s">
        <v>5</v>
      </c>
      <c r="K106" s="41" t="s">
        <v>1033</v>
      </c>
      <c r="L106" s="41" t="s">
        <v>1034</v>
      </c>
      <c r="M106" s="41" t="s">
        <v>1035</v>
      </c>
      <c r="N106" s="41" t="s">
        <v>1036</v>
      </c>
      <c r="O106" s="41" t="s">
        <v>16</v>
      </c>
    </row>
    <row r="107" spans="2:15" x14ac:dyDescent="0.35">
      <c r="B107" s="47" t="s">
        <v>1026</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1026</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1027</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1027</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1028</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1028</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1029</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1029</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1030</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1030</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194</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194</v>
      </c>
    </row>
    <row r="119" spans="2:24" ht="21" x14ac:dyDescent="0.5">
      <c r="B119" s="39" t="s">
        <v>1046</v>
      </c>
      <c r="P119" s="56" t="s">
        <v>1047</v>
      </c>
    </row>
    <row r="121" spans="2:24" ht="60" customHeight="1" x14ac:dyDescent="0.35">
      <c r="B121" s="297" t="s">
        <v>1048</v>
      </c>
      <c r="C121" s="290"/>
      <c r="D121" s="290"/>
      <c r="E121" s="290"/>
      <c r="F121" s="290"/>
      <c r="P121" s="297" t="s">
        <v>1049</v>
      </c>
      <c r="Q121" s="290"/>
      <c r="R121" s="290"/>
      <c r="S121" s="290"/>
      <c r="T121" s="290"/>
      <c r="U121" s="290"/>
      <c r="V121" s="290"/>
      <c r="W121" s="290"/>
    </row>
    <row r="123" spans="2:24" ht="30" customHeight="1" x14ac:dyDescent="0.35">
      <c r="P123" s="57" t="s">
        <v>1050</v>
      </c>
      <c r="Q123" s="58">
        <f>C16</f>
        <v>0</v>
      </c>
      <c r="R123" s="59"/>
      <c r="S123" s="58">
        <f>C69</f>
        <v>0</v>
      </c>
      <c r="T123" s="59"/>
      <c r="U123" s="58">
        <f>C70</f>
        <v>0</v>
      </c>
      <c r="V123" s="59"/>
      <c r="W123" s="58">
        <f>C71</f>
        <v>0</v>
      </c>
      <c r="X123" s="59"/>
    </row>
    <row r="124" spans="2:24" ht="35" customHeight="1" x14ac:dyDescent="0.35">
      <c r="P124" s="60" t="s">
        <v>1051</v>
      </c>
      <c r="Q124" s="60" t="s">
        <v>1052</v>
      </c>
      <c r="R124" s="60" t="s">
        <v>1053</v>
      </c>
      <c r="S124" s="60" t="s">
        <v>1054</v>
      </c>
      <c r="T124" s="60" t="s">
        <v>1055</v>
      </c>
      <c r="U124" s="60" t="s">
        <v>1056</v>
      </c>
      <c r="V124" s="60" t="s">
        <v>1057</v>
      </c>
      <c r="W124" s="60" t="s">
        <v>1058</v>
      </c>
      <c r="X124" s="60" t="s">
        <v>1059</v>
      </c>
    </row>
    <row r="125" spans="2:24" x14ac:dyDescent="0.35">
      <c r="O125" s="61" t="s">
        <v>1060</v>
      </c>
      <c r="P125" s="62" t="s">
        <v>1061</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1062</v>
      </c>
      <c r="P160" s="56" t="s">
        <v>1063</v>
      </c>
    </row>
    <row r="162" spans="2:22" ht="45" customHeight="1" x14ac:dyDescent="0.35">
      <c r="B162" s="297" t="s">
        <v>1064</v>
      </c>
      <c r="C162" s="290"/>
      <c r="D162" s="290"/>
      <c r="E162" s="290"/>
      <c r="F162" s="290"/>
      <c r="P162" s="297" t="s">
        <v>1065</v>
      </c>
      <c r="Q162" s="290"/>
      <c r="R162" s="290"/>
      <c r="S162" s="290"/>
      <c r="T162" s="290"/>
      <c r="U162" s="290"/>
    </row>
    <row r="163" spans="2:22" ht="35" customHeight="1" x14ac:dyDescent="0.35">
      <c r="P163" s="294" t="s">
        <v>1066</v>
      </c>
      <c r="Q163" s="294"/>
      <c r="R163" s="294" t="s">
        <v>1067</v>
      </c>
      <c r="S163" s="294"/>
      <c r="T163" s="294"/>
    </row>
    <row r="164" spans="2:22" ht="30" customHeight="1" x14ac:dyDescent="0.35">
      <c r="P164" s="298">
        <v>0</v>
      </c>
      <c r="Q164" s="299"/>
      <c r="R164" s="300" t="s">
        <v>1068</v>
      </c>
      <c r="S164" s="301"/>
      <c r="T164" s="301"/>
    </row>
    <row r="167" spans="2:22" ht="25" customHeight="1" x14ac:dyDescent="0.35">
      <c r="P167" s="65" t="s">
        <v>1051</v>
      </c>
      <c r="Q167" s="65" t="s">
        <v>1069</v>
      </c>
      <c r="R167" s="65" t="s">
        <v>1070</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922</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99"/>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95"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21</v>
      </c>
      <c r="K3" s="1" t="s">
        <v>26</v>
      </c>
      <c r="L3" s="3" t="str">
        <f t="shared" si="0"/>
        <v>Outstanding</v>
      </c>
      <c r="M3" s="11" t="s">
        <v>19</v>
      </c>
    </row>
    <row r="4" spans="1:13" ht="60" customHeight="1" x14ac:dyDescent="0.35">
      <c r="A4" s="9" t="s">
        <v>27</v>
      </c>
      <c r="B4" s="1" t="s">
        <v>28</v>
      </c>
      <c r="C4" s="2" t="s">
        <v>29</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29</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40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40</v>
      </c>
      <c r="D7" s="3" t="s">
        <v>16</v>
      </c>
      <c r="E7" s="3" t="s">
        <v>17</v>
      </c>
      <c r="F7" s="3" t="s">
        <v>18</v>
      </c>
      <c r="G7" s="3" t="s">
        <v>19</v>
      </c>
      <c r="H7" s="4" t="s">
        <v>19</v>
      </c>
      <c r="I7" s="1" t="s">
        <v>46</v>
      </c>
      <c r="J7" s="1" t="s">
        <v>42</v>
      </c>
      <c r="K7" s="1" t="s">
        <v>47</v>
      </c>
      <c r="L7" s="3" t="str">
        <f t="shared" si="0"/>
        <v>Outstanding</v>
      </c>
      <c r="M7" s="11" t="s">
        <v>19</v>
      </c>
    </row>
    <row r="8" spans="1:13" ht="60" customHeight="1" x14ac:dyDescent="0.35">
      <c r="A8" s="9" t="s">
        <v>48</v>
      </c>
      <c r="B8" s="1" t="s">
        <v>49</v>
      </c>
      <c r="C8" s="2" t="s">
        <v>40</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40</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40</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40</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40</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40</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40</v>
      </c>
      <c r="D14" s="3" t="s">
        <v>16</v>
      </c>
      <c r="E14" s="3" t="s">
        <v>17</v>
      </c>
      <c r="F14" s="3" t="s">
        <v>18</v>
      </c>
      <c r="G14" s="3" t="s">
        <v>19</v>
      </c>
      <c r="H14" s="4" t="s">
        <v>19</v>
      </c>
      <c r="I14" s="1" t="s">
        <v>80</v>
      </c>
      <c r="J14" s="1" t="s">
        <v>76</v>
      </c>
      <c r="K14" s="1" t="s">
        <v>81</v>
      </c>
      <c r="L14" s="3" t="str">
        <f t="shared" si="0"/>
        <v>Outstanding</v>
      </c>
      <c r="M14" s="11" t="s">
        <v>19</v>
      </c>
    </row>
    <row r="15" spans="1:13" ht="60" customHeight="1" x14ac:dyDescent="0.35">
      <c r="A15" s="9" t="s">
        <v>82</v>
      </c>
      <c r="B15" s="1" t="s">
        <v>83</v>
      </c>
      <c r="C15" s="2" t="s">
        <v>15</v>
      </c>
      <c r="D15" s="3" t="s">
        <v>16</v>
      </c>
      <c r="E15" s="3" t="s">
        <v>17</v>
      </c>
      <c r="F15" s="3" t="s">
        <v>18</v>
      </c>
      <c r="G15" s="3" t="s">
        <v>19</v>
      </c>
      <c r="H15" s="4" t="s">
        <v>19</v>
      </c>
      <c r="I15" s="1" t="s">
        <v>84</v>
      </c>
      <c r="J15" s="1" t="s">
        <v>85</v>
      </c>
      <c r="K15" s="1" t="s">
        <v>86</v>
      </c>
      <c r="L15" s="3" t="str">
        <f t="shared" si="0"/>
        <v>Outstanding</v>
      </c>
      <c r="M15" s="11" t="s">
        <v>19</v>
      </c>
    </row>
    <row r="16" spans="1:13" ht="60" customHeight="1" x14ac:dyDescent="0.35">
      <c r="A16" s="9" t="s">
        <v>87</v>
      </c>
      <c r="B16" s="1" t="s">
        <v>88</v>
      </c>
      <c r="C16" s="2" t="s">
        <v>40</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40</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40</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40</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40</v>
      </c>
      <c r="D20" s="3" t="s">
        <v>16</v>
      </c>
      <c r="E20" s="3" t="s">
        <v>17</v>
      </c>
      <c r="F20" s="3" t="s">
        <v>18</v>
      </c>
      <c r="G20" s="3" t="s">
        <v>19</v>
      </c>
      <c r="H20" s="4" t="s">
        <v>19</v>
      </c>
      <c r="I20" s="1" t="s">
        <v>109</v>
      </c>
      <c r="J20" s="1" t="s">
        <v>105</v>
      </c>
      <c r="K20" s="1" t="s">
        <v>110</v>
      </c>
      <c r="L20" s="3" t="str">
        <f t="shared" si="0"/>
        <v>Outstanding</v>
      </c>
      <c r="M20" s="11" t="s">
        <v>19</v>
      </c>
    </row>
    <row r="21" spans="1:13" ht="60" customHeight="1" x14ac:dyDescent="0.35">
      <c r="A21" s="9" t="s">
        <v>111</v>
      </c>
      <c r="B21" s="1" t="s">
        <v>112</v>
      </c>
      <c r="C21" s="2" t="s">
        <v>15</v>
      </c>
      <c r="D21" s="3" t="s">
        <v>16</v>
      </c>
      <c r="E21" s="3" t="s">
        <v>17</v>
      </c>
      <c r="F21" s="3" t="s">
        <v>18</v>
      </c>
      <c r="G21" s="3" t="s">
        <v>19</v>
      </c>
      <c r="H21" s="4" t="s">
        <v>19</v>
      </c>
      <c r="I21" s="1" t="s">
        <v>113</v>
      </c>
      <c r="J21" s="1" t="s">
        <v>21</v>
      </c>
      <c r="K21" s="1" t="s">
        <v>114</v>
      </c>
      <c r="L21" s="3" t="str">
        <f t="shared" si="0"/>
        <v>Outstanding</v>
      </c>
      <c r="M21" s="11" t="s">
        <v>19</v>
      </c>
    </row>
    <row r="22" spans="1:13" ht="60" customHeight="1" x14ac:dyDescent="0.35">
      <c r="A22" s="9" t="s">
        <v>115</v>
      </c>
      <c r="B22" s="1" t="s">
        <v>116</v>
      </c>
      <c r="C22" s="2" t="s">
        <v>29</v>
      </c>
      <c r="D22" s="3" t="s">
        <v>16</v>
      </c>
      <c r="E22" s="3" t="s">
        <v>17</v>
      </c>
      <c r="F22" s="3" t="s">
        <v>18</v>
      </c>
      <c r="G22" s="3" t="s">
        <v>19</v>
      </c>
      <c r="H22" s="4" t="s">
        <v>19</v>
      </c>
      <c r="I22" s="1" t="s">
        <v>117</v>
      </c>
      <c r="J22" s="1" t="s">
        <v>118</v>
      </c>
      <c r="K22" s="1" t="s">
        <v>119</v>
      </c>
      <c r="L22" s="3" t="str">
        <f t="shared" si="0"/>
        <v>Outstanding</v>
      </c>
      <c r="M22" s="11" t="s">
        <v>19</v>
      </c>
    </row>
    <row r="23" spans="1:13" ht="60" customHeight="1" x14ac:dyDescent="0.35">
      <c r="A23" s="9" t="s">
        <v>120</v>
      </c>
      <c r="B23" s="1" t="s">
        <v>121</v>
      </c>
      <c r="C23" s="2" t="s">
        <v>29</v>
      </c>
      <c r="D23" s="3" t="s">
        <v>16</v>
      </c>
      <c r="E23" s="3" t="s">
        <v>17</v>
      </c>
      <c r="F23" s="3" t="s">
        <v>18</v>
      </c>
      <c r="G23" s="3" t="s">
        <v>19</v>
      </c>
      <c r="H23" s="4" t="s">
        <v>19</v>
      </c>
      <c r="I23" s="1" t="s">
        <v>122</v>
      </c>
      <c r="J23" s="1" t="s">
        <v>118</v>
      </c>
      <c r="K23" s="1" t="s">
        <v>123</v>
      </c>
      <c r="L23" s="3" t="str">
        <f t="shared" si="0"/>
        <v>Outstanding</v>
      </c>
      <c r="M23" s="11" t="s">
        <v>19</v>
      </c>
    </row>
    <row r="24" spans="1:13" ht="60" customHeight="1" x14ac:dyDescent="0.35">
      <c r="A24" s="9" t="s">
        <v>124</v>
      </c>
      <c r="B24" s="1" t="s">
        <v>125</v>
      </c>
      <c r="C24" s="2" t="s">
        <v>40</v>
      </c>
      <c r="D24" s="3" t="s">
        <v>16</v>
      </c>
      <c r="E24" s="3" t="s">
        <v>17</v>
      </c>
      <c r="F24" s="3" t="s">
        <v>18</v>
      </c>
      <c r="G24" s="3" t="s">
        <v>19</v>
      </c>
      <c r="H24" s="4" t="s">
        <v>19</v>
      </c>
      <c r="I24" s="1" t="s">
        <v>126</v>
      </c>
      <c r="J24" s="1" t="s">
        <v>127</v>
      </c>
      <c r="K24" s="1" t="s">
        <v>128</v>
      </c>
      <c r="L24" s="3" t="str">
        <f t="shared" si="0"/>
        <v>Outstanding</v>
      </c>
      <c r="M24" s="11" t="s">
        <v>19</v>
      </c>
    </row>
    <row r="25" spans="1:13" ht="60" customHeight="1" x14ac:dyDescent="0.35">
      <c r="A25" s="9" t="s">
        <v>129</v>
      </c>
      <c r="B25" s="1" t="s">
        <v>130</v>
      </c>
      <c r="C25" s="2" t="s">
        <v>40</v>
      </c>
      <c r="D25" s="3" t="s">
        <v>16</v>
      </c>
      <c r="E25" s="3" t="s">
        <v>17</v>
      </c>
      <c r="F25" s="3" t="s">
        <v>18</v>
      </c>
      <c r="G25" s="3" t="s">
        <v>19</v>
      </c>
      <c r="H25" s="4" t="s">
        <v>19</v>
      </c>
      <c r="I25" s="1" t="s">
        <v>131</v>
      </c>
      <c r="J25" s="1" t="s">
        <v>132</v>
      </c>
      <c r="K25" s="1" t="s">
        <v>133</v>
      </c>
      <c r="L25" s="3" t="str">
        <f t="shared" si="0"/>
        <v>Outstanding</v>
      </c>
      <c r="M25" s="11" t="s">
        <v>19</v>
      </c>
    </row>
    <row r="26" spans="1:13" ht="60" customHeight="1" x14ac:dyDescent="0.35">
      <c r="A26" s="9" t="s">
        <v>134</v>
      </c>
      <c r="B26" s="1" t="s">
        <v>135</v>
      </c>
      <c r="C26" s="2" t="s">
        <v>40</v>
      </c>
      <c r="D26" s="3" t="s">
        <v>16</v>
      </c>
      <c r="E26" s="3" t="s">
        <v>17</v>
      </c>
      <c r="F26" s="3" t="s">
        <v>18</v>
      </c>
      <c r="G26" s="3" t="s">
        <v>19</v>
      </c>
      <c r="H26" s="4" t="s">
        <v>19</v>
      </c>
      <c r="I26" s="1" t="s">
        <v>136</v>
      </c>
      <c r="J26" s="1" t="s">
        <v>137</v>
      </c>
      <c r="K26" s="1" t="s">
        <v>138</v>
      </c>
      <c r="L26" s="3" t="str">
        <f t="shared" si="0"/>
        <v>Outstanding</v>
      </c>
      <c r="M26" s="11" t="s">
        <v>19</v>
      </c>
    </row>
    <row r="27" spans="1:13" ht="60" customHeight="1" x14ac:dyDescent="0.35">
      <c r="A27" s="9" t="s">
        <v>139</v>
      </c>
      <c r="B27" s="1" t="s">
        <v>140</v>
      </c>
      <c r="C27" s="2" t="s">
        <v>40</v>
      </c>
      <c r="D27" s="3" t="s">
        <v>16</v>
      </c>
      <c r="E27" s="3" t="s">
        <v>17</v>
      </c>
      <c r="F27" s="3" t="s">
        <v>18</v>
      </c>
      <c r="G27" s="3" t="s">
        <v>19</v>
      </c>
      <c r="H27" s="4" t="s">
        <v>19</v>
      </c>
      <c r="I27" s="1" t="s">
        <v>141</v>
      </c>
      <c r="J27" s="1" t="s">
        <v>142</v>
      </c>
      <c r="K27" s="1" t="s">
        <v>143</v>
      </c>
      <c r="L27" s="3" t="str">
        <f t="shared" si="0"/>
        <v>Outstanding</v>
      </c>
      <c r="M27" s="11" t="s">
        <v>19</v>
      </c>
    </row>
    <row r="28" spans="1:13" ht="60" customHeight="1" x14ac:dyDescent="0.35">
      <c r="A28" s="9" t="s">
        <v>144</v>
      </c>
      <c r="B28" s="1" t="s">
        <v>145</v>
      </c>
      <c r="C28" s="2" t="s">
        <v>40</v>
      </c>
      <c r="D28" s="3" t="s">
        <v>16</v>
      </c>
      <c r="E28" s="3" t="s">
        <v>17</v>
      </c>
      <c r="F28" s="3" t="s">
        <v>18</v>
      </c>
      <c r="G28" s="3" t="s">
        <v>19</v>
      </c>
      <c r="H28" s="4" t="s">
        <v>19</v>
      </c>
      <c r="I28" s="1" t="s">
        <v>146</v>
      </c>
      <c r="J28" s="1" t="s">
        <v>147</v>
      </c>
      <c r="K28" s="1" t="s">
        <v>148</v>
      </c>
      <c r="L28" s="3" t="str">
        <f t="shared" si="0"/>
        <v>Outstanding</v>
      </c>
      <c r="M28" s="11" t="s">
        <v>19</v>
      </c>
    </row>
    <row r="29" spans="1:13" ht="60" customHeight="1" x14ac:dyDescent="0.35">
      <c r="A29" s="9" t="s">
        <v>149</v>
      </c>
      <c r="B29" s="1" t="s">
        <v>150</v>
      </c>
      <c r="C29" s="2" t="s">
        <v>40</v>
      </c>
      <c r="D29" s="3" t="s">
        <v>16</v>
      </c>
      <c r="E29" s="3" t="s">
        <v>17</v>
      </c>
      <c r="F29" s="3" t="s">
        <v>18</v>
      </c>
      <c r="G29" s="3" t="s">
        <v>19</v>
      </c>
      <c r="H29" s="4" t="s">
        <v>19</v>
      </c>
      <c r="I29" s="1" t="s">
        <v>151</v>
      </c>
      <c r="J29" s="1" t="s">
        <v>152</v>
      </c>
      <c r="K29" s="1" t="s">
        <v>153</v>
      </c>
      <c r="L29" s="3" t="str">
        <f t="shared" si="0"/>
        <v>Outstanding</v>
      </c>
      <c r="M29" s="11" t="s">
        <v>19</v>
      </c>
    </row>
    <row r="30" spans="1:13" ht="60" customHeight="1" x14ac:dyDescent="0.35">
      <c r="A30" s="9" t="s">
        <v>154</v>
      </c>
      <c r="B30" s="1" t="s">
        <v>155</v>
      </c>
      <c r="C30" s="2" t="s">
        <v>40</v>
      </c>
      <c r="D30" s="3" t="s">
        <v>16</v>
      </c>
      <c r="E30" s="3" t="s">
        <v>17</v>
      </c>
      <c r="F30" s="3" t="s">
        <v>18</v>
      </c>
      <c r="G30" s="3" t="s">
        <v>19</v>
      </c>
      <c r="H30" s="4" t="s">
        <v>19</v>
      </c>
      <c r="I30" s="1" t="s">
        <v>156</v>
      </c>
      <c r="J30" s="1" t="s">
        <v>152</v>
      </c>
      <c r="K30" s="1" t="s">
        <v>157</v>
      </c>
      <c r="L30" s="3" t="str">
        <f t="shared" si="0"/>
        <v>Outstanding</v>
      </c>
      <c r="M30" s="11" t="s">
        <v>19</v>
      </c>
    </row>
    <row r="31" spans="1:13" ht="60" customHeight="1" x14ac:dyDescent="0.35">
      <c r="A31" s="9" t="s">
        <v>158</v>
      </c>
      <c r="B31" s="1" t="s">
        <v>159</v>
      </c>
      <c r="C31" s="2" t="s">
        <v>40</v>
      </c>
      <c r="D31" s="3" t="s">
        <v>16</v>
      </c>
      <c r="E31" s="3" t="s">
        <v>17</v>
      </c>
      <c r="F31" s="3" t="s">
        <v>18</v>
      </c>
      <c r="G31" s="3" t="s">
        <v>19</v>
      </c>
      <c r="H31" s="4" t="s">
        <v>19</v>
      </c>
      <c r="I31" s="1" t="s">
        <v>160</v>
      </c>
      <c r="J31" s="1" t="s">
        <v>161</v>
      </c>
      <c r="K31" s="1" t="s">
        <v>162</v>
      </c>
      <c r="L31" s="3" t="str">
        <f t="shared" si="0"/>
        <v>Outstanding</v>
      </c>
      <c r="M31" s="11" t="s">
        <v>19</v>
      </c>
    </row>
    <row r="32" spans="1:13" ht="60" customHeight="1" x14ac:dyDescent="0.35">
      <c r="A32" s="9" t="s">
        <v>163</v>
      </c>
      <c r="B32" s="1" t="s">
        <v>164</v>
      </c>
      <c r="C32" s="2" t="s">
        <v>29</v>
      </c>
      <c r="D32" s="3" t="s">
        <v>16</v>
      </c>
      <c r="E32" s="3" t="s">
        <v>17</v>
      </c>
      <c r="F32" s="3" t="s">
        <v>18</v>
      </c>
      <c r="G32" s="3" t="s">
        <v>19</v>
      </c>
      <c r="H32" s="4" t="s">
        <v>19</v>
      </c>
      <c r="I32" s="1" t="s">
        <v>165</v>
      </c>
      <c r="J32" s="1" t="s">
        <v>166</v>
      </c>
      <c r="K32" s="1" t="s">
        <v>167</v>
      </c>
      <c r="L32" s="3" t="str">
        <f t="shared" si="0"/>
        <v>Outstanding</v>
      </c>
      <c r="M32" s="11" t="s">
        <v>19</v>
      </c>
    </row>
    <row r="33" spans="1:13" ht="60" customHeight="1" x14ac:dyDescent="0.35">
      <c r="A33" s="9" t="s">
        <v>168</v>
      </c>
      <c r="B33" s="1" t="s">
        <v>169</v>
      </c>
      <c r="C33" s="2" t="s">
        <v>40</v>
      </c>
      <c r="D33" s="3" t="s">
        <v>16</v>
      </c>
      <c r="E33" s="3" t="s">
        <v>17</v>
      </c>
      <c r="F33" s="3" t="s">
        <v>18</v>
      </c>
      <c r="G33" s="3" t="s">
        <v>19</v>
      </c>
      <c r="H33" s="4" t="s">
        <v>19</v>
      </c>
      <c r="I33" s="1" t="s">
        <v>170</v>
      </c>
      <c r="J33" s="1" t="s">
        <v>171</v>
      </c>
      <c r="K33" s="1" t="s">
        <v>172</v>
      </c>
      <c r="L33" s="3" t="str">
        <f t="shared" si="0"/>
        <v>Outstanding</v>
      </c>
      <c r="M33" s="11" t="s">
        <v>19</v>
      </c>
    </row>
    <row r="34" spans="1:13" ht="60" customHeight="1" x14ac:dyDescent="0.35">
      <c r="A34" s="9" t="s">
        <v>173</v>
      </c>
      <c r="B34" s="1" t="s">
        <v>174</v>
      </c>
      <c r="C34" s="2" t="s">
        <v>15</v>
      </c>
      <c r="D34" s="3" t="s">
        <v>16</v>
      </c>
      <c r="E34" s="3" t="s">
        <v>17</v>
      </c>
      <c r="F34" s="3" t="s">
        <v>18</v>
      </c>
      <c r="G34" s="3" t="s">
        <v>19</v>
      </c>
      <c r="H34" s="4" t="s">
        <v>19</v>
      </c>
      <c r="I34" s="1" t="s">
        <v>175</v>
      </c>
      <c r="J34" s="1" t="s">
        <v>176</v>
      </c>
      <c r="K34" s="1" t="s">
        <v>177</v>
      </c>
      <c r="L34" s="3" t="str">
        <f t="shared" si="0"/>
        <v>Outstanding</v>
      </c>
      <c r="M34" s="11" t="s">
        <v>19</v>
      </c>
    </row>
    <row r="35" spans="1:13" ht="60" customHeight="1" x14ac:dyDescent="0.35">
      <c r="A35" s="9" t="s">
        <v>178</v>
      </c>
      <c r="B35" s="1" t="s">
        <v>179</v>
      </c>
      <c r="C35" s="2" t="s">
        <v>40</v>
      </c>
      <c r="D35" s="3" t="s">
        <v>16</v>
      </c>
      <c r="E35" s="3" t="s">
        <v>17</v>
      </c>
      <c r="F35" s="3" t="s">
        <v>18</v>
      </c>
      <c r="G35" s="3" t="s">
        <v>19</v>
      </c>
      <c r="H35" s="4" t="s">
        <v>19</v>
      </c>
      <c r="I35" s="1" t="s">
        <v>180</v>
      </c>
      <c r="J35" s="1" t="s">
        <v>181</v>
      </c>
      <c r="K35" s="1" t="s">
        <v>182</v>
      </c>
      <c r="L35" s="3" t="str">
        <f t="shared" si="0"/>
        <v>Outstanding</v>
      </c>
      <c r="M35" s="11" t="s">
        <v>19</v>
      </c>
    </row>
    <row r="36" spans="1:13" ht="60" customHeight="1" x14ac:dyDescent="0.35">
      <c r="A36" s="9" t="s">
        <v>183</v>
      </c>
      <c r="B36" s="1" t="s">
        <v>184</v>
      </c>
      <c r="C36" s="2" t="s">
        <v>40</v>
      </c>
      <c r="D36" s="3" t="s">
        <v>16</v>
      </c>
      <c r="E36" s="3" t="s">
        <v>17</v>
      </c>
      <c r="F36" s="3" t="s">
        <v>18</v>
      </c>
      <c r="G36" s="3" t="s">
        <v>19</v>
      </c>
      <c r="H36" s="4" t="s">
        <v>19</v>
      </c>
      <c r="I36" s="1" t="s">
        <v>185</v>
      </c>
      <c r="J36" s="1" t="s">
        <v>186</v>
      </c>
      <c r="K36" s="1" t="s">
        <v>187</v>
      </c>
      <c r="L36" s="3" t="str">
        <f t="shared" si="0"/>
        <v>Outstanding</v>
      </c>
      <c r="M36" s="11" t="s">
        <v>19</v>
      </c>
    </row>
    <row r="37" spans="1:13" ht="60" customHeight="1" x14ac:dyDescent="0.35">
      <c r="A37" s="9" t="s">
        <v>188</v>
      </c>
      <c r="B37" s="1" t="s">
        <v>189</v>
      </c>
      <c r="C37" s="2" t="s">
        <v>40</v>
      </c>
      <c r="D37" s="3" t="s">
        <v>16</v>
      </c>
      <c r="E37" s="3" t="s">
        <v>17</v>
      </c>
      <c r="F37" s="3" t="s">
        <v>18</v>
      </c>
      <c r="G37" s="3" t="s">
        <v>19</v>
      </c>
      <c r="H37" s="4" t="s">
        <v>19</v>
      </c>
      <c r="I37" s="1" t="s">
        <v>190</v>
      </c>
      <c r="J37" s="1" t="s">
        <v>191</v>
      </c>
      <c r="K37" s="1" t="s">
        <v>192</v>
      </c>
      <c r="L37" s="3" t="str">
        <f t="shared" si="0"/>
        <v>Outstanding</v>
      </c>
      <c r="M37" s="11" t="s">
        <v>19</v>
      </c>
    </row>
    <row r="38" spans="1:13" ht="60" customHeight="1" x14ac:dyDescent="0.35">
      <c r="A38" s="9" t="s">
        <v>193</v>
      </c>
      <c r="B38" s="1" t="s">
        <v>194</v>
      </c>
      <c r="C38" s="2" t="s">
        <v>40</v>
      </c>
      <c r="D38" s="3" t="s">
        <v>16</v>
      </c>
      <c r="E38" s="3" t="s">
        <v>17</v>
      </c>
      <c r="F38" s="3" t="s">
        <v>18</v>
      </c>
      <c r="G38" s="3" t="s">
        <v>19</v>
      </c>
      <c r="H38" s="4" t="s">
        <v>19</v>
      </c>
      <c r="I38" s="1" t="s">
        <v>195</v>
      </c>
      <c r="J38" s="1" t="s">
        <v>196</v>
      </c>
      <c r="K38" s="1" t="s">
        <v>197</v>
      </c>
      <c r="L38" s="3" t="str">
        <f t="shared" si="0"/>
        <v>Outstanding</v>
      </c>
      <c r="M38" s="11" t="s">
        <v>19</v>
      </c>
    </row>
    <row r="39" spans="1:13" ht="60" customHeight="1" x14ac:dyDescent="0.35">
      <c r="A39" s="9" t="s">
        <v>198</v>
      </c>
      <c r="B39" s="1" t="s">
        <v>199</v>
      </c>
      <c r="C39" s="2" t="s">
        <v>40</v>
      </c>
      <c r="D39" s="3" t="s">
        <v>16</v>
      </c>
      <c r="E39" s="3" t="s">
        <v>17</v>
      </c>
      <c r="F39" s="3" t="s">
        <v>18</v>
      </c>
      <c r="G39" s="3" t="s">
        <v>19</v>
      </c>
      <c r="H39" s="4" t="s">
        <v>19</v>
      </c>
      <c r="I39" s="1" t="s">
        <v>200</v>
      </c>
      <c r="J39" s="1" t="s">
        <v>201</v>
      </c>
      <c r="K39" s="1" t="s">
        <v>202</v>
      </c>
      <c r="L39" s="3" t="str">
        <f t="shared" si="0"/>
        <v>Outstanding</v>
      </c>
      <c r="M39" s="11" t="s">
        <v>19</v>
      </c>
    </row>
    <row r="40" spans="1:13" ht="60" customHeight="1" x14ac:dyDescent="0.35">
      <c r="A40" s="9" t="s">
        <v>203</v>
      </c>
      <c r="B40" s="1" t="s">
        <v>204</v>
      </c>
      <c r="C40" s="2" t="s">
        <v>40</v>
      </c>
      <c r="D40" s="3" t="s">
        <v>16</v>
      </c>
      <c r="E40" s="3" t="s">
        <v>17</v>
      </c>
      <c r="F40" s="3" t="s">
        <v>18</v>
      </c>
      <c r="G40" s="3" t="s">
        <v>19</v>
      </c>
      <c r="H40" s="4" t="s">
        <v>19</v>
      </c>
      <c r="I40" s="1" t="s">
        <v>205</v>
      </c>
      <c r="J40" s="1" t="s">
        <v>206</v>
      </c>
      <c r="K40" s="1" t="s">
        <v>207</v>
      </c>
      <c r="L40" s="3" t="str">
        <f t="shared" si="0"/>
        <v>Outstanding</v>
      </c>
      <c r="M40" s="11" t="s">
        <v>19</v>
      </c>
    </row>
    <row r="41" spans="1:13" ht="60" customHeight="1" x14ac:dyDescent="0.35">
      <c r="A41" s="9" t="s">
        <v>208</v>
      </c>
      <c r="B41" s="1" t="s">
        <v>209</v>
      </c>
      <c r="C41" s="2" t="s">
        <v>40</v>
      </c>
      <c r="D41" s="3" t="s">
        <v>16</v>
      </c>
      <c r="E41" s="3" t="s">
        <v>17</v>
      </c>
      <c r="F41" s="3" t="s">
        <v>18</v>
      </c>
      <c r="G41" s="3" t="s">
        <v>19</v>
      </c>
      <c r="H41" s="4" t="s">
        <v>19</v>
      </c>
      <c r="I41" s="1" t="s">
        <v>210</v>
      </c>
      <c r="J41" s="1" t="s">
        <v>211</v>
      </c>
      <c r="K41" s="1" t="s">
        <v>212</v>
      </c>
      <c r="L41" s="3" t="str">
        <f t="shared" si="0"/>
        <v>Outstanding</v>
      </c>
      <c r="M41" s="11" t="s">
        <v>19</v>
      </c>
    </row>
    <row r="42" spans="1:13" ht="60" customHeight="1" x14ac:dyDescent="0.35">
      <c r="A42" s="9" t="s">
        <v>213</v>
      </c>
      <c r="B42" s="1" t="s">
        <v>214</v>
      </c>
      <c r="C42" s="2" t="s">
        <v>40</v>
      </c>
      <c r="D42" s="3" t="s">
        <v>16</v>
      </c>
      <c r="E42" s="3" t="s">
        <v>17</v>
      </c>
      <c r="F42" s="3" t="s">
        <v>18</v>
      </c>
      <c r="G42" s="3" t="s">
        <v>19</v>
      </c>
      <c r="H42" s="4" t="s">
        <v>19</v>
      </c>
      <c r="I42" s="1" t="s">
        <v>215</v>
      </c>
      <c r="J42" s="1" t="s">
        <v>211</v>
      </c>
      <c r="K42" s="1" t="s">
        <v>216</v>
      </c>
      <c r="L42" s="3" t="str">
        <f t="shared" si="0"/>
        <v>Outstanding</v>
      </c>
      <c r="M42" s="11" t="s">
        <v>19</v>
      </c>
    </row>
    <row r="43" spans="1:13" ht="60" customHeight="1" x14ac:dyDescent="0.35">
      <c r="A43" s="9" t="s">
        <v>217</v>
      </c>
      <c r="B43" s="1" t="s">
        <v>218</v>
      </c>
      <c r="C43" s="2" t="s">
        <v>40</v>
      </c>
      <c r="D43" s="3" t="s">
        <v>16</v>
      </c>
      <c r="E43" s="3" t="s">
        <v>17</v>
      </c>
      <c r="F43" s="3" t="s">
        <v>18</v>
      </c>
      <c r="G43" s="3" t="s">
        <v>19</v>
      </c>
      <c r="H43" s="4" t="s">
        <v>19</v>
      </c>
      <c r="I43" s="1" t="s">
        <v>219</v>
      </c>
      <c r="J43" s="1" t="s">
        <v>211</v>
      </c>
      <c r="K43" s="1" t="s">
        <v>220</v>
      </c>
      <c r="L43" s="3" t="str">
        <f t="shared" si="0"/>
        <v>Outstanding</v>
      </c>
      <c r="M43" s="11" t="s">
        <v>19</v>
      </c>
    </row>
    <row r="44" spans="1:13" ht="60" customHeight="1" x14ac:dyDescent="0.35">
      <c r="A44" s="9" t="s">
        <v>221</v>
      </c>
      <c r="B44" s="1" t="s">
        <v>222</v>
      </c>
      <c r="C44" s="2" t="s">
        <v>40</v>
      </c>
      <c r="D44" s="3" t="s">
        <v>16</v>
      </c>
      <c r="E44" s="3" t="s">
        <v>17</v>
      </c>
      <c r="F44" s="3" t="s">
        <v>18</v>
      </c>
      <c r="G44" s="3" t="s">
        <v>19</v>
      </c>
      <c r="H44" s="4" t="s">
        <v>19</v>
      </c>
      <c r="I44" s="1" t="s">
        <v>223</v>
      </c>
      <c r="J44" s="1" t="s">
        <v>211</v>
      </c>
      <c r="K44" s="1" t="s">
        <v>224</v>
      </c>
      <c r="L44" s="3" t="str">
        <f t="shared" si="0"/>
        <v>Outstanding</v>
      </c>
      <c r="M44" s="11" t="s">
        <v>19</v>
      </c>
    </row>
    <row r="45" spans="1:13" ht="60" customHeight="1" x14ac:dyDescent="0.35">
      <c r="A45" s="9" t="s">
        <v>225</v>
      </c>
      <c r="B45" s="1" t="s">
        <v>226</v>
      </c>
      <c r="C45" s="2" t="s">
        <v>40</v>
      </c>
      <c r="D45" s="3" t="s">
        <v>16</v>
      </c>
      <c r="E45" s="3" t="s">
        <v>17</v>
      </c>
      <c r="F45" s="3" t="s">
        <v>18</v>
      </c>
      <c r="G45" s="3" t="s">
        <v>19</v>
      </c>
      <c r="H45" s="4" t="s">
        <v>19</v>
      </c>
      <c r="I45" s="1" t="s">
        <v>227</v>
      </c>
      <c r="J45" s="1" t="s">
        <v>228</v>
      </c>
      <c r="K45" s="1" t="s">
        <v>229</v>
      </c>
      <c r="L45" s="3" t="str">
        <f t="shared" si="0"/>
        <v>Outstanding</v>
      </c>
      <c r="M45" s="11" t="s">
        <v>19</v>
      </c>
    </row>
    <row r="46" spans="1:13" ht="60" customHeight="1" x14ac:dyDescent="0.35">
      <c r="A46" s="9" t="s">
        <v>230</v>
      </c>
      <c r="B46" s="1" t="s">
        <v>231</v>
      </c>
      <c r="C46" s="2" t="s">
        <v>40</v>
      </c>
      <c r="D46" s="3" t="s">
        <v>16</v>
      </c>
      <c r="E46" s="3" t="s">
        <v>17</v>
      </c>
      <c r="F46" s="3" t="s">
        <v>18</v>
      </c>
      <c r="G46" s="3" t="s">
        <v>19</v>
      </c>
      <c r="H46" s="4" t="s">
        <v>19</v>
      </c>
      <c r="I46" s="1" t="s">
        <v>232</v>
      </c>
      <c r="J46" s="1" t="s">
        <v>233</v>
      </c>
      <c r="K46" s="1" t="s">
        <v>234</v>
      </c>
      <c r="L46" s="3" t="str">
        <f t="shared" si="0"/>
        <v>Outstanding</v>
      </c>
      <c r="M46" s="11" t="s">
        <v>19</v>
      </c>
    </row>
    <row r="47" spans="1:13" ht="60" customHeight="1" x14ac:dyDescent="0.35">
      <c r="A47" s="9" t="s">
        <v>235</v>
      </c>
      <c r="B47" s="1" t="s">
        <v>236</v>
      </c>
      <c r="C47" s="2" t="s">
        <v>15</v>
      </c>
      <c r="D47" s="3" t="s">
        <v>16</v>
      </c>
      <c r="E47" s="3" t="s">
        <v>17</v>
      </c>
      <c r="F47" s="3" t="s">
        <v>18</v>
      </c>
      <c r="G47" s="3" t="s">
        <v>19</v>
      </c>
      <c r="H47" s="4" t="s">
        <v>19</v>
      </c>
      <c r="I47" s="1" t="s">
        <v>237</v>
      </c>
      <c r="J47" s="1" t="s">
        <v>238</v>
      </c>
      <c r="K47" s="1" t="s">
        <v>239</v>
      </c>
      <c r="L47" s="3" t="str">
        <f t="shared" si="0"/>
        <v>Outstanding</v>
      </c>
      <c r="M47" s="11" t="s">
        <v>19</v>
      </c>
    </row>
    <row r="48" spans="1:13" ht="60" customHeight="1" x14ac:dyDescent="0.35">
      <c r="A48" s="9" t="s">
        <v>240</v>
      </c>
      <c r="B48" s="1" t="s">
        <v>241</v>
      </c>
      <c r="C48" s="2" t="s">
        <v>40</v>
      </c>
      <c r="D48" s="3" t="s">
        <v>16</v>
      </c>
      <c r="E48" s="3" t="s">
        <v>17</v>
      </c>
      <c r="F48" s="3" t="s">
        <v>18</v>
      </c>
      <c r="G48" s="3" t="s">
        <v>19</v>
      </c>
      <c r="H48" s="4" t="s">
        <v>19</v>
      </c>
      <c r="I48" s="1" t="s">
        <v>242</v>
      </c>
      <c r="J48" s="1" t="s">
        <v>243</v>
      </c>
      <c r="K48" s="1" t="s">
        <v>244</v>
      </c>
      <c r="L48" s="3" t="str">
        <f t="shared" si="0"/>
        <v>Outstanding</v>
      </c>
      <c r="M48" s="11" t="s">
        <v>19</v>
      </c>
    </row>
    <row r="49" spans="1:13" ht="60" customHeight="1" x14ac:dyDescent="0.35">
      <c r="A49" s="9" t="s">
        <v>245</v>
      </c>
      <c r="B49" s="1" t="s">
        <v>246</v>
      </c>
      <c r="C49" s="2" t="s">
        <v>40</v>
      </c>
      <c r="D49" s="3" t="s">
        <v>16</v>
      </c>
      <c r="E49" s="3" t="s">
        <v>17</v>
      </c>
      <c r="F49" s="3" t="s">
        <v>18</v>
      </c>
      <c r="G49" s="3" t="s">
        <v>19</v>
      </c>
      <c r="H49" s="4" t="s">
        <v>19</v>
      </c>
      <c r="I49" s="1" t="s">
        <v>247</v>
      </c>
      <c r="J49" s="1" t="s">
        <v>248</v>
      </c>
      <c r="K49" s="1" t="s">
        <v>249</v>
      </c>
      <c r="L49" s="3" t="str">
        <f t="shared" si="0"/>
        <v>Outstanding</v>
      </c>
      <c r="M49" s="11" t="s">
        <v>19</v>
      </c>
    </row>
    <row r="50" spans="1:13" ht="60" customHeight="1" x14ac:dyDescent="0.35">
      <c r="A50" s="9" t="s">
        <v>250</v>
      </c>
      <c r="B50" s="1" t="s">
        <v>251</v>
      </c>
      <c r="C50" s="2" t="s">
        <v>40</v>
      </c>
      <c r="D50" s="3" t="s">
        <v>16</v>
      </c>
      <c r="E50" s="3" t="s">
        <v>17</v>
      </c>
      <c r="F50" s="3" t="s">
        <v>18</v>
      </c>
      <c r="G50" s="3" t="s">
        <v>19</v>
      </c>
      <c r="H50" s="4" t="s">
        <v>19</v>
      </c>
      <c r="I50" s="1" t="s">
        <v>252</v>
      </c>
      <c r="J50" s="1" t="s">
        <v>248</v>
      </c>
      <c r="K50" s="1" t="s">
        <v>253</v>
      </c>
      <c r="L50" s="3" t="str">
        <f t="shared" si="0"/>
        <v>Outstanding</v>
      </c>
      <c r="M50" s="11" t="s">
        <v>19</v>
      </c>
    </row>
    <row r="51" spans="1:13" ht="60" customHeight="1" x14ac:dyDescent="0.35">
      <c r="A51" s="9" t="s">
        <v>254</v>
      </c>
      <c r="B51" s="1" t="s">
        <v>255</v>
      </c>
      <c r="C51" s="2" t="s">
        <v>40</v>
      </c>
      <c r="D51" s="3" t="s">
        <v>16</v>
      </c>
      <c r="E51" s="3" t="s">
        <v>17</v>
      </c>
      <c r="F51" s="3" t="s">
        <v>18</v>
      </c>
      <c r="G51" s="3" t="s">
        <v>19</v>
      </c>
      <c r="H51" s="4" t="s">
        <v>19</v>
      </c>
      <c r="I51" s="1" t="s">
        <v>256</v>
      </c>
      <c r="J51" s="1" t="s">
        <v>257</v>
      </c>
      <c r="K51" s="1" t="s">
        <v>258</v>
      </c>
      <c r="L51" s="3" t="str">
        <f t="shared" si="0"/>
        <v>Outstanding</v>
      </c>
      <c r="M51" s="11" t="s">
        <v>19</v>
      </c>
    </row>
    <row r="52" spans="1:13" ht="60" customHeight="1" x14ac:dyDescent="0.35">
      <c r="A52" s="9" t="s">
        <v>259</v>
      </c>
      <c r="B52" s="1" t="s">
        <v>260</v>
      </c>
      <c r="C52" s="2" t="s">
        <v>15</v>
      </c>
      <c r="D52" s="3" t="s">
        <v>16</v>
      </c>
      <c r="E52" s="3" t="s">
        <v>17</v>
      </c>
      <c r="F52" s="3" t="s">
        <v>18</v>
      </c>
      <c r="G52" s="3" t="s">
        <v>19</v>
      </c>
      <c r="H52" s="4" t="s">
        <v>19</v>
      </c>
      <c r="I52" s="1" t="s">
        <v>261</v>
      </c>
      <c r="J52" s="1" t="s">
        <v>262</v>
      </c>
      <c r="K52" s="1" t="s">
        <v>263</v>
      </c>
      <c r="L52" s="3" t="str">
        <f t="shared" si="0"/>
        <v>Outstanding</v>
      </c>
      <c r="M52" s="11" t="s">
        <v>19</v>
      </c>
    </row>
    <row r="53" spans="1:13" ht="60" customHeight="1" x14ac:dyDescent="0.35">
      <c r="A53" s="9" t="s">
        <v>264</v>
      </c>
      <c r="B53" s="1" t="s">
        <v>265</v>
      </c>
      <c r="C53" s="2" t="s">
        <v>40</v>
      </c>
      <c r="D53" s="3" t="s">
        <v>16</v>
      </c>
      <c r="E53" s="3" t="s">
        <v>17</v>
      </c>
      <c r="F53" s="3" t="s">
        <v>18</v>
      </c>
      <c r="G53" s="3" t="s">
        <v>19</v>
      </c>
      <c r="H53" s="4" t="s">
        <v>19</v>
      </c>
      <c r="I53" s="1" t="s">
        <v>266</v>
      </c>
      <c r="J53" s="1" t="s">
        <v>267</v>
      </c>
      <c r="K53" s="1" t="s">
        <v>268</v>
      </c>
      <c r="L53" s="3" t="str">
        <f t="shared" si="0"/>
        <v>Outstanding</v>
      </c>
      <c r="M53" s="11" t="s">
        <v>19</v>
      </c>
    </row>
    <row r="54" spans="1:13" ht="60" customHeight="1" x14ac:dyDescent="0.35">
      <c r="A54" s="9" t="s">
        <v>269</v>
      </c>
      <c r="B54" s="1" t="s">
        <v>270</v>
      </c>
      <c r="C54" s="2" t="s">
        <v>40</v>
      </c>
      <c r="D54" s="3" t="s">
        <v>16</v>
      </c>
      <c r="E54" s="3" t="s">
        <v>17</v>
      </c>
      <c r="F54" s="3" t="s">
        <v>18</v>
      </c>
      <c r="G54" s="3" t="s">
        <v>19</v>
      </c>
      <c r="H54" s="4" t="s">
        <v>19</v>
      </c>
      <c r="I54" s="1" t="s">
        <v>271</v>
      </c>
      <c r="J54" s="1" t="s">
        <v>267</v>
      </c>
      <c r="K54" s="1" t="s">
        <v>272</v>
      </c>
      <c r="L54" s="3" t="str">
        <f t="shared" si="0"/>
        <v>Outstanding</v>
      </c>
      <c r="M54" s="11" t="s">
        <v>19</v>
      </c>
    </row>
    <row r="55" spans="1:13" ht="60" customHeight="1" x14ac:dyDescent="0.35">
      <c r="A55" s="9" t="s">
        <v>273</v>
      </c>
      <c r="B55" s="1" t="s">
        <v>274</v>
      </c>
      <c r="C55" s="2" t="s">
        <v>40</v>
      </c>
      <c r="D55" s="3" t="s">
        <v>16</v>
      </c>
      <c r="E55" s="3" t="s">
        <v>17</v>
      </c>
      <c r="F55" s="3" t="s">
        <v>18</v>
      </c>
      <c r="G55" s="3" t="s">
        <v>19</v>
      </c>
      <c r="H55" s="4" t="s">
        <v>19</v>
      </c>
      <c r="I55" s="1" t="s">
        <v>275</v>
      </c>
      <c r="J55" s="1" t="s">
        <v>267</v>
      </c>
      <c r="K55" s="1" t="s">
        <v>276</v>
      </c>
      <c r="L55" s="3" t="str">
        <f t="shared" si="0"/>
        <v>Outstanding</v>
      </c>
      <c r="M55" s="11" t="s">
        <v>19</v>
      </c>
    </row>
    <row r="56" spans="1:13" ht="60" customHeight="1" x14ac:dyDescent="0.35">
      <c r="A56" s="9" t="s">
        <v>277</v>
      </c>
      <c r="B56" s="1" t="s">
        <v>278</v>
      </c>
      <c r="C56" s="2" t="s">
        <v>40</v>
      </c>
      <c r="D56" s="3" t="s">
        <v>16</v>
      </c>
      <c r="E56" s="3" t="s">
        <v>17</v>
      </c>
      <c r="F56" s="3" t="s">
        <v>18</v>
      </c>
      <c r="G56" s="3" t="s">
        <v>19</v>
      </c>
      <c r="H56" s="4" t="s">
        <v>19</v>
      </c>
      <c r="I56" s="1" t="s">
        <v>279</v>
      </c>
      <c r="J56" s="1" t="s">
        <v>267</v>
      </c>
      <c r="K56" s="1" t="s">
        <v>280</v>
      </c>
      <c r="L56" s="3" t="str">
        <f t="shared" si="0"/>
        <v>Outstanding</v>
      </c>
      <c r="M56" s="11" t="s">
        <v>19</v>
      </c>
    </row>
    <row r="57" spans="1:13" ht="60" customHeight="1" x14ac:dyDescent="0.35">
      <c r="A57" s="9" t="s">
        <v>281</v>
      </c>
      <c r="B57" s="1" t="s">
        <v>282</v>
      </c>
      <c r="C57" s="2" t="s">
        <v>40</v>
      </c>
      <c r="D57" s="3" t="s">
        <v>16</v>
      </c>
      <c r="E57" s="3" t="s">
        <v>17</v>
      </c>
      <c r="F57" s="3" t="s">
        <v>18</v>
      </c>
      <c r="G57" s="3" t="s">
        <v>19</v>
      </c>
      <c r="H57" s="4" t="s">
        <v>19</v>
      </c>
      <c r="I57" s="1" t="s">
        <v>283</v>
      </c>
      <c r="J57" s="1" t="s">
        <v>267</v>
      </c>
      <c r="K57" s="1" t="s">
        <v>284</v>
      </c>
      <c r="L57" s="3" t="str">
        <f t="shared" si="0"/>
        <v>Outstanding</v>
      </c>
      <c r="M57" s="11" t="s">
        <v>19</v>
      </c>
    </row>
    <row r="58" spans="1:13" ht="60" customHeight="1" x14ac:dyDescent="0.35">
      <c r="A58" s="9" t="s">
        <v>285</v>
      </c>
      <c r="B58" s="1" t="s">
        <v>286</v>
      </c>
      <c r="C58" s="2" t="s">
        <v>40</v>
      </c>
      <c r="D58" s="3" t="s">
        <v>16</v>
      </c>
      <c r="E58" s="3" t="s">
        <v>17</v>
      </c>
      <c r="F58" s="3" t="s">
        <v>18</v>
      </c>
      <c r="G58" s="3" t="s">
        <v>19</v>
      </c>
      <c r="H58" s="4" t="s">
        <v>19</v>
      </c>
      <c r="I58" s="1" t="s">
        <v>287</v>
      </c>
      <c r="J58" s="1" t="s">
        <v>288</v>
      </c>
      <c r="K58" s="1" t="s">
        <v>289</v>
      </c>
      <c r="L58" s="3" t="str">
        <f t="shared" si="0"/>
        <v>Outstanding</v>
      </c>
      <c r="M58" s="11" t="s">
        <v>19</v>
      </c>
    </row>
    <row r="59" spans="1:13" ht="60" customHeight="1" x14ac:dyDescent="0.35">
      <c r="A59" s="9" t="s">
        <v>290</v>
      </c>
      <c r="B59" s="1" t="s">
        <v>291</v>
      </c>
      <c r="C59" s="2" t="s">
        <v>40</v>
      </c>
      <c r="D59" s="3" t="s">
        <v>16</v>
      </c>
      <c r="E59" s="3" t="s">
        <v>17</v>
      </c>
      <c r="F59" s="3" t="s">
        <v>18</v>
      </c>
      <c r="G59" s="3" t="s">
        <v>19</v>
      </c>
      <c r="H59" s="4" t="s">
        <v>19</v>
      </c>
      <c r="I59" s="1" t="s">
        <v>292</v>
      </c>
      <c r="J59" s="1" t="s">
        <v>288</v>
      </c>
      <c r="K59" s="1" t="s">
        <v>293</v>
      </c>
      <c r="L59" s="3" t="str">
        <f t="shared" si="0"/>
        <v>Outstanding</v>
      </c>
      <c r="M59" s="11" t="s">
        <v>19</v>
      </c>
    </row>
    <row r="60" spans="1:13" ht="60" customHeight="1" x14ac:dyDescent="0.35">
      <c r="A60" s="9" t="s">
        <v>294</v>
      </c>
      <c r="B60" s="1" t="s">
        <v>295</v>
      </c>
      <c r="C60" s="2" t="s">
        <v>40</v>
      </c>
      <c r="D60" s="3" t="s">
        <v>16</v>
      </c>
      <c r="E60" s="3" t="s">
        <v>17</v>
      </c>
      <c r="F60" s="3" t="s">
        <v>18</v>
      </c>
      <c r="G60" s="3" t="s">
        <v>19</v>
      </c>
      <c r="H60" s="4" t="s">
        <v>19</v>
      </c>
      <c r="I60" s="1" t="s">
        <v>296</v>
      </c>
      <c r="J60" s="1" t="s">
        <v>288</v>
      </c>
      <c r="K60" s="1" t="s">
        <v>297</v>
      </c>
      <c r="L60" s="3" t="str">
        <f t="shared" si="0"/>
        <v>Outstanding</v>
      </c>
      <c r="M60" s="11" t="s">
        <v>19</v>
      </c>
    </row>
    <row r="61" spans="1:13" ht="60" customHeight="1" x14ac:dyDescent="0.35">
      <c r="A61" s="9" t="s">
        <v>298</v>
      </c>
      <c r="B61" s="1" t="s">
        <v>299</v>
      </c>
      <c r="C61" s="2" t="s">
        <v>40</v>
      </c>
      <c r="D61" s="3" t="s">
        <v>16</v>
      </c>
      <c r="E61" s="3" t="s">
        <v>17</v>
      </c>
      <c r="F61" s="3" t="s">
        <v>18</v>
      </c>
      <c r="G61" s="3" t="s">
        <v>19</v>
      </c>
      <c r="H61" s="4" t="s">
        <v>19</v>
      </c>
      <c r="I61" s="1" t="s">
        <v>300</v>
      </c>
      <c r="J61" s="1" t="s">
        <v>301</v>
      </c>
      <c r="K61" s="1" t="s">
        <v>302</v>
      </c>
      <c r="L61" s="3" t="str">
        <f t="shared" si="0"/>
        <v>Outstanding</v>
      </c>
      <c r="M61" s="11" t="s">
        <v>19</v>
      </c>
    </row>
    <row r="62" spans="1:13" ht="60" customHeight="1" x14ac:dyDescent="0.35">
      <c r="A62" s="9" t="s">
        <v>303</v>
      </c>
      <c r="B62" s="1" t="s">
        <v>304</v>
      </c>
      <c r="C62" s="2" t="s">
        <v>40</v>
      </c>
      <c r="D62" s="3" t="s">
        <v>16</v>
      </c>
      <c r="E62" s="3" t="s">
        <v>17</v>
      </c>
      <c r="F62" s="3" t="s">
        <v>18</v>
      </c>
      <c r="G62" s="3" t="s">
        <v>19</v>
      </c>
      <c r="H62" s="4" t="s">
        <v>19</v>
      </c>
      <c r="I62" s="1" t="s">
        <v>305</v>
      </c>
      <c r="J62" s="1" t="s">
        <v>100</v>
      </c>
      <c r="K62" s="1" t="s">
        <v>306</v>
      </c>
      <c r="L62" s="3" t="str">
        <f t="shared" si="0"/>
        <v>Outstanding</v>
      </c>
      <c r="M62" s="11" t="s">
        <v>19</v>
      </c>
    </row>
    <row r="63" spans="1:13" ht="60" customHeight="1" x14ac:dyDescent="0.35">
      <c r="A63" s="9" t="s">
        <v>307</v>
      </c>
      <c r="B63" s="1" t="s">
        <v>308</v>
      </c>
      <c r="C63" s="2" t="s">
        <v>15</v>
      </c>
      <c r="D63" s="3" t="s">
        <v>16</v>
      </c>
      <c r="E63" s="3" t="s">
        <v>17</v>
      </c>
      <c r="F63" s="3" t="s">
        <v>18</v>
      </c>
      <c r="G63" s="3" t="s">
        <v>19</v>
      </c>
      <c r="H63" s="4" t="s">
        <v>19</v>
      </c>
      <c r="I63" s="1" t="s">
        <v>309</v>
      </c>
      <c r="J63" s="1" t="s">
        <v>310</v>
      </c>
      <c r="K63" s="1" t="s">
        <v>311</v>
      </c>
      <c r="L63" s="3" t="str">
        <f t="shared" si="0"/>
        <v>Outstanding</v>
      </c>
      <c r="M63" s="11" t="s">
        <v>19</v>
      </c>
    </row>
    <row r="64" spans="1:13" ht="60" customHeight="1" x14ac:dyDescent="0.35">
      <c r="A64" s="9" t="s">
        <v>312</v>
      </c>
      <c r="B64" s="1" t="s">
        <v>313</v>
      </c>
      <c r="C64" s="2" t="s">
        <v>40</v>
      </c>
      <c r="D64" s="3" t="s">
        <v>16</v>
      </c>
      <c r="E64" s="3" t="s">
        <v>17</v>
      </c>
      <c r="F64" s="3" t="s">
        <v>18</v>
      </c>
      <c r="G64" s="3" t="s">
        <v>19</v>
      </c>
      <c r="H64" s="4" t="s">
        <v>19</v>
      </c>
      <c r="I64" s="1" t="s">
        <v>314</v>
      </c>
      <c r="J64" s="1" t="s">
        <v>315</v>
      </c>
      <c r="K64" s="1" t="s">
        <v>316</v>
      </c>
      <c r="L64" s="3" t="str">
        <f t="shared" si="0"/>
        <v>Outstanding</v>
      </c>
      <c r="M64" s="11" t="s">
        <v>19</v>
      </c>
    </row>
    <row r="65" spans="1:13" ht="60" customHeight="1" x14ac:dyDescent="0.35">
      <c r="A65" s="9" t="s">
        <v>317</v>
      </c>
      <c r="B65" s="1" t="s">
        <v>318</v>
      </c>
      <c r="C65" s="2" t="s">
        <v>29</v>
      </c>
      <c r="D65" s="3" t="s">
        <v>16</v>
      </c>
      <c r="E65" s="3" t="s">
        <v>17</v>
      </c>
      <c r="F65" s="3" t="s">
        <v>18</v>
      </c>
      <c r="G65" s="3" t="s">
        <v>19</v>
      </c>
      <c r="H65" s="4" t="s">
        <v>19</v>
      </c>
      <c r="I65" s="1" t="s">
        <v>319</v>
      </c>
      <c r="J65" s="1" t="s">
        <v>320</v>
      </c>
      <c r="K65" s="1" t="s">
        <v>321</v>
      </c>
      <c r="L65" s="3" t="str">
        <f t="shared" si="0"/>
        <v>Outstanding</v>
      </c>
      <c r="M65" s="11" t="s">
        <v>19</v>
      </c>
    </row>
    <row r="66" spans="1:13" ht="60" customHeight="1" x14ac:dyDescent="0.35">
      <c r="A66" s="9" t="s">
        <v>322</v>
      </c>
      <c r="B66" s="1" t="s">
        <v>323</v>
      </c>
      <c r="C66" s="2" t="s">
        <v>40</v>
      </c>
      <c r="D66" s="3" t="s">
        <v>16</v>
      </c>
      <c r="E66" s="3" t="s">
        <v>17</v>
      </c>
      <c r="F66" s="3" t="s">
        <v>18</v>
      </c>
      <c r="G66" s="3" t="s">
        <v>19</v>
      </c>
      <c r="H66" s="4" t="s">
        <v>19</v>
      </c>
      <c r="I66" s="1" t="s">
        <v>324</v>
      </c>
      <c r="J66" s="1" t="s">
        <v>325</v>
      </c>
      <c r="K66" s="1" t="s">
        <v>326</v>
      </c>
      <c r="L66" s="3" t="str">
        <f t="shared" si="0"/>
        <v>Outstanding</v>
      </c>
      <c r="M66" s="11" t="s">
        <v>19</v>
      </c>
    </row>
    <row r="67" spans="1:13" ht="60" customHeight="1" x14ac:dyDescent="0.35">
      <c r="A67" s="9" t="s">
        <v>327</v>
      </c>
      <c r="B67" s="1" t="s">
        <v>328</v>
      </c>
      <c r="C67" s="2" t="s">
        <v>29</v>
      </c>
      <c r="D67" s="3" t="s">
        <v>16</v>
      </c>
      <c r="E67" s="3" t="s">
        <v>17</v>
      </c>
      <c r="F67" s="3" t="s">
        <v>18</v>
      </c>
      <c r="G67" s="3" t="s">
        <v>19</v>
      </c>
      <c r="H67" s="4" t="s">
        <v>19</v>
      </c>
      <c r="I67" s="1" t="s">
        <v>329</v>
      </c>
      <c r="J67" s="1" t="s">
        <v>330</v>
      </c>
      <c r="K67" s="1" t="s">
        <v>331</v>
      </c>
      <c r="L67" s="3" t="str">
        <f t="shared" si="0"/>
        <v>Outstanding</v>
      </c>
      <c r="M67" s="11" t="s">
        <v>19</v>
      </c>
    </row>
    <row r="68" spans="1:13" ht="60" customHeight="1" x14ac:dyDescent="0.35">
      <c r="A68" s="9" t="s">
        <v>332</v>
      </c>
      <c r="B68" s="1" t="s">
        <v>333</v>
      </c>
      <c r="C68" s="2" t="s">
        <v>29</v>
      </c>
      <c r="D68" s="3" t="s">
        <v>16</v>
      </c>
      <c r="E68" s="3" t="s">
        <v>17</v>
      </c>
      <c r="F68" s="3" t="s">
        <v>18</v>
      </c>
      <c r="G68" s="3" t="s">
        <v>19</v>
      </c>
      <c r="H68" s="4" t="s">
        <v>19</v>
      </c>
      <c r="I68" s="1" t="s">
        <v>334</v>
      </c>
      <c r="J68" s="1" t="s">
        <v>335</v>
      </c>
      <c r="K68" s="1" t="s">
        <v>336</v>
      </c>
      <c r="L68" s="3" t="str">
        <f t="shared" si="0"/>
        <v>Outstanding</v>
      </c>
      <c r="M68" s="11" t="s">
        <v>19</v>
      </c>
    </row>
    <row r="69" spans="1:13" ht="60" customHeight="1" x14ac:dyDescent="0.35">
      <c r="A69" s="9" t="s">
        <v>337</v>
      </c>
      <c r="B69" s="1" t="s">
        <v>338</v>
      </c>
      <c r="C69" s="2" t="s">
        <v>29</v>
      </c>
      <c r="D69" s="3" t="s">
        <v>16</v>
      </c>
      <c r="E69" s="3" t="s">
        <v>17</v>
      </c>
      <c r="F69" s="3" t="s">
        <v>18</v>
      </c>
      <c r="G69" s="3" t="s">
        <v>19</v>
      </c>
      <c r="H69" s="4" t="s">
        <v>19</v>
      </c>
      <c r="I69" s="1" t="s">
        <v>339</v>
      </c>
      <c r="J69" s="1" t="s">
        <v>340</v>
      </c>
      <c r="K69" s="1" t="s">
        <v>341</v>
      </c>
      <c r="L69" s="3" t="str">
        <f t="shared" si="0"/>
        <v>Outstanding</v>
      </c>
      <c r="M69" s="11" t="s">
        <v>19</v>
      </c>
    </row>
    <row r="70" spans="1:13" ht="60" customHeight="1" x14ac:dyDescent="0.35">
      <c r="A70" s="9" t="s">
        <v>342</v>
      </c>
      <c r="B70" s="1" t="s">
        <v>343</v>
      </c>
      <c r="C70" s="2" t="s">
        <v>29</v>
      </c>
      <c r="D70" s="3" t="s">
        <v>16</v>
      </c>
      <c r="E70" s="3" t="s">
        <v>17</v>
      </c>
      <c r="F70" s="3" t="s">
        <v>18</v>
      </c>
      <c r="G70" s="3" t="s">
        <v>19</v>
      </c>
      <c r="H70" s="4" t="s">
        <v>19</v>
      </c>
      <c r="I70" s="1" t="s">
        <v>344</v>
      </c>
      <c r="J70" s="1" t="s">
        <v>340</v>
      </c>
      <c r="K70" s="1" t="s">
        <v>345</v>
      </c>
      <c r="L70" s="3" t="str">
        <f t="shared" si="0"/>
        <v>Outstanding</v>
      </c>
      <c r="M70" s="11" t="s">
        <v>19</v>
      </c>
    </row>
    <row r="71" spans="1:13" ht="60" customHeight="1" x14ac:dyDescent="0.35">
      <c r="A71" s="9" t="s">
        <v>346</v>
      </c>
      <c r="B71" s="1" t="s">
        <v>347</v>
      </c>
      <c r="C71" s="2" t="s">
        <v>40</v>
      </c>
      <c r="D71" s="3" t="s">
        <v>16</v>
      </c>
      <c r="E71" s="3" t="s">
        <v>17</v>
      </c>
      <c r="F71" s="3" t="s">
        <v>18</v>
      </c>
      <c r="G71" s="3" t="s">
        <v>19</v>
      </c>
      <c r="H71" s="4" t="s">
        <v>19</v>
      </c>
      <c r="I71" s="1" t="s">
        <v>348</v>
      </c>
      <c r="J71" s="1" t="s">
        <v>349</v>
      </c>
      <c r="K71" s="1" t="s">
        <v>350</v>
      </c>
      <c r="L71" s="3" t="str">
        <f t="shared" si="0"/>
        <v>Outstanding</v>
      </c>
      <c r="M71" s="11" t="s">
        <v>19</v>
      </c>
    </row>
    <row r="72" spans="1:13" ht="60" customHeight="1" x14ac:dyDescent="0.35">
      <c r="A72" s="9" t="s">
        <v>351</v>
      </c>
      <c r="B72" s="1" t="s">
        <v>352</v>
      </c>
      <c r="C72" s="2" t="s">
        <v>40</v>
      </c>
      <c r="D72" s="3" t="s">
        <v>16</v>
      </c>
      <c r="E72" s="3" t="s">
        <v>17</v>
      </c>
      <c r="F72" s="3" t="s">
        <v>18</v>
      </c>
      <c r="G72" s="3" t="s">
        <v>19</v>
      </c>
      <c r="H72" s="4" t="s">
        <v>19</v>
      </c>
      <c r="I72" s="1" t="s">
        <v>353</v>
      </c>
      <c r="J72" s="1" t="s">
        <v>354</v>
      </c>
      <c r="K72" s="1" t="s">
        <v>355</v>
      </c>
      <c r="L72" s="3" t="str">
        <f t="shared" si="0"/>
        <v>Outstanding</v>
      </c>
      <c r="M72" s="11" t="s">
        <v>19</v>
      </c>
    </row>
    <row r="73" spans="1:13" ht="60" customHeight="1" x14ac:dyDescent="0.35">
      <c r="A73" s="9" t="s">
        <v>356</v>
      </c>
      <c r="B73" s="1" t="s">
        <v>357</v>
      </c>
      <c r="C73" s="2" t="s">
        <v>29</v>
      </c>
      <c r="D73" s="3" t="s">
        <v>16</v>
      </c>
      <c r="E73" s="3" t="s">
        <v>17</v>
      </c>
      <c r="F73" s="3" t="s">
        <v>18</v>
      </c>
      <c r="G73" s="3" t="s">
        <v>19</v>
      </c>
      <c r="H73" s="4" t="s">
        <v>19</v>
      </c>
      <c r="I73" s="1" t="s">
        <v>358</v>
      </c>
      <c r="J73" s="1" t="s">
        <v>359</v>
      </c>
      <c r="K73" s="1" t="s">
        <v>360</v>
      </c>
      <c r="L73" s="3" t="str">
        <f t="shared" si="0"/>
        <v>Outstanding</v>
      </c>
      <c r="M73" s="11" t="s">
        <v>19</v>
      </c>
    </row>
    <row r="74" spans="1:13" ht="60" customHeight="1" x14ac:dyDescent="0.35">
      <c r="A74" s="9" t="s">
        <v>361</v>
      </c>
      <c r="B74" s="1" t="s">
        <v>362</v>
      </c>
      <c r="C74" s="2" t="s">
        <v>40</v>
      </c>
      <c r="D74" s="3" t="s">
        <v>16</v>
      </c>
      <c r="E74" s="3" t="s">
        <v>17</v>
      </c>
      <c r="F74" s="3" t="s">
        <v>18</v>
      </c>
      <c r="G74" s="3" t="s">
        <v>19</v>
      </c>
      <c r="H74" s="4" t="s">
        <v>19</v>
      </c>
      <c r="I74" s="1" t="s">
        <v>363</v>
      </c>
      <c r="J74" s="1" t="s">
        <v>364</v>
      </c>
      <c r="K74" s="1" t="s">
        <v>365</v>
      </c>
      <c r="L74" s="3" t="str">
        <f t="shared" si="0"/>
        <v>Outstanding</v>
      </c>
      <c r="M74" s="11" t="s">
        <v>19</v>
      </c>
    </row>
    <row r="75" spans="1:13" ht="60" customHeight="1" x14ac:dyDescent="0.35">
      <c r="A75" s="9" t="s">
        <v>366</v>
      </c>
      <c r="B75" s="1" t="s">
        <v>367</v>
      </c>
      <c r="C75" s="2" t="s">
        <v>40</v>
      </c>
      <c r="D75" s="3" t="s">
        <v>16</v>
      </c>
      <c r="E75" s="3" t="s">
        <v>17</v>
      </c>
      <c r="F75" s="3" t="s">
        <v>18</v>
      </c>
      <c r="G75" s="3" t="s">
        <v>19</v>
      </c>
      <c r="H75" s="4" t="s">
        <v>19</v>
      </c>
      <c r="I75" s="1" t="s">
        <v>368</v>
      </c>
      <c r="J75" s="1" t="s">
        <v>369</v>
      </c>
      <c r="K75" s="1" t="s">
        <v>370</v>
      </c>
      <c r="L75" s="3" t="str">
        <f t="shared" si="0"/>
        <v>Outstanding</v>
      </c>
      <c r="M75" s="11" t="s">
        <v>19</v>
      </c>
    </row>
    <row r="76" spans="1:13" ht="60" customHeight="1" x14ac:dyDescent="0.35">
      <c r="A76" s="9" t="s">
        <v>371</v>
      </c>
      <c r="B76" s="1" t="s">
        <v>372</v>
      </c>
      <c r="C76" s="2" t="s">
        <v>40</v>
      </c>
      <c r="D76" s="3" t="s">
        <v>16</v>
      </c>
      <c r="E76" s="3" t="s">
        <v>17</v>
      </c>
      <c r="F76" s="3" t="s">
        <v>18</v>
      </c>
      <c r="G76" s="3" t="s">
        <v>19</v>
      </c>
      <c r="H76" s="4" t="s">
        <v>19</v>
      </c>
      <c r="I76" s="1" t="s">
        <v>373</v>
      </c>
      <c r="J76" s="1" t="s">
        <v>374</v>
      </c>
      <c r="K76" s="1" t="s">
        <v>375</v>
      </c>
      <c r="L76" s="3" t="str">
        <f t="shared" si="0"/>
        <v>Outstanding</v>
      </c>
      <c r="M76" s="11" t="s">
        <v>19</v>
      </c>
    </row>
    <row r="77" spans="1:13" ht="60" customHeight="1" x14ac:dyDescent="0.35">
      <c r="A77" s="9" t="s">
        <v>376</v>
      </c>
      <c r="B77" s="1" t="s">
        <v>377</v>
      </c>
      <c r="C77" s="2" t="s">
        <v>40</v>
      </c>
      <c r="D77" s="3" t="s">
        <v>16</v>
      </c>
      <c r="E77" s="3" t="s">
        <v>17</v>
      </c>
      <c r="F77" s="3" t="s">
        <v>18</v>
      </c>
      <c r="G77" s="3" t="s">
        <v>19</v>
      </c>
      <c r="H77" s="4" t="s">
        <v>19</v>
      </c>
      <c r="I77" s="1" t="s">
        <v>378</v>
      </c>
      <c r="J77" s="1" t="s">
        <v>379</v>
      </c>
      <c r="K77" s="1" t="s">
        <v>380</v>
      </c>
      <c r="L77" s="3" t="str">
        <f t="shared" si="0"/>
        <v>Outstanding</v>
      </c>
      <c r="M77" s="11" t="s">
        <v>19</v>
      </c>
    </row>
    <row r="78" spans="1:13" ht="60" customHeight="1" x14ac:dyDescent="0.35">
      <c r="A78" s="9" t="s">
        <v>381</v>
      </c>
      <c r="B78" s="1" t="s">
        <v>382</v>
      </c>
      <c r="C78" s="2" t="s">
        <v>40</v>
      </c>
      <c r="D78" s="3" t="s">
        <v>16</v>
      </c>
      <c r="E78" s="3" t="s">
        <v>17</v>
      </c>
      <c r="F78" s="3" t="s">
        <v>18</v>
      </c>
      <c r="G78" s="3" t="s">
        <v>19</v>
      </c>
      <c r="H78" s="4" t="s">
        <v>19</v>
      </c>
      <c r="I78" s="1" t="s">
        <v>383</v>
      </c>
      <c r="J78" s="1" t="s">
        <v>379</v>
      </c>
      <c r="K78" s="1" t="s">
        <v>384</v>
      </c>
      <c r="L78" s="3" t="str">
        <f t="shared" si="0"/>
        <v>Outstanding</v>
      </c>
      <c r="M78" s="11" t="s">
        <v>19</v>
      </c>
    </row>
    <row r="79" spans="1:13" ht="60" customHeight="1" x14ac:dyDescent="0.35">
      <c r="A79" s="9" t="s">
        <v>385</v>
      </c>
      <c r="B79" s="1" t="s">
        <v>386</v>
      </c>
      <c r="C79" s="2" t="s">
        <v>40</v>
      </c>
      <c r="D79" s="3" t="s">
        <v>16</v>
      </c>
      <c r="E79" s="3" t="s">
        <v>17</v>
      </c>
      <c r="F79" s="3" t="s">
        <v>18</v>
      </c>
      <c r="G79" s="3" t="s">
        <v>19</v>
      </c>
      <c r="H79" s="4" t="s">
        <v>19</v>
      </c>
      <c r="I79" s="1" t="s">
        <v>387</v>
      </c>
      <c r="J79" s="1" t="s">
        <v>152</v>
      </c>
      <c r="K79" s="1" t="s">
        <v>388</v>
      </c>
      <c r="L79" s="3" t="str">
        <f t="shared" si="0"/>
        <v>Outstanding</v>
      </c>
      <c r="M79" s="11" t="s">
        <v>19</v>
      </c>
    </row>
    <row r="80" spans="1:13" ht="60" customHeight="1" x14ac:dyDescent="0.35">
      <c r="A80" s="9" t="s">
        <v>389</v>
      </c>
      <c r="B80" s="1" t="s">
        <v>390</v>
      </c>
      <c r="C80" s="2" t="s">
        <v>40</v>
      </c>
      <c r="D80" s="3" t="s">
        <v>16</v>
      </c>
      <c r="E80" s="3" t="s">
        <v>17</v>
      </c>
      <c r="F80" s="3" t="s">
        <v>18</v>
      </c>
      <c r="G80" s="3" t="s">
        <v>19</v>
      </c>
      <c r="H80" s="4" t="s">
        <v>19</v>
      </c>
      <c r="I80" s="1" t="s">
        <v>391</v>
      </c>
      <c r="J80" s="1" t="s">
        <v>392</v>
      </c>
      <c r="K80" s="1" t="s">
        <v>393</v>
      </c>
      <c r="L80" s="3" t="str">
        <f t="shared" si="0"/>
        <v>Outstanding</v>
      </c>
      <c r="M80" s="11" t="s">
        <v>19</v>
      </c>
    </row>
    <row r="81" spans="1:13" ht="60" customHeight="1" x14ac:dyDescent="0.35">
      <c r="A81" s="9" t="s">
        <v>394</v>
      </c>
      <c r="B81" s="1" t="s">
        <v>395</v>
      </c>
      <c r="C81" s="2" t="s">
        <v>40</v>
      </c>
      <c r="D81" s="3" t="s">
        <v>16</v>
      </c>
      <c r="E81" s="3" t="s">
        <v>17</v>
      </c>
      <c r="F81" s="3" t="s">
        <v>18</v>
      </c>
      <c r="G81" s="3" t="s">
        <v>19</v>
      </c>
      <c r="H81" s="4" t="s">
        <v>19</v>
      </c>
      <c r="I81" s="1" t="s">
        <v>396</v>
      </c>
      <c r="J81" s="1" t="s">
        <v>397</v>
      </c>
      <c r="K81" s="1" t="s">
        <v>398</v>
      </c>
      <c r="L81" s="3" t="str">
        <f t="shared" si="0"/>
        <v>Outstanding</v>
      </c>
      <c r="M81" s="11" t="s">
        <v>19</v>
      </c>
    </row>
    <row r="82" spans="1:13" ht="60" customHeight="1" x14ac:dyDescent="0.35">
      <c r="A82" s="9" t="s">
        <v>399</v>
      </c>
      <c r="B82" s="1" t="s">
        <v>400</v>
      </c>
      <c r="C82" s="2" t="s">
        <v>40</v>
      </c>
      <c r="D82" s="3" t="s">
        <v>16</v>
      </c>
      <c r="E82" s="3" t="s">
        <v>17</v>
      </c>
      <c r="F82" s="3" t="s">
        <v>18</v>
      </c>
      <c r="G82" s="3" t="s">
        <v>19</v>
      </c>
      <c r="H82" s="4" t="s">
        <v>19</v>
      </c>
      <c r="I82" s="1" t="s">
        <v>401</v>
      </c>
      <c r="J82" s="1" t="s">
        <v>402</v>
      </c>
      <c r="K82" s="1" t="s">
        <v>403</v>
      </c>
      <c r="L82" s="3" t="str">
        <f t="shared" si="0"/>
        <v>Outstanding</v>
      </c>
      <c r="M82" s="11" t="s">
        <v>19</v>
      </c>
    </row>
    <row r="83" spans="1:13" ht="60" customHeight="1" x14ac:dyDescent="0.35">
      <c r="A83" s="9" t="s">
        <v>404</v>
      </c>
      <c r="B83" s="1" t="s">
        <v>405</v>
      </c>
      <c r="C83" s="2" t="s">
        <v>40</v>
      </c>
      <c r="D83" s="3" t="s">
        <v>16</v>
      </c>
      <c r="E83" s="3" t="s">
        <v>17</v>
      </c>
      <c r="F83" s="3" t="s">
        <v>18</v>
      </c>
      <c r="G83" s="3" t="s">
        <v>19</v>
      </c>
      <c r="H83" s="4" t="s">
        <v>19</v>
      </c>
      <c r="I83" s="1" t="s">
        <v>406</v>
      </c>
      <c r="J83" s="1" t="s">
        <v>407</v>
      </c>
      <c r="K83" s="1" t="s">
        <v>408</v>
      </c>
      <c r="L83" s="3" t="str">
        <f t="shared" si="0"/>
        <v>Outstanding</v>
      </c>
      <c r="M83" s="11" t="s">
        <v>19</v>
      </c>
    </row>
    <row r="84" spans="1:13" ht="60" customHeight="1" x14ac:dyDescent="0.35">
      <c r="A84" s="9" t="s">
        <v>409</v>
      </c>
      <c r="B84" s="1" t="s">
        <v>410</v>
      </c>
      <c r="C84" s="2" t="s">
        <v>40</v>
      </c>
      <c r="D84" s="3" t="s">
        <v>16</v>
      </c>
      <c r="E84" s="3" t="s">
        <v>17</v>
      </c>
      <c r="F84" s="3" t="s">
        <v>18</v>
      </c>
      <c r="G84" s="3" t="s">
        <v>19</v>
      </c>
      <c r="H84" s="4" t="s">
        <v>19</v>
      </c>
      <c r="I84" s="1" t="s">
        <v>411</v>
      </c>
      <c r="J84" s="1" t="s">
        <v>412</v>
      </c>
      <c r="K84" s="1" t="s">
        <v>413</v>
      </c>
      <c r="L84" s="3" t="str">
        <f t="shared" si="0"/>
        <v>Outstanding</v>
      </c>
      <c r="M84" s="11" t="s">
        <v>19</v>
      </c>
    </row>
    <row r="85" spans="1:13" ht="60" customHeight="1" x14ac:dyDescent="0.35">
      <c r="A85" s="9" t="s">
        <v>414</v>
      </c>
      <c r="B85" s="1" t="s">
        <v>415</v>
      </c>
      <c r="C85" s="2" t="s">
        <v>40</v>
      </c>
      <c r="D85" s="3" t="s">
        <v>16</v>
      </c>
      <c r="E85" s="3" t="s">
        <v>17</v>
      </c>
      <c r="F85" s="3" t="s">
        <v>18</v>
      </c>
      <c r="G85" s="3" t="s">
        <v>19</v>
      </c>
      <c r="H85" s="4" t="s">
        <v>19</v>
      </c>
      <c r="I85" s="1" t="s">
        <v>416</v>
      </c>
      <c r="J85" s="1" t="s">
        <v>417</v>
      </c>
      <c r="K85" s="1" t="s">
        <v>418</v>
      </c>
      <c r="L85" s="3" t="str">
        <f t="shared" si="0"/>
        <v>Outstanding</v>
      </c>
      <c r="M85" s="11" t="s">
        <v>19</v>
      </c>
    </row>
    <row r="86" spans="1:13" ht="60" customHeight="1" x14ac:dyDescent="0.35">
      <c r="A86" s="9" t="s">
        <v>419</v>
      </c>
      <c r="B86" s="1" t="s">
        <v>420</v>
      </c>
      <c r="C86" s="2" t="s">
        <v>40</v>
      </c>
      <c r="D86" s="3" t="s">
        <v>16</v>
      </c>
      <c r="E86" s="3" t="s">
        <v>17</v>
      </c>
      <c r="F86" s="3" t="s">
        <v>18</v>
      </c>
      <c r="G86" s="3" t="s">
        <v>19</v>
      </c>
      <c r="H86" s="4" t="s">
        <v>19</v>
      </c>
      <c r="I86" s="1" t="s">
        <v>421</v>
      </c>
      <c r="J86" s="1" t="s">
        <v>422</v>
      </c>
      <c r="K86" s="1" t="s">
        <v>423</v>
      </c>
      <c r="L86" s="3" t="str">
        <f t="shared" si="0"/>
        <v>Outstanding</v>
      </c>
      <c r="M86" s="11" t="s">
        <v>19</v>
      </c>
    </row>
    <row r="87" spans="1:13" ht="60" customHeight="1" x14ac:dyDescent="0.35">
      <c r="A87" s="9" t="s">
        <v>424</v>
      </c>
      <c r="B87" s="1" t="s">
        <v>425</v>
      </c>
      <c r="C87" s="2" t="s">
        <v>40</v>
      </c>
      <c r="D87" s="3" t="s">
        <v>16</v>
      </c>
      <c r="E87" s="3" t="s">
        <v>17</v>
      </c>
      <c r="F87" s="3" t="s">
        <v>18</v>
      </c>
      <c r="G87" s="3" t="s">
        <v>19</v>
      </c>
      <c r="H87" s="4" t="s">
        <v>19</v>
      </c>
      <c r="I87" s="1" t="s">
        <v>426</v>
      </c>
      <c r="J87" s="1" t="s">
        <v>427</v>
      </c>
      <c r="K87" s="1" t="s">
        <v>428</v>
      </c>
      <c r="L87" s="3" t="str">
        <f t="shared" si="0"/>
        <v>Outstanding</v>
      </c>
      <c r="M87" s="11" t="s">
        <v>19</v>
      </c>
    </row>
    <row r="88" spans="1:13" ht="60" customHeight="1" x14ac:dyDescent="0.35">
      <c r="A88" s="9" t="s">
        <v>429</v>
      </c>
      <c r="B88" s="1" t="s">
        <v>430</v>
      </c>
      <c r="C88" s="2" t="s">
        <v>40</v>
      </c>
      <c r="D88" s="3" t="s">
        <v>16</v>
      </c>
      <c r="E88" s="3" t="s">
        <v>17</v>
      </c>
      <c r="F88" s="3" t="s">
        <v>18</v>
      </c>
      <c r="G88" s="3" t="s">
        <v>19</v>
      </c>
      <c r="H88" s="4" t="s">
        <v>19</v>
      </c>
      <c r="I88" s="1" t="s">
        <v>431</v>
      </c>
      <c r="J88" s="1" t="s">
        <v>432</v>
      </c>
      <c r="K88" s="1" t="s">
        <v>433</v>
      </c>
      <c r="L88" s="3" t="str">
        <f t="shared" si="0"/>
        <v>Outstanding</v>
      </c>
      <c r="M88" s="11" t="s">
        <v>19</v>
      </c>
    </row>
    <row r="89" spans="1:13" ht="60" customHeight="1" x14ac:dyDescent="0.35">
      <c r="A89" s="9" t="s">
        <v>434</v>
      </c>
      <c r="B89" s="1" t="s">
        <v>435</v>
      </c>
      <c r="C89" s="2" t="s">
        <v>40</v>
      </c>
      <c r="D89" s="3" t="s">
        <v>16</v>
      </c>
      <c r="E89" s="3" t="s">
        <v>17</v>
      </c>
      <c r="F89" s="3" t="s">
        <v>18</v>
      </c>
      <c r="G89" s="3" t="s">
        <v>19</v>
      </c>
      <c r="H89" s="4" t="s">
        <v>19</v>
      </c>
      <c r="I89" s="1" t="s">
        <v>436</v>
      </c>
      <c r="J89" s="1" t="s">
        <v>437</v>
      </c>
      <c r="K89" s="1" t="s">
        <v>438</v>
      </c>
      <c r="L89" s="3" t="str">
        <f t="shared" si="0"/>
        <v>Outstanding</v>
      </c>
      <c r="M89" s="11" t="s">
        <v>19</v>
      </c>
    </row>
    <row r="90" spans="1:13" ht="60" customHeight="1" x14ac:dyDescent="0.35">
      <c r="A90" s="9" t="s">
        <v>439</v>
      </c>
      <c r="B90" s="1" t="s">
        <v>440</v>
      </c>
      <c r="C90" s="2" t="s">
        <v>15</v>
      </c>
      <c r="D90" s="3" t="s">
        <v>16</v>
      </c>
      <c r="E90" s="3" t="s">
        <v>17</v>
      </c>
      <c r="F90" s="3" t="s">
        <v>18</v>
      </c>
      <c r="G90" s="3" t="s">
        <v>19</v>
      </c>
      <c r="H90" s="4" t="s">
        <v>19</v>
      </c>
      <c r="I90" s="1" t="s">
        <v>441</v>
      </c>
      <c r="J90" s="1" t="s">
        <v>442</v>
      </c>
      <c r="K90" s="1" t="s">
        <v>443</v>
      </c>
      <c r="L90" s="3" t="str">
        <f t="shared" si="0"/>
        <v>Outstanding</v>
      </c>
      <c r="M90" s="11" t="s">
        <v>19</v>
      </c>
    </row>
    <row r="91" spans="1:13" ht="60" customHeight="1" x14ac:dyDescent="0.35">
      <c r="A91" s="9" t="s">
        <v>444</v>
      </c>
      <c r="B91" s="1" t="s">
        <v>445</v>
      </c>
      <c r="C91" s="2" t="s">
        <v>40</v>
      </c>
      <c r="D91" s="3" t="s">
        <v>16</v>
      </c>
      <c r="E91" s="3" t="s">
        <v>17</v>
      </c>
      <c r="F91" s="3" t="s">
        <v>18</v>
      </c>
      <c r="G91" s="3" t="s">
        <v>19</v>
      </c>
      <c r="H91" s="4" t="s">
        <v>19</v>
      </c>
      <c r="I91" s="1" t="s">
        <v>446</v>
      </c>
      <c r="J91" s="1" t="s">
        <v>447</v>
      </c>
      <c r="K91" s="1" t="s">
        <v>448</v>
      </c>
      <c r="L91" s="3" t="str">
        <f t="shared" si="0"/>
        <v>Outstanding</v>
      </c>
      <c r="M91" s="11" t="s">
        <v>19</v>
      </c>
    </row>
    <row r="92" spans="1:13" ht="60" customHeight="1" x14ac:dyDescent="0.35">
      <c r="A92" s="9" t="s">
        <v>449</v>
      </c>
      <c r="B92" s="1" t="s">
        <v>450</v>
      </c>
      <c r="C92" s="2" t="s">
        <v>29</v>
      </c>
      <c r="D92" s="3" t="s">
        <v>16</v>
      </c>
      <c r="E92" s="3" t="s">
        <v>17</v>
      </c>
      <c r="F92" s="3" t="s">
        <v>18</v>
      </c>
      <c r="G92" s="3" t="s">
        <v>19</v>
      </c>
      <c r="H92" s="4" t="s">
        <v>19</v>
      </c>
      <c r="I92" s="1" t="s">
        <v>451</v>
      </c>
      <c r="J92" s="1" t="s">
        <v>452</v>
      </c>
      <c r="K92" s="1" t="s">
        <v>453</v>
      </c>
      <c r="L92" s="3" t="str">
        <f t="shared" si="0"/>
        <v>Outstanding</v>
      </c>
      <c r="M92" s="11" t="s">
        <v>19</v>
      </c>
    </row>
    <row r="93" spans="1:13" ht="60" customHeight="1" x14ac:dyDescent="0.35">
      <c r="A93" s="9" t="s">
        <v>454</v>
      </c>
      <c r="B93" s="1" t="s">
        <v>455</v>
      </c>
      <c r="C93" s="2" t="s">
        <v>40</v>
      </c>
      <c r="D93" s="3" t="s">
        <v>16</v>
      </c>
      <c r="E93" s="3" t="s">
        <v>17</v>
      </c>
      <c r="F93" s="3" t="s">
        <v>18</v>
      </c>
      <c r="G93" s="3" t="s">
        <v>19</v>
      </c>
      <c r="H93" s="4" t="s">
        <v>19</v>
      </c>
      <c r="I93" s="1" t="s">
        <v>456</v>
      </c>
      <c r="J93" s="1" t="s">
        <v>447</v>
      </c>
      <c r="K93" s="1" t="s">
        <v>457</v>
      </c>
      <c r="L93" s="3" t="str">
        <f t="shared" si="0"/>
        <v>Outstanding</v>
      </c>
      <c r="M93" s="11" t="s">
        <v>19</v>
      </c>
    </row>
    <row r="94" spans="1:13" ht="60" customHeight="1" x14ac:dyDescent="0.35">
      <c r="A94" s="9" t="s">
        <v>458</v>
      </c>
      <c r="B94" s="1" t="s">
        <v>459</v>
      </c>
      <c r="C94" s="2" t="s">
        <v>40</v>
      </c>
      <c r="D94" s="3" t="s">
        <v>16</v>
      </c>
      <c r="E94" s="3" t="s">
        <v>17</v>
      </c>
      <c r="F94" s="3" t="s">
        <v>18</v>
      </c>
      <c r="G94" s="3" t="s">
        <v>19</v>
      </c>
      <c r="H94" s="4" t="s">
        <v>19</v>
      </c>
      <c r="I94" s="1" t="s">
        <v>460</v>
      </c>
      <c r="J94" s="1" t="s">
        <v>461</v>
      </c>
      <c r="K94" s="1" t="s">
        <v>462</v>
      </c>
      <c r="L94" s="3" t="str">
        <f t="shared" si="0"/>
        <v>Outstanding</v>
      </c>
      <c r="M94" s="11" t="s">
        <v>19</v>
      </c>
    </row>
    <row r="95" spans="1:13" ht="60" customHeight="1" x14ac:dyDescent="0.35">
      <c r="A95" s="9" t="s">
        <v>463</v>
      </c>
      <c r="B95" s="1" t="s">
        <v>464</v>
      </c>
      <c r="C95" s="2" t="s">
        <v>40</v>
      </c>
      <c r="D95" s="3" t="s">
        <v>16</v>
      </c>
      <c r="E95" s="3" t="s">
        <v>17</v>
      </c>
      <c r="F95" s="3" t="s">
        <v>18</v>
      </c>
      <c r="G95" s="3" t="s">
        <v>19</v>
      </c>
      <c r="H95" s="4" t="s">
        <v>19</v>
      </c>
      <c r="I95" s="1" t="s">
        <v>465</v>
      </c>
      <c r="J95" s="1" t="s">
        <v>466</v>
      </c>
      <c r="K95" s="1" t="s">
        <v>467</v>
      </c>
      <c r="L95" s="3" t="str">
        <f t="shared" si="0"/>
        <v>Outstanding</v>
      </c>
      <c r="M95" s="11" t="s">
        <v>19</v>
      </c>
    </row>
    <row r="96" spans="1:13" ht="60" customHeight="1" x14ac:dyDescent="0.35">
      <c r="A96" s="9" t="s">
        <v>468</v>
      </c>
      <c r="B96" s="1" t="s">
        <v>469</v>
      </c>
      <c r="C96" s="2" t="s">
        <v>40</v>
      </c>
      <c r="D96" s="3" t="s">
        <v>16</v>
      </c>
      <c r="E96" s="3" t="s">
        <v>17</v>
      </c>
      <c r="F96" s="3" t="s">
        <v>18</v>
      </c>
      <c r="G96" s="3" t="s">
        <v>19</v>
      </c>
      <c r="H96" s="4" t="s">
        <v>19</v>
      </c>
      <c r="I96" s="1" t="s">
        <v>470</v>
      </c>
      <c r="J96" s="1" t="s">
        <v>471</v>
      </c>
      <c r="K96" s="1" t="s">
        <v>472</v>
      </c>
      <c r="L96" s="3" t="str">
        <f t="shared" si="0"/>
        <v>Outstanding</v>
      </c>
      <c r="M96" s="11" t="s">
        <v>19</v>
      </c>
    </row>
    <row r="97" spans="1:13" ht="60" customHeight="1" x14ac:dyDescent="0.35">
      <c r="A97" s="9" t="s">
        <v>473</v>
      </c>
      <c r="B97" s="1" t="s">
        <v>474</v>
      </c>
      <c r="C97" s="2" t="s">
        <v>40</v>
      </c>
      <c r="D97" s="3" t="s">
        <v>16</v>
      </c>
      <c r="E97" s="3" t="s">
        <v>17</v>
      </c>
      <c r="F97" s="3" t="s">
        <v>18</v>
      </c>
      <c r="G97" s="3" t="s">
        <v>19</v>
      </c>
      <c r="H97" s="4" t="s">
        <v>19</v>
      </c>
      <c r="I97" s="1" t="s">
        <v>475</v>
      </c>
      <c r="J97" s="1" t="s">
        <v>476</v>
      </c>
      <c r="K97" s="1" t="s">
        <v>477</v>
      </c>
      <c r="L97" s="3" t="str">
        <f t="shared" si="0"/>
        <v>Outstanding</v>
      </c>
      <c r="M97" s="11" t="s">
        <v>19</v>
      </c>
    </row>
    <row r="98" spans="1:13" ht="60" customHeight="1" x14ac:dyDescent="0.35">
      <c r="A98" s="9" t="s">
        <v>478</v>
      </c>
      <c r="B98" s="1" t="s">
        <v>479</v>
      </c>
      <c r="C98" s="2" t="s">
        <v>40</v>
      </c>
      <c r="D98" s="3" t="s">
        <v>16</v>
      </c>
      <c r="E98" s="3" t="s">
        <v>17</v>
      </c>
      <c r="F98" s="3" t="s">
        <v>18</v>
      </c>
      <c r="G98" s="3" t="s">
        <v>19</v>
      </c>
      <c r="H98" s="4" t="s">
        <v>19</v>
      </c>
      <c r="I98" s="1" t="s">
        <v>480</v>
      </c>
      <c r="J98" s="1" t="s">
        <v>481</v>
      </c>
      <c r="K98" s="1" t="s">
        <v>482</v>
      </c>
      <c r="L98" s="3" t="str">
        <f t="shared" si="0"/>
        <v>Outstanding</v>
      </c>
      <c r="M98" s="11" t="s">
        <v>19</v>
      </c>
    </row>
    <row r="99" spans="1:13" ht="60" customHeight="1" x14ac:dyDescent="0.35">
      <c r="A99" s="9" t="s">
        <v>483</v>
      </c>
      <c r="B99" s="1" t="s">
        <v>484</v>
      </c>
      <c r="C99" s="2" t="s">
        <v>40</v>
      </c>
      <c r="D99" s="3" t="s">
        <v>16</v>
      </c>
      <c r="E99" s="3" t="s">
        <v>17</v>
      </c>
      <c r="F99" s="3" t="s">
        <v>18</v>
      </c>
      <c r="G99" s="3" t="s">
        <v>19</v>
      </c>
      <c r="H99" s="4" t="s">
        <v>19</v>
      </c>
      <c r="I99" s="1" t="s">
        <v>485</v>
      </c>
      <c r="J99" s="1" t="s">
        <v>486</v>
      </c>
      <c r="K99" s="1" t="s">
        <v>487</v>
      </c>
      <c r="L99" s="3" t="str">
        <f t="shared" si="0"/>
        <v>Outstanding</v>
      </c>
      <c r="M99" s="11" t="s">
        <v>19</v>
      </c>
    </row>
    <row r="100" spans="1:13" ht="60" customHeight="1" x14ac:dyDescent="0.35">
      <c r="A100" s="9" t="s">
        <v>488</v>
      </c>
      <c r="B100" s="1" t="s">
        <v>489</v>
      </c>
      <c r="C100" s="2" t="s">
        <v>29</v>
      </c>
      <c r="D100" s="3" t="s">
        <v>16</v>
      </c>
      <c r="E100" s="3" t="s">
        <v>17</v>
      </c>
      <c r="F100" s="3" t="s">
        <v>18</v>
      </c>
      <c r="G100" s="3" t="s">
        <v>19</v>
      </c>
      <c r="H100" s="4" t="s">
        <v>19</v>
      </c>
      <c r="I100" s="1" t="s">
        <v>490</v>
      </c>
      <c r="J100" s="1" t="s">
        <v>491</v>
      </c>
      <c r="K100" s="1" t="s">
        <v>492</v>
      </c>
      <c r="L100" s="3" t="str">
        <f t="shared" si="0"/>
        <v>Outstanding</v>
      </c>
      <c r="M100" s="11" t="s">
        <v>19</v>
      </c>
    </row>
    <row r="101" spans="1:13" ht="60" customHeight="1" x14ac:dyDescent="0.35">
      <c r="A101" s="9" t="s">
        <v>493</v>
      </c>
      <c r="B101" s="1" t="s">
        <v>494</v>
      </c>
      <c r="C101" s="2" t="s">
        <v>40</v>
      </c>
      <c r="D101" s="3" t="s">
        <v>16</v>
      </c>
      <c r="E101" s="3" t="s">
        <v>17</v>
      </c>
      <c r="F101" s="3" t="s">
        <v>18</v>
      </c>
      <c r="G101" s="3" t="s">
        <v>19</v>
      </c>
      <c r="H101" s="4" t="s">
        <v>19</v>
      </c>
      <c r="I101" s="1" t="s">
        <v>495</v>
      </c>
      <c r="J101" s="1" t="s">
        <v>496</v>
      </c>
      <c r="K101" s="1" t="s">
        <v>497</v>
      </c>
      <c r="L101" s="3" t="str">
        <f t="shared" si="0"/>
        <v>Outstanding</v>
      </c>
      <c r="M101" s="11" t="s">
        <v>19</v>
      </c>
    </row>
    <row r="102" spans="1:13" ht="60" customHeight="1" x14ac:dyDescent="0.35">
      <c r="A102" s="9" t="s">
        <v>498</v>
      </c>
      <c r="B102" s="1" t="s">
        <v>499</v>
      </c>
      <c r="C102" s="2" t="s">
        <v>40</v>
      </c>
      <c r="D102" s="3" t="s">
        <v>16</v>
      </c>
      <c r="E102" s="3" t="s">
        <v>17</v>
      </c>
      <c r="F102" s="3" t="s">
        <v>18</v>
      </c>
      <c r="G102" s="3" t="s">
        <v>19</v>
      </c>
      <c r="H102" s="4" t="s">
        <v>19</v>
      </c>
      <c r="I102" s="1" t="s">
        <v>500</v>
      </c>
      <c r="J102" s="1" t="s">
        <v>501</v>
      </c>
      <c r="K102" s="1" t="s">
        <v>502</v>
      </c>
      <c r="L102" s="3" t="str">
        <f t="shared" si="0"/>
        <v>Outstanding</v>
      </c>
      <c r="M102" s="11" t="s">
        <v>19</v>
      </c>
    </row>
    <row r="103" spans="1:13" ht="60" customHeight="1" x14ac:dyDescent="0.35">
      <c r="A103" s="9" t="s">
        <v>503</v>
      </c>
      <c r="B103" s="1" t="s">
        <v>504</v>
      </c>
      <c r="C103" s="2" t="s">
        <v>40</v>
      </c>
      <c r="D103" s="3" t="s">
        <v>16</v>
      </c>
      <c r="E103" s="3" t="s">
        <v>17</v>
      </c>
      <c r="F103" s="3" t="s">
        <v>18</v>
      </c>
      <c r="G103" s="3" t="s">
        <v>19</v>
      </c>
      <c r="H103" s="4" t="s">
        <v>19</v>
      </c>
      <c r="I103" s="1" t="s">
        <v>505</v>
      </c>
      <c r="J103" s="1" t="s">
        <v>506</v>
      </c>
      <c r="K103" s="1" t="s">
        <v>507</v>
      </c>
      <c r="L103" s="3" t="str">
        <f t="shared" si="0"/>
        <v>Outstanding</v>
      </c>
      <c r="M103" s="11" t="s">
        <v>19</v>
      </c>
    </row>
    <row r="104" spans="1:13" ht="60" customHeight="1" x14ac:dyDescent="0.35">
      <c r="A104" s="9" t="s">
        <v>508</v>
      </c>
      <c r="B104" s="1" t="s">
        <v>509</v>
      </c>
      <c r="C104" s="2" t="s">
        <v>29</v>
      </c>
      <c r="D104" s="3" t="s">
        <v>16</v>
      </c>
      <c r="E104" s="3" t="s">
        <v>17</v>
      </c>
      <c r="F104" s="3" t="s">
        <v>18</v>
      </c>
      <c r="G104" s="3" t="s">
        <v>19</v>
      </c>
      <c r="H104" s="4" t="s">
        <v>19</v>
      </c>
      <c r="I104" s="1" t="s">
        <v>510</v>
      </c>
      <c r="J104" s="1" t="s">
        <v>511</v>
      </c>
      <c r="K104" s="1" t="s">
        <v>512</v>
      </c>
      <c r="L104" s="3" t="str">
        <f t="shared" si="0"/>
        <v>Outstanding</v>
      </c>
      <c r="M104" s="11" t="s">
        <v>19</v>
      </c>
    </row>
    <row r="105" spans="1:13" ht="60" customHeight="1" x14ac:dyDescent="0.35">
      <c r="A105" s="9" t="s">
        <v>513</v>
      </c>
      <c r="B105" s="1" t="s">
        <v>514</v>
      </c>
      <c r="C105" s="2" t="s">
        <v>15</v>
      </c>
      <c r="D105" s="3" t="s">
        <v>16</v>
      </c>
      <c r="E105" s="3" t="s">
        <v>17</v>
      </c>
      <c r="F105" s="3" t="s">
        <v>18</v>
      </c>
      <c r="G105" s="3" t="s">
        <v>19</v>
      </c>
      <c r="H105" s="4" t="s">
        <v>19</v>
      </c>
      <c r="I105" s="1" t="s">
        <v>515</v>
      </c>
      <c r="J105" s="1" t="s">
        <v>516</v>
      </c>
      <c r="K105" s="1" t="s">
        <v>517</v>
      </c>
      <c r="L105" s="3" t="str">
        <f t="shared" si="0"/>
        <v>Outstanding</v>
      </c>
      <c r="M105" s="11" t="s">
        <v>19</v>
      </c>
    </row>
    <row r="106" spans="1:13" ht="60" customHeight="1" x14ac:dyDescent="0.35">
      <c r="A106" s="9" t="s">
        <v>518</v>
      </c>
      <c r="B106" s="1" t="s">
        <v>519</v>
      </c>
      <c r="C106" s="2" t="s">
        <v>40</v>
      </c>
      <c r="D106" s="3" t="s">
        <v>16</v>
      </c>
      <c r="E106" s="3" t="s">
        <v>17</v>
      </c>
      <c r="F106" s="3" t="s">
        <v>18</v>
      </c>
      <c r="G106" s="3" t="s">
        <v>19</v>
      </c>
      <c r="H106" s="4" t="s">
        <v>19</v>
      </c>
      <c r="I106" s="1" t="s">
        <v>520</v>
      </c>
      <c r="J106" s="1" t="s">
        <v>521</v>
      </c>
      <c r="K106" s="1" t="s">
        <v>522</v>
      </c>
      <c r="L106" s="3" t="str">
        <f t="shared" si="0"/>
        <v>Outstanding</v>
      </c>
      <c r="M106" s="11" t="s">
        <v>19</v>
      </c>
    </row>
    <row r="107" spans="1:13" ht="60" customHeight="1" x14ac:dyDescent="0.35">
      <c r="A107" s="9" t="s">
        <v>523</v>
      </c>
      <c r="B107" s="1" t="s">
        <v>524</v>
      </c>
      <c r="C107" s="2" t="s">
        <v>15</v>
      </c>
      <c r="D107" s="3" t="s">
        <v>16</v>
      </c>
      <c r="E107" s="3" t="s">
        <v>17</v>
      </c>
      <c r="F107" s="3" t="s">
        <v>18</v>
      </c>
      <c r="G107" s="3" t="s">
        <v>19</v>
      </c>
      <c r="H107" s="4" t="s">
        <v>19</v>
      </c>
      <c r="I107" s="1" t="s">
        <v>525</v>
      </c>
      <c r="J107" s="1" t="s">
        <v>526</v>
      </c>
      <c r="K107" s="1" t="s">
        <v>527</v>
      </c>
      <c r="L107" s="3" t="str">
        <f t="shared" si="0"/>
        <v>Outstanding</v>
      </c>
      <c r="M107" s="11" t="s">
        <v>19</v>
      </c>
    </row>
    <row r="108" spans="1:13" ht="60" customHeight="1" x14ac:dyDescent="0.35">
      <c r="A108" s="9" t="s">
        <v>528</v>
      </c>
      <c r="B108" s="1" t="s">
        <v>529</v>
      </c>
      <c r="C108" s="2" t="s">
        <v>15</v>
      </c>
      <c r="D108" s="3" t="s">
        <v>16</v>
      </c>
      <c r="E108" s="3" t="s">
        <v>17</v>
      </c>
      <c r="F108" s="3" t="s">
        <v>18</v>
      </c>
      <c r="G108" s="3" t="s">
        <v>19</v>
      </c>
      <c r="H108" s="4" t="s">
        <v>19</v>
      </c>
      <c r="I108" s="1" t="s">
        <v>530</v>
      </c>
      <c r="J108" s="1" t="s">
        <v>531</v>
      </c>
      <c r="K108" s="1" t="s">
        <v>532</v>
      </c>
      <c r="L108" s="3" t="str">
        <f t="shared" si="0"/>
        <v>Outstanding</v>
      </c>
      <c r="M108" s="11" t="s">
        <v>19</v>
      </c>
    </row>
    <row r="109" spans="1:13" ht="60" customHeight="1" x14ac:dyDescent="0.35">
      <c r="A109" s="9" t="s">
        <v>533</v>
      </c>
      <c r="B109" s="1" t="s">
        <v>534</v>
      </c>
      <c r="C109" s="2" t="s">
        <v>40</v>
      </c>
      <c r="D109" s="3" t="s">
        <v>16</v>
      </c>
      <c r="E109" s="3" t="s">
        <v>17</v>
      </c>
      <c r="F109" s="3" t="s">
        <v>18</v>
      </c>
      <c r="G109" s="3" t="s">
        <v>19</v>
      </c>
      <c r="H109" s="4" t="s">
        <v>19</v>
      </c>
      <c r="I109" s="1" t="s">
        <v>535</v>
      </c>
      <c r="J109" s="1" t="s">
        <v>536</v>
      </c>
      <c r="K109" s="1" t="s">
        <v>537</v>
      </c>
      <c r="L109" s="3" t="str">
        <f t="shared" si="0"/>
        <v>Outstanding</v>
      </c>
      <c r="M109" s="11" t="s">
        <v>19</v>
      </c>
    </row>
    <row r="110" spans="1:13" ht="60" customHeight="1" x14ac:dyDescent="0.35">
      <c r="A110" s="9" t="s">
        <v>538</v>
      </c>
      <c r="B110" s="1" t="s">
        <v>539</v>
      </c>
      <c r="C110" s="2" t="s">
        <v>40</v>
      </c>
      <c r="D110" s="3" t="s">
        <v>16</v>
      </c>
      <c r="E110" s="3" t="s">
        <v>17</v>
      </c>
      <c r="F110" s="3" t="s">
        <v>18</v>
      </c>
      <c r="G110" s="3" t="s">
        <v>19</v>
      </c>
      <c r="H110" s="4" t="s">
        <v>19</v>
      </c>
      <c r="I110" s="1" t="s">
        <v>540</v>
      </c>
      <c r="J110" s="1" t="s">
        <v>541</v>
      </c>
      <c r="K110" s="1" t="s">
        <v>542</v>
      </c>
      <c r="L110" s="3" t="str">
        <f t="shared" si="0"/>
        <v>Outstanding</v>
      </c>
      <c r="M110" s="11" t="s">
        <v>19</v>
      </c>
    </row>
    <row r="111" spans="1:13" ht="60" customHeight="1" x14ac:dyDescent="0.35">
      <c r="A111" s="9" t="s">
        <v>543</v>
      </c>
      <c r="B111" s="1" t="s">
        <v>544</v>
      </c>
      <c r="C111" s="2" t="s">
        <v>40</v>
      </c>
      <c r="D111" s="3" t="s">
        <v>16</v>
      </c>
      <c r="E111" s="3" t="s">
        <v>17</v>
      </c>
      <c r="F111" s="3" t="s">
        <v>18</v>
      </c>
      <c r="G111" s="3" t="s">
        <v>19</v>
      </c>
      <c r="H111" s="4" t="s">
        <v>19</v>
      </c>
      <c r="I111" s="1" t="s">
        <v>545</v>
      </c>
      <c r="J111" s="1" t="s">
        <v>546</v>
      </c>
      <c r="K111" s="1" t="s">
        <v>547</v>
      </c>
      <c r="L111" s="3" t="str">
        <f t="shared" si="0"/>
        <v>Outstanding</v>
      </c>
      <c r="M111" s="11" t="s">
        <v>19</v>
      </c>
    </row>
    <row r="112" spans="1:13" ht="60" customHeight="1" x14ac:dyDescent="0.35">
      <c r="A112" s="9" t="s">
        <v>548</v>
      </c>
      <c r="B112" s="1" t="s">
        <v>549</v>
      </c>
      <c r="C112" s="2" t="s">
        <v>40</v>
      </c>
      <c r="D112" s="3" t="s">
        <v>16</v>
      </c>
      <c r="E112" s="3" t="s">
        <v>17</v>
      </c>
      <c r="F112" s="3" t="s">
        <v>18</v>
      </c>
      <c r="G112" s="3" t="s">
        <v>19</v>
      </c>
      <c r="H112" s="4" t="s">
        <v>19</v>
      </c>
      <c r="I112" s="1" t="s">
        <v>550</v>
      </c>
      <c r="J112" s="1" t="s">
        <v>551</v>
      </c>
      <c r="K112" s="1" t="s">
        <v>552</v>
      </c>
      <c r="L112" s="3" t="str">
        <f t="shared" si="0"/>
        <v>Outstanding</v>
      </c>
      <c r="M112" s="11" t="s">
        <v>19</v>
      </c>
    </row>
    <row r="113" spans="1:13" ht="60" customHeight="1" x14ac:dyDescent="0.35">
      <c r="A113" s="9" t="s">
        <v>553</v>
      </c>
      <c r="B113" s="1" t="s">
        <v>554</v>
      </c>
      <c r="C113" s="2" t="s">
        <v>40</v>
      </c>
      <c r="D113" s="3" t="s">
        <v>16</v>
      </c>
      <c r="E113" s="3" t="s">
        <v>17</v>
      </c>
      <c r="F113" s="3" t="s">
        <v>18</v>
      </c>
      <c r="G113" s="3" t="s">
        <v>19</v>
      </c>
      <c r="H113" s="4" t="s">
        <v>19</v>
      </c>
      <c r="I113" s="1" t="s">
        <v>555</v>
      </c>
      <c r="J113" s="1" t="s">
        <v>556</v>
      </c>
      <c r="K113" s="1" t="s">
        <v>557</v>
      </c>
      <c r="L113" s="3" t="str">
        <f t="shared" si="0"/>
        <v>Outstanding</v>
      </c>
      <c r="M113" s="11" t="s">
        <v>19</v>
      </c>
    </row>
    <row r="114" spans="1:13" ht="60" customHeight="1" x14ac:dyDescent="0.35">
      <c r="A114" s="9" t="s">
        <v>558</v>
      </c>
      <c r="B114" s="1" t="s">
        <v>559</v>
      </c>
      <c r="C114" s="2" t="s">
        <v>40</v>
      </c>
      <c r="D114" s="3" t="s">
        <v>16</v>
      </c>
      <c r="E114" s="3" t="s">
        <v>17</v>
      </c>
      <c r="F114" s="3" t="s">
        <v>18</v>
      </c>
      <c r="G114" s="3" t="s">
        <v>19</v>
      </c>
      <c r="H114" s="4" t="s">
        <v>19</v>
      </c>
      <c r="I114" s="1" t="s">
        <v>560</v>
      </c>
      <c r="J114" s="1" t="s">
        <v>556</v>
      </c>
      <c r="K114" s="1" t="s">
        <v>561</v>
      </c>
      <c r="L114" s="3" t="str">
        <f t="shared" si="0"/>
        <v>Outstanding</v>
      </c>
      <c r="M114" s="11" t="s">
        <v>19</v>
      </c>
    </row>
    <row r="115" spans="1:13" ht="60" customHeight="1" x14ac:dyDescent="0.35">
      <c r="A115" s="9" t="s">
        <v>562</v>
      </c>
      <c r="B115" s="1" t="s">
        <v>563</v>
      </c>
      <c r="C115" s="2" t="s">
        <v>40</v>
      </c>
      <c r="D115" s="3" t="s">
        <v>16</v>
      </c>
      <c r="E115" s="3" t="s">
        <v>17</v>
      </c>
      <c r="F115" s="3" t="s">
        <v>18</v>
      </c>
      <c r="G115" s="3" t="s">
        <v>19</v>
      </c>
      <c r="H115" s="4" t="s">
        <v>19</v>
      </c>
      <c r="I115" s="1" t="s">
        <v>564</v>
      </c>
      <c r="J115" s="1" t="s">
        <v>565</v>
      </c>
      <c r="K115" s="1" t="s">
        <v>566</v>
      </c>
      <c r="L115" s="3" t="str">
        <f t="shared" si="0"/>
        <v>Outstanding</v>
      </c>
      <c r="M115" s="11" t="s">
        <v>19</v>
      </c>
    </row>
    <row r="116" spans="1:13" ht="60" customHeight="1" x14ac:dyDescent="0.35">
      <c r="A116" s="9" t="s">
        <v>567</v>
      </c>
      <c r="B116" s="1" t="s">
        <v>568</v>
      </c>
      <c r="C116" s="2" t="s">
        <v>40</v>
      </c>
      <c r="D116" s="3" t="s">
        <v>16</v>
      </c>
      <c r="E116" s="3" t="s">
        <v>17</v>
      </c>
      <c r="F116" s="3" t="s">
        <v>18</v>
      </c>
      <c r="G116" s="3" t="s">
        <v>19</v>
      </c>
      <c r="H116" s="4" t="s">
        <v>19</v>
      </c>
      <c r="I116" s="1" t="s">
        <v>569</v>
      </c>
      <c r="J116" s="1" t="s">
        <v>565</v>
      </c>
      <c r="K116" s="1" t="s">
        <v>570</v>
      </c>
      <c r="L116" s="3" t="str">
        <f t="shared" si="0"/>
        <v>Outstanding</v>
      </c>
      <c r="M116" s="11" t="s">
        <v>19</v>
      </c>
    </row>
    <row r="117" spans="1:13" ht="60" customHeight="1" x14ac:dyDescent="0.35">
      <c r="A117" s="9" t="s">
        <v>571</v>
      </c>
      <c r="B117" s="1" t="s">
        <v>572</v>
      </c>
      <c r="C117" s="2" t="s">
        <v>40</v>
      </c>
      <c r="D117" s="3" t="s">
        <v>16</v>
      </c>
      <c r="E117" s="3" t="s">
        <v>17</v>
      </c>
      <c r="F117" s="3" t="s">
        <v>18</v>
      </c>
      <c r="G117" s="3" t="s">
        <v>19</v>
      </c>
      <c r="H117" s="4" t="s">
        <v>19</v>
      </c>
      <c r="I117" s="1" t="s">
        <v>573</v>
      </c>
      <c r="J117" s="1" t="s">
        <v>565</v>
      </c>
      <c r="K117" s="1" t="s">
        <v>574</v>
      </c>
      <c r="L117" s="3" t="str">
        <f t="shared" si="0"/>
        <v>Outstanding</v>
      </c>
      <c r="M117" s="11" t="s">
        <v>19</v>
      </c>
    </row>
    <row r="118" spans="1:13" ht="60" customHeight="1" x14ac:dyDescent="0.35">
      <c r="A118" s="9" t="s">
        <v>575</v>
      </c>
      <c r="B118" s="1" t="s">
        <v>576</v>
      </c>
      <c r="C118" s="2" t="s">
        <v>40</v>
      </c>
      <c r="D118" s="3" t="s">
        <v>16</v>
      </c>
      <c r="E118" s="3" t="s">
        <v>17</v>
      </c>
      <c r="F118" s="3" t="s">
        <v>18</v>
      </c>
      <c r="G118" s="3" t="s">
        <v>19</v>
      </c>
      <c r="H118" s="4" t="s">
        <v>19</v>
      </c>
      <c r="I118" s="1" t="s">
        <v>577</v>
      </c>
      <c r="J118" s="1" t="s">
        <v>565</v>
      </c>
      <c r="K118" s="1" t="s">
        <v>578</v>
      </c>
      <c r="L118" s="3" t="str">
        <f t="shared" si="0"/>
        <v>Outstanding</v>
      </c>
      <c r="M118" s="11" t="s">
        <v>19</v>
      </c>
    </row>
    <row r="119" spans="1:13" ht="60" customHeight="1" x14ac:dyDescent="0.35">
      <c r="A119" s="9" t="s">
        <v>579</v>
      </c>
      <c r="B119" s="1" t="s">
        <v>580</v>
      </c>
      <c r="C119" s="2" t="s">
        <v>40</v>
      </c>
      <c r="D119" s="3" t="s">
        <v>16</v>
      </c>
      <c r="E119" s="3" t="s">
        <v>17</v>
      </c>
      <c r="F119" s="3" t="s">
        <v>18</v>
      </c>
      <c r="G119" s="3" t="s">
        <v>19</v>
      </c>
      <c r="H119" s="4" t="s">
        <v>19</v>
      </c>
      <c r="I119" s="1" t="s">
        <v>581</v>
      </c>
      <c r="J119" s="1" t="s">
        <v>565</v>
      </c>
      <c r="K119" s="1" t="s">
        <v>582</v>
      </c>
      <c r="L119" s="3" t="str">
        <f t="shared" si="0"/>
        <v>Outstanding</v>
      </c>
      <c r="M119" s="11" t="s">
        <v>19</v>
      </c>
    </row>
    <row r="120" spans="1:13" ht="60" customHeight="1" x14ac:dyDescent="0.35">
      <c r="A120" s="9" t="s">
        <v>583</v>
      </c>
      <c r="B120" s="1" t="s">
        <v>584</v>
      </c>
      <c r="C120" s="2" t="s">
        <v>40</v>
      </c>
      <c r="D120" s="3" t="s">
        <v>16</v>
      </c>
      <c r="E120" s="3" t="s">
        <v>17</v>
      </c>
      <c r="F120" s="3" t="s">
        <v>18</v>
      </c>
      <c r="G120" s="3" t="s">
        <v>19</v>
      </c>
      <c r="H120" s="4" t="s">
        <v>19</v>
      </c>
      <c r="I120" s="1" t="s">
        <v>585</v>
      </c>
      <c r="J120" s="1" t="s">
        <v>565</v>
      </c>
      <c r="K120" s="1" t="s">
        <v>586</v>
      </c>
      <c r="L120" s="3" t="str">
        <f t="shared" si="0"/>
        <v>Outstanding</v>
      </c>
      <c r="M120" s="11" t="s">
        <v>19</v>
      </c>
    </row>
    <row r="121" spans="1:13" ht="60" customHeight="1" x14ac:dyDescent="0.35">
      <c r="A121" s="9" t="s">
        <v>587</v>
      </c>
      <c r="B121" s="1" t="s">
        <v>588</v>
      </c>
      <c r="C121" s="2" t="s">
        <v>40</v>
      </c>
      <c r="D121" s="3" t="s">
        <v>16</v>
      </c>
      <c r="E121" s="3" t="s">
        <v>17</v>
      </c>
      <c r="F121" s="3" t="s">
        <v>18</v>
      </c>
      <c r="G121" s="3" t="s">
        <v>19</v>
      </c>
      <c r="H121" s="4" t="s">
        <v>19</v>
      </c>
      <c r="I121" s="1" t="s">
        <v>589</v>
      </c>
      <c r="J121" s="1" t="s">
        <v>565</v>
      </c>
      <c r="K121" s="1" t="s">
        <v>590</v>
      </c>
      <c r="L121" s="3" t="str">
        <f t="shared" si="0"/>
        <v>Outstanding</v>
      </c>
      <c r="M121" s="11" t="s">
        <v>19</v>
      </c>
    </row>
    <row r="122" spans="1:13" ht="60" customHeight="1" x14ac:dyDescent="0.35">
      <c r="A122" s="9" t="s">
        <v>591</v>
      </c>
      <c r="B122" s="1" t="s">
        <v>592</v>
      </c>
      <c r="C122" s="2" t="s">
        <v>40</v>
      </c>
      <c r="D122" s="3" t="s">
        <v>16</v>
      </c>
      <c r="E122" s="3" t="s">
        <v>17</v>
      </c>
      <c r="F122" s="3" t="s">
        <v>18</v>
      </c>
      <c r="G122" s="3" t="s">
        <v>19</v>
      </c>
      <c r="H122" s="4" t="s">
        <v>19</v>
      </c>
      <c r="I122" s="1" t="s">
        <v>593</v>
      </c>
      <c r="J122" s="1" t="s">
        <v>565</v>
      </c>
      <c r="K122" s="1" t="s">
        <v>594</v>
      </c>
      <c r="L122" s="3" t="str">
        <f t="shared" si="0"/>
        <v>Outstanding</v>
      </c>
      <c r="M122" s="11" t="s">
        <v>19</v>
      </c>
    </row>
    <row r="123" spans="1:13" ht="60" customHeight="1" x14ac:dyDescent="0.35">
      <c r="A123" s="9" t="s">
        <v>595</v>
      </c>
      <c r="B123" s="1" t="s">
        <v>596</v>
      </c>
      <c r="C123" s="2" t="s">
        <v>40</v>
      </c>
      <c r="D123" s="3" t="s">
        <v>16</v>
      </c>
      <c r="E123" s="3" t="s">
        <v>17</v>
      </c>
      <c r="F123" s="3" t="s">
        <v>18</v>
      </c>
      <c r="G123" s="3" t="s">
        <v>19</v>
      </c>
      <c r="H123" s="4" t="s">
        <v>19</v>
      </c>
      <c r="I123" s="1" t="s">
        <v>597</v>
      </c>
      <c r="J123" s="1" t="s">
        <v>598</v>
      </c>
      <c r="K123" s="1" t="s">
        <v>599</v>
      </c>
      <c r="L123" s="3" t="str">
        <f t="shared" si="0"/>
        <v>Outstanding</v>
      </c>
      <c r="M123" s="11" t="s">
        <v>19</v>
      </c>
    </row>
    <row r="124" spans="1:13" ht="60" customHeight="1" x14ac:dyDescent="0.35">
      <c r="A124" s="9" t="s">
        <v>600</v>
      </c>
      <c r="B124" s="1" t="s">
        <v>601</v>
      </c>
      <c r="C124" s="2" t="s">
        <v>40</v>
      </c>
      <c r="D124" s="3" t="s">
        <v>16</v>
      </c>
      <c r="E124" s="3" t="s">
        <v>17</v>
      </c>
      <c r="F124" s="3" t="s">
        <v>18</v>
      </c>
      <c r="G124" s="3" t="s">
        <v>19</v>
      </c>
      <c r="H124" s="4" t="s">
        <v>19</v>
      </c>
      <c r="I124" s="1" t="s">
        <v>602</v>
      </c>
      <c r="J124" s="1" t="s">
        <v>565</v>
      </c>
      <c r="K124" s="1" t="s">
        <v>603</v>
      </c>
      <c r="L124" s="3" t="str">
        <f t="shared" si="0"/>
        <v>Outstanding</v>
      </c>
      <c r="M124" s="11" t="s">
        <v>19</v>
      </c>
    </row>
    <row r="125" spans="1:13" ht="60" customHeight="1" x14ac:dyDescent="0.35">
      <c r="A125" s="9" t="s">
        <v>604</v>
      </c>
      <c r="B125" s="1" t="s">
        <v>605</v>
      </c>
      <c r="C125" s="2" t="s">
        <v>40</v>
      </c>
      <c r="D125" s="3" t="s">
        <v>16</v>
      </c>
      <c r="E125" s="3" t="s">
        <v>17</v>
      </c>
      <c r="F125" s="3" t="s">
        <v>18</v>
      </c>
      <c r="G125" s="3" t="s">
        <v>19</v>
      </c>
      <c r="H125" s="4" t="s">
        <v>19</v>
      </c>
      <c r="I125" s="1" t="s">
        <v>606</v>
      </c>
      <c r="J125" s="1" t="s">
        <v>565</v>
      </c>
      <c r="K125" s="1" t="s">
        <v>607</v>
      </c>
      <c r="L125" s="3" t="str">
        <f t="shared" si="0"/>
        <v>Outstanding</v>
      </c>
      <c r="M125" s="11" t="s">
        <v>19</v>
      </c>
    </row>
    <row r="126" spans="1:13" ht="60" customHeight="1" x14ac:dyDescent="0.35">
      <c r="A126" s="9" t="s">
        <v>608</v>
      </c>
      <c r="B126" s="1" t="s">
        <v>609</v>
      </c>
      <c r="C126" s="2" t="s">
        <v>40</v>
      </c>
      <c r="D126" s="3" t="s">
        <v>16</v>
      </c>
      <c r="E126" s="3" t="s">
        <v>17</v>
      </c>
      <c r="F126" s="3" t="s">
        <v>18</v>
      </c>
      <c r="G126" s="3" t="s">
        <v>19</v>
      </c>
      <c r="H126" s="4" t="s">
        <v>19</v>
      </c>
      <c r="I126" s="1" t="s">
        <v>610</v>
      </c>
      <c r="J126" s="1" t="s">
        <v>565</v>
      </c>
      <c r="K126" s="1" t="s">
        <v>611</v>
      </c>
      <c r="L126" s="3" t="str">
        <f t="shared" si="0"/>
        <v>Outstanding</v>
      </c>
      <c r="M126" s="11" t="s">
        <v>19</v>
      </c>
    </row>
    <row r="127" spans="1:13" ht="60" customHeight="1" x14ac:dyDescent="0.35">
      <c r="A127" s="9" t="s">
        <v>612</v>
      </c>
      <c r="B127" s="1" t="s">
        <v>613</v>
      </c>
      <c r="C127" s="2" t="s">
        <v>40</v>
      </c>
      <c r="D127" s="3" t="s">
        <v>16</v>
      </c>
      <c r="E127" s="3" t="s">
        <v>17</v>
      </c>
      <c r="F127" s="3" t="s">
        <v>18</v>
      </c>
      <c r="G127" s="3" t="s">
        <v>19</v>
      </c>
      <c r="H127" s="4" t="s">
        <v>19</v>
      </c>
      <c r="I127" s="1" t="s">
        <v>614</v>
      </c>
      <c r="J127" s="1" t="s">
        <v>615</v>
      </c>
      <c r="K127" s="1" t="s">
        <v>616</v>
      </c>
      <c r="L127" s="3" t="str">
        <f t="shared" si="0"/>
        <v>Outstanding</v>
      </c>
      <c r="M127" s="11" t="s">
        <v>19</v>
      </c>
    </row>
    <row r="128" spans="1:13" ht="60" customHeight="1" x14ac:dyDescent="0.35">
      <c r="A128" s="9" t="s">
        <v>617</v>
      </c>
      <c r="B128" s="1" t="s">
        <v>618</v>
      </c>
      <c r="C128" s="2" t="s">
        <v>40</v>
      </c>
      <c r="D128" s="3" t="s">
        <v>16</v>
      </c>
      <c r="E128" s="3" t="s">
        <v>17</v>
      </c>
      <c r="F128" s="3" t="s">
        <v>18</v>
      </c>
      <c r="G128" s="3" t="s">
        <v>19</v>
      </c>
      <c r="H128" s="4" t="s">
        <v>19</v>
      </c>
      <c r="I128" s="1" t="s">
        <v>619</v>
      </c>
      <c r="J128" s="1" t="s">
        <v>615</v>
      </c>
      <c r="K128" s="1" t="s">
        <v>620</v>
      </c>
      <c r="L128" s="3" t="str">
        <f t="shared" si="0"/>
        <v>Outstanding</v>
      </c>
      <c r="M128" s="11" t="s">
        <v>19</v>
      </c>
    </row>
    <row r="129" spans="1:13" ht="60" customHeight="1" x14ac:dyDescent="0.35">
      <c r="A129" s="9" t="s">
        <v>621</v>
      </c>
      <c r="B129" s="1" t="s">
        <v>622</v>
      </c>
      <c r="C129" s="2" t="s">
        <v>40</v>
      </c>
      <c r="D129" s="3" t="s">
        <v>16</v>
      </c>
      <c r="E129" s="3" t="s">
        <v>17</v>
      </c>
      <c r="F129" s="3" t="s">
        <v>18</v>
      </c>
      <c r="G129" s="3" t="s">
        <v>19</v>
      </c>
      <c r="H129" s="4" t="s">
        <v>19</v>
      </c>
      <c r="I129" s="1" t="s">
        <v>623</v>
      </c>
      <c r="J129" s="1" t="s">
        <v>624</v>
      </c>
      <c r="K129" s="1" t="s">
        <v>625</v>
      </c>
      <c r="L129" s="3" t="str">
        <f t="shared" si="0"/>
        <v>Outstanding</v>
      </c>
      <c r="M129" s="11" t="s">
        <v>19</v>
      </c>
    </row>
    <row r="130" spans="1:13" ht="60" customHeight="1" x14ac:dyDescent="0.35">
      <c r="A130" s="9" t="s">
        <v>626</v>
      </c>
      <c r="B130" s="1" t="s">
        <v>627</v>
      </c>
      <c r="C130" s="2" t="s">
        <v>40</v>
      </c>
      <c r="D130" s="3" t="s">
        <v>16</v>
      </c>
      <c r="E130" s="3" t="s">
        <v>17</v>
      </c>
      <c r="F130" s="3" t="s">
        <v>18</v>
      </c>
      <c r="G130" s="3" t="s">
        <v>19</v>
      </c>
      <c r="H130" s="4" t="s">
        <v>19</v>
      </c>
      <c r="I130" s="1" t="s">
        <v>628</v>
      </c>
      <c r="J130" s="1" t="s">
        <v>629</v>
      </c>
      <c r="K130" s="1" t="s">
        <v>630</v>
      </c>
      <c r="L130" s="3" t="str">
        <f t="shared" si="0"/>
        <v>Outstanding</v>
      </c>
      <c r="M130" s="11" t="s">
        <v>19</v>
      </c>
    </row>
    <row r="131" spans="1:13" ht="60" customHeight="1" x14ac:dyDescent="0.35">
      <c r="A131" s="9" t="s">
        <v>631</v>
      </c>
      <c r="B131" s="1" t="s">
        <v>632</v>
      </c>
      <c r="C131" s="2" t="s">
        <v>40</v>
      </c>
      <c r="D131" s="3" t="s">
        <v>16</v>
      </c>
      <c r="E131" s="3" t="s">
        <v>17</v>
      </c>
      <c r="F131" s="3" t="s">
        <v>18</v>
      </c>
      <c r="G131" s="3" t="s">
        <v>19</v>
      </c>
      <c r="H131" s="4" t="s">
        <v>19</v>
      </c>
      <c r="I131" s="1" t="s">
        <v>633</v>
      </c>
      <c r="J131" s="1" t="s">
        <v>634</v>
      </c>
      <c r="K131" s="1" t="s">
        <v>635</v>
      </c>
      <c r="L131" s="3" t="str">
        <f t="shared" si="0"/>
        <v>Outstanding</v>
      </c>
      <c r="M131" s="11" t="s">
        <v>19</v>
      </c>
    </row>
    <row r="132" spans="1:13" ht="60" customHeight="1" x14ac:dyDescent="0.35">
      <c r="A132" s="9" t="s">
        <v>636</v>
      </c>
      <c r="B132" s="1" t="s">
        <v>637</v>
      </c>
      <c r="C132" s="2" t="s">
        <v>40</v>
      </c>
      <c r="D132" s="3" t="s">
        <v>16</v>
      </c>
      <c r="E132" s="3" t="s">
        <v>17</v>
      </c>
      <c r="F132" s="3" t="s">
        <v>18</v>
      </c>
      <c r="G132" s="3" t="s">
        <v>19</v>
      </c>
      <c r="H132" s="4" t="s">
        <v>19</v>
      </c>
      <c r="I132" s="1" t="s">
        <v>638</v>
      </c>
      <c r="J132" s="1" t="s">
        <v>634</v>
      </c>
      <c r="K132" s="1" t="s">
        <v>639</v>
      </c>
      <c r="L132" s="3" t="str">
        <f t="shared" si="0"/>
        <v>Outstanding</v>
      </c>
      <c r="M132" s="11" t="s">
        <v>19</v>
      </c>
    </row>
    <row r="133" spans="1:13" ht="60" customHeight="1" x14ac:dyDescent="0.35">
      <c r="A133" s="9" t="s">
        <v>640</v>
      </c>
      <c r="B133" s="1" t="s">
        <v>641</v>
      </c>
      <c r="C133" s="2" t="s">
        <v>40</v>
      </c>
      <c r="D133" s="3" t="s">
        <v>16</v>
      </c>
      <c r="E133" s="3" t="s">
        <v>17</v>
      </c>
      <c r="F133" s="3" t="s">
        <v>18</v>
      </c>
      <c r="G133" s="3" t="s">
        <v>19</v>
      </c>
      <c r="H133" s="4" t="s">
        <v>19</v>
      </c>
      <c r="I133" s="1" t="s">
        <v>642</v>
      </c>
      <c r="J133" s="1" t="s">
        <v>643</v>
      </c>
      <c r="K133" s="1" t="s">
        <v>644</v>
      </c>
      <c r="L133" s="3" t="str">
        <f t="shared" si="0"/>
        <v>Outstanding</v>
      </c>
      <c r="M133" s="11" t="s">
        <v>19</v>
      </c>
    </row>
    <row r="134" spans="1:13" ht="60" customHeight="1" x14ac:dyDescent="0.35">
      <c r="A134" s="9" t="s">
        <v>645</v>
      </c>
      <c r="B134" s="1" t="s">
        <v>646</v>
      </c>
      <c r="C134" s="2" t="s">
        <v>40</v>
      </c>
      <c r="D134" s="3" t="s">
        <v>16</v>
      </c>
      <c r="E134" s="3" t="s">
        <v>17</v>
      </c>
      <c r="F134" s="3" t="s">
        <v>18</v>
      </c>
      <c r="G134" s="3" t="s">
        <v>19</v>
      </c>
      <c r="H134" s="4" t="s">
        <v>19</v>
      </c>
      <c r="I134" s="1" t="s">
        <v>647</v>
      </c>
      <c r="J134" s="1" t="s">
        <v>648</v>
      </c>
      <c r="K134" s="1" t="s">
        <v>649</v>
      </c>
      <c r="L134" s="3" t="str">
        <f t="shared" si="0"/>
        <v>Outstanding</v>
      </c>
      <c r="M134" s="11" t="s">
        <v>19</v>
      </c>
    </row>
    <row r="135" spans="1:13" ht="60" customHeight="1" x14ac:dyDescent="0.35">
      <c r="A135" s="9" t="s">
        <v>650</v>
      </c>
      <c r="B135" s="1" t="s">
        <v>651</v>
      </c>
      <c r="C135" s="2" t="s">
        <v>40</v>
      </c>
      <c r="D135" s="3" t="s">
        <v>16</v>
      </c>
      <c r="E135" s="3" t="s">
        <v>17</v>
      </c>
      <c r="F135" s="3" t="s">
        <v>18</v>
      </c>
      <c r="G135" s="3" t="s">
        <v>19</v>
      </c>
      <c r="H135" s="4" t="s">
        <v>19</v>
      </c>
      <c r="I135" s="1" t="s">
        <v>652</v>
      </c>
      <c r="J135" s="1" t="s">
        <v>648</v>
      </c>
      <c r="K135" s="1" t="s">
        <v>653</v>
      </c>
      <c r="L135" s="3" t="str">
        <f t="shared" si="0"/>
        <v>Outstanding</v>
      </c>
      <c r="M135" s="11" t="s">
        <v>19</v>
      </c>
    </row>
    <row r="136" spans="1:13" ht="60" customHeight="1" x14ac:dyDescent="0.35">
      <c r="A136" s="9" t="s">
        <v>654</v>
      </c>
      <c r="B136" s="1" t="s">
        <v>655</v>
      </c>
      <c r="C136" s="2" t="s">
        <v>40</v>
      </c>
      <c r="D136" s="3" t="s">
        <v>16</v>
      </c>
      <c r="E136" s="3" t="s">
        <v>17</v>
      </c>
      <c r="F136" s="3" t="s">
        <v>18</v>
      </c>
      <c r="G136" s="3" t="s">
        <v>19</v>
      </c>
      <c r="H136" s="4" t="s">
        <v>19</v>
      </c>
      <c r="I136" s="1" t="s">
        <v>656</v>
      </c>
      <c r="J136" s="1" t="s">
        <v>648</v>
      </c>
      <c r="K136" s="1" t="s">
        <v>657</v>
      </c>
      <c r="L136" s="3" t="str">
        <f t="shared" si="0"/>
        <v>Outstanding</v>
      </c>
      <c r="M136" s="11" t="s">
        <v>19</v>
      </c>
    </row>
    <row r="137" spans="1:13" ht="60" customHeight="1" x14ac:dyDescent="0.35">
      <c r="A137" s="9" t="s">
        <v>658</v>
      </c>
      <c r="B137" s="1" t="s">
        <v>659</v>
      </c>
      <c r="C137" s="2" t="s">
        <v>40</v>
      </c>
      <c r="D137" s="3" t="s">
        <v>16</v>
      </c>
      <c r="E137" s="3" t="s">
        <v>17</v>
      </c>
      <c r="F137" s="3" t="s">
        <v>18</v>
      </c>
      <c r="G137" s="3" t="s">
        <v>19</v>
      </c>
      <c r="H137" s="4" t="s">
        <v>19</v>
      </c>
      <c r="I137" s="1" t="s">
        <v>660</v>
      </c>
      <c r="J137" s="1" t="s">
        <v>648</v>
      </c>
      <c r="K137" s="1" t="s">
        <v>661</v>
      </c>
      <c r="L137" s="3" t="str">
        <f t="shared" si="0"/>
        <v>Outstanding</v>
      </c>
      <c r="M137" s="11" t="s">
        <v>19</v>
      </c>
    </row>
    <row r="138" spans="1:13" ht="60" customHeight="1" x14ac:dyDescent="0.35">
      <c r="A138" s="9" t="s">
        <v>662</v>
      </c>
      <c r="B138" s="1" t="s">
        <v>663</v>
      </c>
      <c r="C138" s="2" t="s">
        <v>40</v>
      </c>
      <c r="D138" s="3" t="s">
        <v>16</v>
      </c>
      <c r="E138" s="3" t="s">
        <v>17</v>
      </c>
      <c r="F138" s="3" t="s">
        <v>18</v>
      </c>
      <c r="G138" s="3" t="s">
        <v>19</v>
      </c>
      <c r="H138" s="4" t="s">
        <v>19</v>
      </c>
      <c r="I138" s="1" t="s">
        <v>664</v>
      </c>
      <c r="J138" s="1" t="s">
        <v>648</v>
      </c>
      <c r="K138" s="1" t="s">
        <v>665</v>
      </c>
      <c r="L138" s="3" t="str">
        <f t="shared" si="0"/>
        <v>Outstanding</v>
      </c>
      <c r="M138" s="11" t="s">
        <v>19</v>
      </c>
    </row>
    <row r="139" spans="1:13" ht="60" customHeight="1" x14ac:dyDescent="0.35">
      <c r="A139" s="9" t="s">
        <v>666</v>
      </c>
      <c r="B139" s="1" t="s">
        <v>667</v>
      </c>
      <c r="C139" s="2" t="s">
        <v>40</v>
      </c>
      <c r="D139" s="3" t="s">
        <v>16</v>
      </c>
      <c r="E139" s="3" t="s">
        <v>17</v>
      </c>
      <c r="F139" s="3" t="s">
        <v>18</v>
      </c>
      <c r="G139" s="3" t="s">
        <v>19</v>
      </c>
      <c r="H139" s="4" t="s">
        <v>19</v>
      </c>
      <c r="I139" s="1" t="s">
        <v>668</v>
      </c>
      <c r="J139" s="1" t="s">
        <v>669</v>
      </c>
      <c r="K139" s="1" t="s">
        <v>670</v>
      </c>
      <c r="L139" s="3" t="str">
        <f t="shared" si="0"/>
        <v>Outstanding</v>
      </c>
      <c r="M139" s="11" t="s">
        <v>19</v>
      </c>
    </row>
    <row r="140" spans="1:13" ht="60" customHeight="1" x14ac:dyDescent="0.35">
      <c r="A140" s="9" t="s">
        <v>671</v>
      </c>
      <c r="B140" s="1" t="s">
        <v>672</v>
      </c>
      <c r="C140" s="2" t="s">
        <v>40</v>
      </c>
      <c r="D140" s="3" t="s">
        <v>16</v>
      </c>
      <c r="E140" s="3" t="s">
        <v>17</v>
      </c>
      <c r="F140" s="3" t="s">
        <v>18</v>
      </c>
      <c r="G140" s="3" t="s">
        <v>19</v>
      </c>
      <c r="H140" s="4" t="s">
        <v>19</v>
      </c>
      <c r="I140" s="1" t="s">
        <v>673</v>
      </c>
      <c r="J140" s="1" t="s">
        <v>674</v>
      </c>
      <c r="K140" s="1" t="s">
        <v>675</v>
      </c>
      <c r="L140" s="3" t="str">
        <f t="shared" si="0"/>
        <v>Outstanding</v>
      </c>
      <c r="M140" s="11" t="s">
        <v>19</v>
      </c>
    </row>
    <row r="141" spans="1:13" ht="60" customHeight="1" x14ac:dyDescent="0.35">
      <c r="A141" s="9" t="s">
        <v>676</v>
      </c>
      <c r="B141" s="1" t="s">
        <v>677</v>
      </c>
      <c r="C141" s="2" t="s">
        <v>40</v>
      </c>
      <c r="D141" s="3" t="s">
        <v>16</v>
      </c>
      <c r="E141" s="3" t="s">
        <v>17</v>
      </c>
      <c r="F141" s="3" t="s">
        <v>18</v>
      </c>
      <c r="G141" s="3" t="s">
        <v>19</v>
      </c>
      <c r="H141" s="4" t="s">
        <v>19</v>
      </c>
      <c r="I141" s="1" t="s">
        <v>678</v>
      </c>
      <c r="J141" s="1" t="s">
        <v>674</v>
      </c>
      <c r="K141" s="1" t="s">
        <v>679</v>
      </c>
      <c r="L141" s="3" t="str">
        <f t="shared" si="0"/>
        <v>Outstanding</v>
      </c>
      <c r="M141" s="11" t="s">
        <v>19</v>
      </c>
    </row>
    <row r="142" spans="1:13" ht="60" customHeight="1" x14ac:dyDescent="0.35">
      <c r="A142" s="9" t="s">
        <v>680</v>
      </c>
      <c r="B142" s="1" t="s">
        <v>681</v>
      </c>
      <c r="C142" s="2" t="s">
        <v>40</v>
      </c>
      <c r="D142" s="3" t="s">
        <v>16</v>
      </c>
      <c r="E142" s="3" t="s">
        <v>17</v>
      </c>
      <c r="F142" s="3" t="s">
        <v>18</v>
      </c>
      <c r="G142" s="3" t="s">
        <v>19</v>
      </c>
      <c r="H142" s="4" t="s">
        <v>19</v>
      </c>
      <c r="I142" s="1" t="s">
        <v>682</v>
      </c>
      <c r="J142" s="1" t="s">
        <v>683</v>
      </c>
      <c r="K142" s="1" t="s">
        <v>684</v>
      </c>
      <c r="L142" s="3" t="str">
        <f t="shared" si="0"/>
        <v>Outstanding</v>
      </c>
      <c r="M142" s="11" t="s">
        <v>19</v>
      </c>
    </row>
    <row r="143" spans="1:13" ht="60" customHeight="1" x14ac:dyDescent="0.35">
      <c r="A143" s="9" t="s">
        <v>685</v>
      </c>
      <c r="B143" s="1" t="s">
        <v>686</v>
      </c>
      <c r="C143" s="2" t="s">
        <v>40</v>
      </c>
      <c r="D143" s="3" t="s">
        <v>16</v>
      </c>
      <c r="E143" s="3" t="s">
        <v>17</v>
      </c>
      <c r="F143" s="3" t="s">
        <v>18</v>
      </c>
      <c r="G143" s="3" t="s">
        <v>19</v>
      </c>
      <c r="H143" s="4" t="s">
        <v>19</v>
      </c>
      <c r="I143" s="1" t="s">
        <v>687</v>
      </c>
      <c r="J143" s="1" t="s">
        <v>648</v>
      </c>
      <c r="K143" s="1" t="s">
        <v>688</v>
      </c>
      <c r="L143" s="3" t="str">
        <f t="shared" si="0"/>
        <v>Outstanding</v>
      </c>
      <c r="M143" s="11" t="s">
        <v>19</v>
      </c>
    </row>
    <row r="144" spans="1:13" ht="60" customHeight="1" x14ac:dyDescent="0.35">
      <c r="A144" s="9" t="s">
        <v>689</v>
      </c>
      <c r="B144" s="1" t="s">
        <v>690</v>
      </c>
      <c r="C144" s="2" t="s">
        <v>40</v>
      </c>
      <c r="D144" s="3" t="s">
        <v>16</v>
      </c>
      <c r="E144" s="3" t="s">
        <v>17</v>
      </c>
      <c r="F144" s="3" t="s">
        <v>18</v>
      </c>
      <c r="G144" s="3" t="s">
        <v>19</v>
      </c>
      <c r="H144" s="4" t="s">
        <v>19</v>
      </c>
      <c r="I144" s="1" t="s">
        <v>691</v>
      </c>
      <c r="J144" s="1" t="s">
        <v>648</v>
      </c>
      <c r="K144" s="1" t="s">
        <v>692</v>
      </c>
      <c r="L144" s="3" t="str">
        <f t="shared" si="0"/>
        <v>Outstanding</v>
      </c>
      <c r="M144" s="11" t="s">
        <v>19</v>
      </c>
    </row>
    <row r="145" spans="1:13" ht="60" customHeight="1" x14ac:dyDescent="0.35">
      <c r="A145" s="9" t="s">
        <v>693</v>
      </c>
      <c r="B145" s="1" t="s">
        <v>694</v>
      </c>
      <c r="C145" s="2" t="s">
        <v>40</v>
      </c>
      <c r="D145" s="3" t="s">
        <v>16</v>
      </c>
      <c r="E145" s="3" t="s">
        <v>17</v>
      </c>
      <c r="F145" s="3" t="s">
        <v>18</v>
      </c>
      <c r="G145" s="3" t="s">
        <v>19</v>
      </c>
      <c r="H145" s="4" t="s">
        <v>19</v>
      </c>
      <c r="I145" s="1" t="s">
        <v>695</v>
      </c>
      <c r="J145" s="1" t="s">
        <v>648</v>
      </c>
      <c r="K145" s="1" t="s">
        <v>696</v>
      </c>
      <c r="L145" s="3" t="str">
        <f t="shared" si="0"/>
        <v>Outstanding</v>
      </c>
      <c r="M145" s="11" t="s">
        <v>19</v>
      </c>
    </row>
    <row r="146" spans="1:13" ht="60" customHeight="1" x14ac:dyDescent="0.35">
      <c r="A146" s="9" t="s">
        <v>697</v>
      </c>
      <c r="B146" s="1" t="s">
        <v>698</v>
      </c>
      <c r="C146" s="2" t="s">
        <v>40</v>
      </c>
      <c r="D146" s="3" t="s">
        <v>16</v>
      </c>
      <c r="E146" s="3" t="s">
        <v>17</v>
      </c>
      <c r="F146" s="3" t="s">
        <v>18</v>
      </c>
      <c r="G146" s="3" t="s">
        <v>19</v>
      </c>
      <c r="H146" s="4" t="s">
        <v>19</v>
      </c>
      <c r="I146" s="1" t="s">
        <v>699</v>
      </c>
      <c r="J146" s="1" t="s">
        <v>648</v>
      </c>
      <c r="K146" s="1" t="s">
        <v>700</v>
      </c>
      <c r="L146" s="3" t="str">
        <f t="shared" si="0"/>
        <v>Outstanding</v>
      </c>
      <c r="M146" s="11" t="s">
        <v>19</v>
      </c>
    </row>
    <row r="147" spans="1:13" ht="60" customHeight="1" x14ac:dyDescent="0.35">
      <c r="A147" s="9" t="s">
        <v>701</v>
      </c>
      <c r="B147" s="1" t="s">
        <v>702</v>
      </c>
      <c r="C147" s="2" t="s">
        <v>40</v>
      </c>
      <c r="D147" s="3" t="s">
        <v>16</v>
      </c>
      <c r="E147" s="3" t="s">
        <v>17</v>
      </c>
      <c r="F147" s="3" t="s">
        <v>18</v>
      </c>
      <c r="G147" s="3" t="s">
        <v>19</v>
      </c>
      <c r="H147" s="4" t="s">
        <v>19</v>
      </c>
      <c r="I147" s="1" t="s">
        <v>703</v>
      </c>
      <c r="J147" s="1" t="s">
        <v>648</v>
      </c>
      <c r="K147" s="1" t="s">
        <v>704</v>
      </c>
      <c r="L147" s="3" t="str">
        <f t="shared" si="0"/>
        <v>Outstanding</v>
      </c>
      <c r="M147" s="11" t="s">
        <v>19</v>
      </c>
    </row>
    <row r="148" spans="1:13" ht="60" customHeight="1" x14ac:dyDescent="0.35">
      <c r="A148" s="9" t="s">
        <v>705</v>
      </c>
      <c r="B148" s="1" t="s">
        <v>706</v>
      </c>
      <c r="C148" s="2" t="s">
        <v>40</v>
      </c>
      <c r="D148" s="3" t="s">
        <v>16</v>
      </c>
      <c r="E148" s="3" t="s">
        <v>17</v>
      </c>
      <c r="F148" s="3" t="s">
        <v>18</v>
      </c>
      <c r="G148" s="3" t="s">
        <v>19</v>
      </c>
      <c r="H148" s="4" t="s">
        <v>19</v>
      </c>
      <c r="I148" s="1" t="s">
        <v>707</v>
      </c>
      <c r="J148" s="1" t="s">
        <v>648</v>
      </c>
      <c r="K148" s="1" t="s">
        <v>708</v>
      </c>
      <c r="L148" s="3" t="str">
        <f t="shared" si="0"/>
        <v>Outstanding</v>
      </c>
      <c r="M148" s="11" t="s">
        <v>19</v>
      </c>
    </row>
    <row r="149" spans="1:13" ht="60" customHeight="1" x14ac:dyDescent="0.35">
      <c r="A149" s="9" t="s">
        <v>709</v>
      </c>
      <c r="B149" s="1" t="s">
        <v>710</v>
      </c>
      <c r="C149" s="2" t="s">
        <v>40</v>
      </c>
      <c r="D149" s="3" t="s">
        <v>16</v>
      </c>
      <c r="E149" s="3" t="s">
        <v>17</v>
      </c>
      <c r="F149" s="3" t="s">
        <v>18</v>
      </c>
      <c r="G149" s="3" t="s">
        <v>19</v>
      </c>
      <c r="H149" s="4" t="s">
        <v>19</v>
      </c>
      <c r="I149" s="1" t="s">
        <v>711</v>
      </c>
      <c r="J149" s="1" t="s">
        <v>648</v>
      </c>
      <c r="K149" s="1" t="s">
        <v>712</v>
      </c>
      <c r="L149" s="3" t="str">
        <f t="shared" si="0"/>
        <v>Outstanding</v>
      </c>
      <c r="M149" s="11" t="s">
        <v>19</v>
      </c>
    </row>
    <row r="150" spans="1:13" ht="60" customHeight="1" x14ac:dyDescent="0.35">
      <c r="A150" s="9" t="s">
        <v>713</v>
      </c>
      <c r="B150" s="1" t="s">
        <v>714</v>
      </c>
      <c r="C150" s="2" t="s">
        <v>40</v>
      </c>
      <c r="D150" s="3" t="s">
        <v>16</v>
      </c>
      <c r="E150" s="3" t="s">
        <v>17</v>
      </c>
      <c r="F150" s="3" t="s">
        <v>18</v>
      </c>
      <c r="G150" s="3" t="s">
        <v>19</v>
      </c>
      <c r="H150" s="4" t="s">
        <v>19</v>
      </c>
      <c r="I150" s="1" t="s">
        <v>715</v>
      </c>
      <c r="J150" s="1" t="s">
        <v>648</v>
      </c>
      <c r="K150" s="1" t="s">
        <v>716</v>
      </c>
      <c r="L150" s="3" t="str">
        <f t="shared" si="0"/>
        <v>Outstanding</v>
      </c>
      <c r="M150" s="11" t="s">
        <v>19</v>
      </c>
    </row>
    <row r="151" spans="1:13" ht="60" customHeight="1" x14ac:dyDescent="0.35">
      <c r="A151" s="9" t="s">
        <v>717</v>
      </c>
      <c r="B151" s="1" t="s">
        <v>718</v>
      </c>
      <c r="C151" s="2" t="s">
        <v>40</v>
      </c>
      <c r="D151" s="3" t="s">
        <v>16</v>
      </c>
      <c r="E151" s="3" t="s">
        <v>17</v>
      </c>
      <c r="F151" s="3" t="s">
        <v>18</v>
      </c>
      <c r="G151" s="3" t="s">
        <v>19</v>
      </c>
      <c r="H151" s="4" t="s">
        <v>19</v>
      </c>
      <c r="I151" s="1" t="s">
        <v>719</v>
      </c>
      <c r="J151" s="1" t="s">
        <v>720</v>
      </c>
      <c r="K151" s="1" t="s">
        <v>721</v>
      </c>
      <c r="L151" s="3" t="str">
        <f t="shared" si="0"/>
        <v>Outstanding</v>
      </c>
      <c r="M151" s="11" t="s">
        <v>19</v>
      </c>
    </row>
    <row r="152" spans="1:13" ht="60" customHeight="1" x14ac:dyDescent="0.35">
      <c r="A152" s="9" t="s">
        <v>722</v>
      </c>
      <c r="B152" s="1" t="s">
        <v>723</v>
      </c>
      <c r="C152" s="2" t="s">
        <v>40</v>
      </c>
      <c r="D152" s="3" t="s">
        <v>16</v>
      </c>
      <c r="E152" s="3" t="s">
        <v>17</v>
      </c>
      <c r="F152" s="3" t="s">
        <v>18</v>
      </c>
      <c r="G152" s="3" t="s">
        <v>19</v>
      </c>
      <c r="H152" s="4" t="s">
        <v>19</v>
      </c>
      <c r="I152" s="1" t="s">
        <v>724</v>
      </c>
      <c r="J152" s="1" t="s">
        <v>720</v>
      </c>
      <c r="K152" s="1" t="s">
        <v>725</v>
      </c>
      <c r="L152" s="3" t="str">
        <f t="shared" si="0"/>
        <v>Outstanding</v>
      </c>
      <c r="M152" s="11" t="s">
        <v>19</v>
      </c>
    </row>
    <row r="153" spans="1:13" ht="60" customHeight="1" x14ac:dyDescent="0.35">
      <c r="A153" s="9" t="s">
        <v>726</v>
      </c>
      <c r="B153" s="1" t="s">
        <v>727</v>
      </c>
      <c r="C153" s="2" t="s">
        <v>40</v>
      </c>
      <c r="D153" s="3" t="s">
        <v>16</v>
      </c>
      <c r="E153" s="3" t="s">
        <v>17</v>
      </c>
      <c r="F153" s="3" t="s">
        <v>18</v>
      </c>
      <c r="G153" s="3" t="s">
        <v>19</v>
      </c>
      <c r="H153" s="4" t="s">
        <v>19</v>
      </c>
      <c r="I153" s="1" t="s">
        <v>728</v>
      </c>
      <c r="J153" s="1" t="s">
        <v>648</v>
      </c>
      <c r="K153" s="1" t="s">
        <v>729</v>
      </c>
      <c r="L153" s="3" t="str">
        <f t="shared" si="0"/>
        <v>Outstanding</v>
      </c>
      <c r="M153" s="11" t="s">
        <v>19</v>
      </c>
    </row>
    <row r="154" spans="1:13" ht="60" customHeight="1" x14ac:dyDescent="0.35">
      <c r="A154" s="9" t="s">
        <v>730</v>
      </c>
      <c r="B154" s="1" t="s">
        <v>731</v>
      </c>
      <c r="C154" s="2" t="s">
        <v>40</v>
      </c>
      <c r="D154" s="3" t="s">
        <v>16</v>
      </c>
      <c r="E154" s="3" t="s">
        <v>17</v>
      </c>
      <c r="F154" s="3" t="s">
        <v>18</v>
      </c>
      <c r="G154" s="3" t="s">
        <v>19</v>
      </c>
      <c r="H154" s="4" t="s">
        <v>19</v>
      </c>
      <c r="I154" s="1" t="s">
        <v>732</v>
      </c>
      <c r="J154" s="1" t="s">
        <v>648</v>
      </c>
      <c r="K154" s="1" t="s">
        <v>733</v>
      </c>
      <c r="L154" s="3" t="str">
        <f t="shared" si="0"/>
        <v>Outstanding</v>
      </c>
      <c r="M154" s="11" t="s">
        <v>19</v>
      </c>
    </row>
    <row r="155" spans="1:13" ht="60" customHeight="1" x14ac:dyDescent="0.35">
      <c r="A155" s="9" t="s">
        <v>734</v>
      </c>
      <c r="B155" s="1" t="s">
        <v>735</v>
      </c>
      <c r="C155" s="2" t="s">
        <v>40</v>
      </c>
      <c r="D155" s="3" t="s">
        <v>16</v>
      </c>
      <c r="E155" s="3" t="s">
        <v>17</v>
      </c>
      <c r="F155" s="3" t="s">
        <v>18</v>
      </c>
      <c r="G155" s="3" t="s">
        <v>19</v>
      </c>
      <c r="H155" s="4" t="s">
        <v>19</v>
      </c>
      <c r="I155" s="1" t="s">
        <v>736</v>
      </c>
      <c r="J155" s="1" t="s">
        <v>648</v>
      </c>
      <c r="K155" s="1" t="s">
        <v>737</v>
      </c>
      <c r="L155" s="3" t="str">
        <f t="shared" si="0"/>
        <v>Outstanding</v>
      </c>
      <c r="M155" s="11" t="s">
        <v>19</v>
      </c>
    </row>
    <row r="156" spans="1:13" ht="60" customHeight="1" x14ac:dyDescent="0.35">
      <c r="A156" s="9" t="s">
        <v>738</v>
      </c>
      <c r="B156" s="1" t="s">
        <v>739</v>
      </c>
      <c r="C156" s="2" t="s">
        <v>40</v>
      </c>
      <c r="D156" s="3" t="s">
        <v>16</v>
      </c>
      <c r="E156" s="3" t="s">
        <v>17</v>
      </c>
      <c r="F156" s="3" t="s">
        <v>18</v>
      </c>
      <c r="G156" s="3" t="s">
        <v>19</v>
      </c>
      <c r="H156" s="4" t="s">
        <v>19</v>
      </c>
      <c r="I156" s="1" t="s">
        <v>740</v>
      </c>
      <c r="J156" s="1" t="s">
        <v>648</v>
      </c>
      <c r="K156" s="1" t="s">
        <v>741</v>
      </c>
      <c r="L156" s="3" t="str">
        <f t="shared" si="0"/>
        <v>Outstanding</v>
      </c>
      <c r="M156" s="11" t="s">
        <v>19</v>
      </c>
    </row>
    <row r="157" spans="1:13" ht="60" customHeight="1" x14ac:dyDescent="0.35">
      <c r="A157" s="9" t="s">
        <v>742</v>
      </c>
      <c r="B157" s="1" t="s">
        <v>743</v>
      </c>
      <c r="C157" s="2" t="s">
        <v>40</v>
      </c>
      <c r="D157" s="3" t="s">
        <v>16</v>
      </c>
      <c r="E157" s="3" t="s">
        <v>17</v>
      </c>
      <c r="F157" s="3" t="s">
        <v>18</v>
      </c>
      <c r="G157" s="3" t="s">
        <v>19</v>
      </c>
      <c r="H157" s="4" t="s">
        <v>19</v>
      </c>
      <c r="I157" s="1" t="s">
        <v>744</v>
      </c>
      <c r="J157" s="1" t="s">
        <v>648</v>
      </c>
      <c r="K157" s="1" t="s">
        <v>745</v>
      </c>
      <c r="L157" s="3" t="str">
        <f t="shared" si="0"/>
        <v>Outstanding</v>
      </c>
      <c r="M157" s="11" t="s">
        <v>19</v>
      </c>
    </row>
    <row r="158" spans="1:13" ht="60" customHeight="1" x14ac:dyDescent="0.35">
      <c r="A158" s="9" t="s">
        <v>746</v>
      </c>
      <c r="B158" s="1" t="s">
        <v>747</v>
      </c>
      <c r="C158" s="2" t="s">
        <v>40</v>
      </c>
      <c r="D158" s="3" t="s">
        <v>16</v>
      </c>
      <c r="E158" s="3" t="s">
        <v>17</v>
      </c>
      <c r="F158" s="3" t="s">
        <v>18</v>
      </c>
      <c r="G158" s="3" t="s">
        <v>19</v>
      </c>
      <c r="H158" s="4" t="s">
        <v>19</v>
      </c>
      <c r="I158" s="1" t="s">
        <v>748</v>
      </c>
      <c r="J158" s="1" t="s">
        <v>648</v>
      </c>
      <c r="K158" s="1" t="s">
        <v>749</v>
      </c>
      <c r="L158" s="3" t="str">
        <f t="shared" si="0"/>
        <v>Outstanding</v>
      </c>
      <c r="M158" s="11" t="s">
        <v>19</v>
      </c>
    </row>
    <row r="159" spans="1:13" ht="60" customHeight="1" x14ac:dyDescent="0.35">
      <c r="A159" s="9" t="s">
        <v>750</v>
      </c>
      <c r="B159" s="1" t="s">
        <v>751</v>
      </c>
      <c r="C159" s="2" t="s">
        <v>40</v>
      </c>
      <c r="D159" s="3" t="s">
        <v>16</v>
      </c>
      <c r="E159" s="3" t="s">
        <v>17</v>
      </c>
      <c r="F159" s="3" t="s">
        <v>18</v>
      </c>
      <c r="G159" s="3" t="s">
        <v>19</v>
      </c>
      <c r="H159" s="4" t="s">
        <v>19</v>
      </c>
      <c r="I159" s="1" t="s">
        <v>752</v>
      </c>
      <c r="J159" s="1" t="s">
        <v>648</v>
      </c>
      <c r="K159" s="1" t="s">
        <v>753</v>
      </c>
      <c r="L159" s="3" t="str">
        <f t="shared" si="0"/>
        <v>Outstanding</v>
      </c>
      <c r="M159" s="11" t="s">
        <v>19</v>
      </c>
    </row>
    <row r="160" spans="1:13" ht="60" customHeight="1" x14ac:dyDescent="0.35">
      <c r="A160" s="9" t="s">
        <v>754</v>
      </c>
      <c r="B160" s="1" t="s">
        <v>755</v>
      </c>
      <c r="C160" s="2" t="s">
        <v>40</v>
      </c>
      <c r="D160" s="3" t="s">
        <v>16</v>
      </c>
      <c r="E160" s="3" t="s">
        <v>17</v>
      </c>
      <c r="F160" s="3" t="s">
        <v>18</v>
      </c>
      <c r="G160" s="3" t="s">
        <v>19</v>
      </c>
      <c r="H160" s="4" t="s">
        <v>19</v>
      </c>
      <c r="I160" s="1" t="s">
        <v>756</v>
      </c>
      <c r="J160" s="1" t="s">
        <v>757</v>
      </c>
      <c r="K160" s="1" t="s">
        <v>758</v>
      </c>
      <c r="L160" s="3" t="str">
        <f t="shared" si="0"/>
        <v>Outstanding</v>
      </c>
      <c r="M160" s="11" t="s">
        <v>19</v>
      </c>
    </row>
    <row r="161" spans="1:13" ht="60" customHeight="1" x14ac:dyDescent="0.35">
      <c r="A161" s="9" t="s">
        <v>759</v>
      </c>
      <c r="B161" s="1" t="s">
        <v>760</v>
      </c>
      <c r="C161" s="2" t="s">
        <v>40</v>
      </c>
      <c r="D161" s="3" t="s">
        <v>16</v>
      </c>
      <c r="E161" s="3" t="s">
        <v>17</v>
      </c>
      <c r="F161" s="3" t="s">
        <v>18</v>
      </c>
      <c r="G161" s="3" t="s">
        <v>19</v>
      </c>
      <c r="H161" s="4" t="s">
        <v>19</v>
      </c>
      <c r="I161" s="1" t="s">
        <v>761</v>
      </c>
      <c r="J161" s="1" t="s">
        <v>762</v>
      </c>
      <c r="K161" s="1" t="s">
        <v>763</v>
      </c>
      <c r="L161" s="3" t="str">
        <f t="shared" si="0"/>
        <v>Outstanding</v>
      </c>
      <c r="M161" s="11" t="s">
        <v>19</v>
      </c>
    </row>
    <row r="162" spans="1:13" ht="60" customHeight="1" x14ac:dyDescent="0.35">
      <c r="A162" s="9" t="s">
        <v>764</v>
      </c>
      <c r="B162" s="1" t="s">
        <v>765</v>
      </c>
      <c r="C162" s="2" t="s">
        <v>40</v>
      </c>
      <c r="D162" s="3" t="s">
        <v>16</v>
      </c>
      <c r="E162" s="3" t="s">
        <v>17</v>
      </c>
      <c r="F162" s="3" t="s">
        <v>18</v>
      </c>
      <c r="G162" s="3" t="s">
        <v>19</v>
      </c>
      <c r="H162" s="4" t="s">
        <v>19</v>
      </c>
      <c r="I162" s="1" t="s">
        <v>766</v>
      </c>
      <c r="J162" s="1" t="s">
        <v>767</v>
      </c>
      <c r="K162" s="1" t="s">
        <v>768</v>
      </c>
      <c r="L162" s="3" t="str">
        <f t="shared" si="0"/>
        <v>Outstanding</v>
      </c>
      <c r="M162" s="11" t="s">
        <v>19</v>
      </c>
    </row>
    <row r="163" spans="1:13" ht="60" customHeight="1" x14ac:dyDescent="0.35">
      <c r="A163" s="9" t="s">
        <v>769</v>
      </c>
      <c r="B163" s="1" t="s">
        <v>770</v>
      </c>
      <c r="C163" s="2" t="s">
        <v>40</v>
      </c>
      <c r="D163" s="3" t="s">
        <v>16</v>
      </c>
      <c r="E163" s="3" t="s">
        <v>17</v>
      </c>
      <c r="F163" s="3" t="s">
        <v>18</v>
      </c>
      <c r="G163" s="3" t="s">
        <v>19</v>
      </c>
      <c r="H163" s="4" t="s">
        <v>19</v>
      </c>
      <c r="I163" s="1" t="s">
        <v>771</v>
      </c>
      <c r="J163" s="1" t="s">
        <v>767</v>
      </c>
      <c r="K163" s="1" t="s">
        <v>772</v>
      </c>
      <c r="L163" s="3" t="str">
        <f t="shared" si="0"/>
        <v>Outstanding</v>
      </c>
      <c r="M163" s="11" t="s">
        <v>19</v>
      </c>
    </row>
    <row r="164" spans="1:13" ht="60" customHeight="1" x14ac:dyDescent="0.35">
      <c r="A164" s="9" t="s">
        <v>773</v>
      </c>
      <c r="B164" s="1" t="s">
        <v>774</v>
      </c>
      <c r="C164" s="2" t="s">
        <v>40</v>
      </c>
      <c r="D164" s="3" t="s">
        <v>16</v>
      </c>
      <c r="E164" s="3" t="s">
        <v>17</v>
      </c>
      <c r="F164" s="3" t="s">
        <v>18</v>
      </c>
      <c r="G164" s="3" t="s">
        <v>19</v>
      </c>
      <c r="H164" s="4" t="s">
        <v>19</v>
      </c>
      <c r="I164" s="1" t="s">
        <v>775</v>
      </c>
      <c r="J164" s="1" t="s">
        <v>776</v>
      </c>
      <c r="K164" s="1" t="s">
        <v>777</v>
      </c>
      <c r="L164" s="3" t="str">
        <f t="shared" si="0"/>
        <v>Outstanding</v>
      </c>
      <c r="M164" s="11" t="s">
        <v>19</v>
      </c>
    </row>
    <row r="165" spans="1:13" ht="60" customHeight="1" x14ac:dyDescent="0.35">
      <c r="A165" s="9" t="s">
        <v>778</v>
      </c>
      <c r="B165" s="1" t="s">
        <v>779</v>
      </c>
      <c r="C165" s="2" t="s">
        <v>40</v>
      </c>
      <c r="D165" s="3" t="s">
        <v>16</v>
      </c>
      <c r="E165" s="3" t="s">
        <v>17</v>
      </c>
      <c r="F165" s="3" t="s">
        <v>18</v>
      </c>
      <c r="G165" s="3" t="s">
        <v>19</v>
      </c>
      <c r="H165" s="4" t="s">
        <v>19</v>
      </c>
      <c r="I165" s="1" t="s">
        <v>780</v>
      </c>
      <c r="J165" s="1" t="s">
        <v>643</v>
      </c>
      <c r="K165" s="1" t="s">
        <v>781</v>
      </c>
      <c r="L165" s="3" t="str">
        <f t="shared" si="0"/>
        <v>Outstanding</v>
      </c>
      <c r="M165" s="11" t="s">
        <v>19</v>
      </c>
    </row>
    <row r="166" spans="1:13" ht="60" customHeight="1" x14ac:dyDescent="0.35">
      <c r="A166" s="9" t="s">
        <v>782</v>
      </c>
      <c r="B166" s="1" t="s">
        <v>783</v>
      </c>
      <c r="C166" s="2" t="s">
        <v>40</v>
      </c>
      <c r="D166" s="3" t="s">
        <v>16</v>
      </c>
      <c r="E166" s="3" t="s">
        <v>17</v>
      </c>
      <c r="F166" s="3" t="s">
        <v>18</v>
      </c>
      <c r="G166" s="3" t="s">
        <v>19</v>
      </c>
      <c r="H166" s="4" t="s">
        <v>19</v>
      </c>
      <c r="I166" s="1" t="s">
        <v>784</v>
      </c>
      <c r="J166" s="1" t="s">
        <v>648</v>
      </c>
      <c r="K166" s="1" t="s">
        <v>785</v>
      </c>
      <c r="L166" s="3" t="str">
        <f t="shared" si="0"/>
        <v>Outstanding</v>
      </c>
      <c r="M166" s="11" t="s">
        <v>19</v>
      </c>
    </row>
    <row r="167" spans="1:13" ht="60" customHeight="1" x14ac:dyDescent="0.35">
      <c r="A167" s="9" t="s">
        <v>786</v>
      </c>
      <c r="B167" s="1" t="s">
        <v>787</v>
      </c>
      <c r="C167" s="2" t="s">
        <v>40</v>
      </c>
      <c r="D167" s="3" t="s">
        <v>16</v>
      </c>
      <c r="E167" s="3" t="s">
        <v>17</v>
      </c>
      <c r="F167" s="3" t="s">
        <v>18</v>
      </c>
      <c r="G167" s="3" t="s">
        <v>19</v>
      </c>
      <c r="H167" s="4" t="s">
        <v>19</v>
      </c>
      <c r="I167" s="1" t="s">
        <v>788</v>
      </c>
      <c r="J167" s="1" t="s">
        <v>648</v>
      </c>
      <c r="K167" s="1" t="s">
        <v>789</v>
      </c>
      <c r="L167" s="3" t="str">
        <f t="shared" si="0"/>
        <v>Outstanding</v>
      </c>
      <c r="M167" s="11" t="s">
        <v>19</v>
      </c>
    </row>
    <row r="168" spans="1:13" ht="60" customHeight="1" x14ac:dyDescent="0.35">
      <c r="A168" s="9" t="s">
        <v>790</v>
      </c>
      <c r="B168" s="1" t="s">
        <v>791</v>
      </c>
      <c r="C168" s="2" t="s">
        <v>40</v>
      </c>
      <c r="D168" s="3" t="s">
        <v>16</v>
      </c>
      <c r="E168" s="3" t="s">
        <v>17</v>
      </c>
      <c r="F168" s="3" t="s">
        <v>18</v>
      </c>
      <c r="G168" s="3" t="s">
        <v>19</v>
      </c>
      <c r="H168" s="4" t="s">
        <v>19</v>
      </c>
      <c r="I168" s="1" t="s">
        <v>792</v>
      </c>
      <c r="J168" s="1" t="s">
        <v>648</v>
      </c>
      <c r="K168" s="1" t="s">
        <v>793</v>
      </c>
      <c r="L168" s="3" t="str">
        <f t="shared" si="0"/>
        <v>Outstanding</v>
      </c>
      <c r="M168" s="11" t="s">
        <v>19</v>
      </c>
    </row>
    <row r="169" spans="1:13" ht="60" customHeight="1" x14ac:dyDescent="0.35">
      <c r="A169" s="9" t="s">
        <v>794</v>
      </c>
      <c r="B169" s="1" t="s">
        <v>795</v>
      </c>
      <c r="C169" s="2" t="s">
        <v>40</v>
      </c>
      <c r="D169" s="3" t="s">
        <v>16</v>
      </c>
      <c r="E169" s="3" t="s">
        <v>17</v>
      </c>
      <c r="F169" s="3" t="s">
        <v>18</v>
      </c>
      <c r="G169" s="3" t="s">
        <v>19</v>
      </c>
      <c r="H169" s="4" t="s">
        <v>19</v>
      </c>
      <c r="I169" s="1" t="s">
        <v>796</v>
      </c>
      <c r="J169" s="1" t="s">
        <v>648</v>
      </c>
      <c r="K169" s="1" t="s">
        <v>797</v>
      </c>
      <c r="L169" s="3" t="str">
        <f t="shared" si="0"/>
        <v>Outstanding</v>
      </c>
      <c r="M169" s="11" t="s">
        <v>19</v>
      </c>
    </row>
    <row r="170" spans="1:13" ht="60" customHeight="1" x14ac:dyDescent="0.35">
      <c r="A170" s="9" t="s">
        <v>798</v>
      </c>
      <c r="B170" s="1" t="s">
        <v>799</v>
      </c>
      <c r="C170" s="2" t="s">
        <v>40</v>
      </c>
      <c r="D170" s="3" t="s">
        <v>16</v>
      </c>
      <c r="E170" s="3" t="s">
        <v>17</v>
      </c>
      <c r="F170" s="3" t="s">
        <v>18</v>
      </c>
      <c r="G170" s="3" t="s">
        <v>19</v>
      </c>
      <c r="H170" s="4" t="s">
        <v>19</v>
      </c>
      <c r="I170" s="1" t="s">
        <v>800</v>
      </c>
      <c r="J170" s="1" t="s">
        <v>648</v>
      </c>
      <c r="K170" s="1" t="s">
        <v>801</v>
      </c>
      <c r="L170" s="3" t="str">
        <f t="shared" si="0"/>
        <v>Outstanding</v>
      </c>
      <c r="M170" s="11" t="s">
        <v>19</v>
      </c>
    </row>
    <row r="171" spans="1:13" ht="60" customHeight="1" x14ac:dyDescent="0.35">
      <c r="A171" s="9" t="s">
        <v>802</v>
      </c>
      <c r="B171" s="1" t="s">
        <v>803</v>
      </c>
      <c r="C171" s="2" t="s">
        <v>15</v>
      </c>
      <c r="D171" s="3" t="s">
        <v>16</v>
      </c>
      <c r="E171" s="3" t="s">
        <v>17</v>
      </c>
      <c r="F171" s="3" t="s">
        <v>18</v>
      </c>
      <c r="G171" s="3" t="s">
        <v>19</v>
      </c>
      <c r="H171" s="4" t="s">
        <v>19</v>
      </c>
      <c r="I171" s="1" t="s">
        <v>804</v>
      </c>
      <c r="J171" s="1" t="s">
        <v>805</v>
      </c>
      <c r="K171" s="1" t="s">
        <v>806</v>
      </c>
      <c r="L171" s="3" t="str">
        <f t="shared" si="0"/>
        <v>Outstanding</v>
      </c>
      <c r="M171" s="11" t="s">
        <v>19</v>
      </c>
    </row>
    <row r="172" spans="1:13" ht="60" customHeight="1" x14ac:dyDescent="0.35">
      <c r="A172" s="9" t="s">
        <v>807</v>
      </c>
      <c r="B172" s="1" t="s">
        <v>808</v>
      </c>
      <c r="C172" s="2" t="s">
        <v>15</v>
      </c>
      <c r="D172" s="3" t="s">
        <v>16</v>
      </c>
      <c r="E172" s="3" t="s">
        <v>17</v>
      </c>
      <c r="F172" s="3" t="s">
        <v>18</v>
      </c>
      <c r="G172" s="3" t="s">
        <v>19</v>
      </c>
      <c r="H172" s="4" t="s">
        <v>19</v>
      </c>
      <c r="I172" s="1" t="s">
        <v>809</v>
      </c>
      <c r="J172" s="1" t="s">
        <v>810</v>
      </c>
      <c r="K172" s="1" t="s">
        <v>811</v>
      </c>
      <c r="L172" s="3" t="str">
        <f t="shared" si="0"/>
        <v>Outstanding</v>
      </c>
      <c r="M172" s="11" t="s">
        <v>19</v>
      </c>
    </row>
    <row r="173" spans="1:13" ht="60" customHeight="1" x14ac:dyDescent="0.35">
      <c r="A173" s="9" t="s">
        <v>812</v>
      </c>
      <c r="B173" s="1" t="s">
        <v>813</v>
      </c>
      <c r="C173" s="2" t="s">
        <v>15</v>
      </c>
      <c r="D173" s="3" t="s">
        <v>16</v>
      </c>
      <c r="E173" s="3" t="s">
        <v>17</v>
      </c>
      <c r="F173" s="3" t="s">
        <v>18</v>
      </c>
      <c r="G173" s="3" t="s">
        <v>19</v>
      </c>
      <c r="H173" s="4" t="s">
        <v>19</v>
      </c>
      <c r="I173" s="1" t="s">
        <v>814</v>
      </c>
      <c r="J173" s="1" t="s">
        <v>815</v>
      </c>
      <c r="K173" s="1" t="s">
        <v>816</v>
      </c>
      <c r="L173" s="3" t="str">
        <f t="shared" si="0"/>
        <v>Outstanding</v>
      </c>
      <c r="M173" s="11" t="s">
        <v>19</v>
      </c>
    </row>
    <row r="174" spans="1:13" ht="60" customHeight="1" x14ac:dyDescent="0.35">
      <c r="A174" s="9" t="s">
        <v>817</v>
      </c>
      <c r="B174" s="1" t="s">
        <v>818</v>
      </c>
      <c r="C174" s="2" t="s">
        <v>15</v>
      </c>
      <c r="D174" s="3" t="s">
        <v>16</v>
      </c>
      <c r="E174" s="3" t="s">
        <v>17</v>
      </c>
      <c r="F174" s="3" t="s">
        <v>18</v>
      </c>
      <c r="G174" s="3" t="s">
        <v>19</v>
      </c>
      <c r="H174" s="4" t="s">
        <v>19</v>
      </c>
      <c r="I174" s="1" t="s">
        <v>819</v>
      </c>
      <c r="J174" s="1" t="s">
        <v>820</v>
      </c>
      <c r="K174" s="1" t="s">
        <v>821</v>
      </c>
      <c r="L174" s="3" t="str">
        <f t="shared" si="0"/>
        <v>Outstanding</v>
      </c>
      <c r="M174" s="11" t="s">
        <v>19</v>
      </c>
    </row>
    <row r="175" spans="1:13" ht="60" customHeight="1" x14ac:dyDescent="0.35">
      <c r="A175" s="9" t="s">
        <v>822</v>
      </c>
      <c r="B175" s="1" t="s">
        <v>823</v>
      </c>
      <c r="C175" s="2" t="s">
        <v>15</v>
      </c>
      <c r="D175" s="3" t="s">
        <v>16</v>
      </c>
      <c r="E175" s="3" t="s">
        <v>17</v>
      </c>
      <c r="F175" s="3" t="s">
        <v>18</v>
      </c>
      <c r="G175" s="3" t="s">
        <v>19</v>
      </c>
      <c r="H175" s="4" t="s">
        <v>19</v>
      </c>
      <c r="I175" s="1" t="s">
        <v>824</v>
      </c>
      <c r="J175" s="1" t="s">
        <v>825</v>
      </c>
      <c r="K175" s="1" t="s">
        <v>826</v>
      </c>
      <c r="L175" s="3" t="str">
        <f t="shared" si="0"/>
        <v>Outstanding</v>
      </c>
      <c r="M175" s="11" t="s">
        <v>19</v>
      </c>
    </row>
    <row r="176" spans="1:13" ht="60" customHeight="1" x14ac:dyDescent="0.35">
      <c r="A176" s="9" t="s">
        <v>827</v>
      </c>
      <c r="B176" s="1" t="s">
        <v>828</v>
      </c>
      <c r="C176" s="2" t="s">
        <v>40</v>
      </c>
      <c r="D176" s="3" t="s">
        <v>16</v>
      </c>
      <c r="E176" s="3" t="s">
        <v>17</v>
      </c>
      <c r="F176" s="3" t="s">
        <v>18</v>
      </c>
      <c r="G176" s="3" t="s">
        <v>19</v>
      </c>
      <c r="H176" s="4" t="s">
        <v>19</v>
      </c>
      <c r="I176" s="1" t="s">
        <v>829</v>
      </c>
      <c r="J176" s="1" t="s">
        <v>830</v>
      </c>
      <c r="K176" s="1" t="s">
        <v>831</v>
      </c>
      <c r="L176" s="3" t="str">
        <f t="shared" si="0"/>
        <v>Outstanding</v>
      </c>
      <c r="M176" s="11" t="s">
        <v>19</v>
      </c>
    </row>
    <row r="177" spans="1:13" ht="60" customHeight="1" x14ac:dyDescent="0.35">
      <c r="A177" s="9" t="s">
        <v>832</v>
      </c>
      <c r="B177" s="1" t="s">
        <v>833</v>
      </c>
      <c r="C177" s="2" t="s">
        <v>40</v>
      </c>
      <c r="D177" s="3" t="s">
        <v>16</v>
      </c>
      <c r="E177" s="3" t="s">
        <v>17</v>
      </c>
      <c r="F177" s="3" t="s">
        <v>18</v>
      </c>
      <c r="G177" s="3" t="s">
        <v>19</v>
      </c>
      <c r="H177" s="4" t="s">
        <v>19</v>
      </c>
      <c r="I177" s="1" t="s">
        <v>834</v>
      </c>
      <c r="J177" s="1" t="s">
        <v>830</v>
      </c>
      <c r="K177" s="1" t="s">
        <v>835</v>
      </c>
      <c r="L177" s="3" t="str">
        <f t="shared" si="0"/>
        <v>Outstanding</v>
      </c>
      <c r="M177" s="11" t="s">
        <v>19</v>
      </c>
    </row>
    <row r="178" spans="1:13" ht="60" customHeight="1" x14ac:dyDescent="0.35">
      <c r="A178" s="9" t="s">
        <v>836</v>
      </c>
      <c r="B178" s="1" t="s">
        <v>837</v>
      </c>
      <c r="C178" s="2" t="s">
        <v>40</v>
      </c>
      <c r="D178" s="3" t="s">
        <v>16</v>
      </c>
      <c r="E178" s="3" t="s">
        <v>17</v>
      </c>
      <c r="F178" s="3" t="s">
        <v>18</v>
      </c>
      <c r="G178" s="3" t="s">
        <v>19</v>
      </c>
      <c r="H178" s="4" t="s">
        <v>19</v>
      </c>
      <c r="I178" s="1" t="s">
        <v>838</v>
      </c>
      <c r="J178" s="1" t="s">
        <v>830</v>
      </c>
      <c r="K178" s="1" t="s">
        <v>839</v>
      </c>
      <c r="L178" s="3" t="str">
        <f t="shared" si="0"/>
        <v>Outstanding</v>
      </c>
      <c r="M178" s="11" t="s">
        <v>19</v>
      </c>
    </row>
    <row r="179" spans="1:13" ht="60" customHeight="1" x14ac:dyDescent="0.35">
      <c r="A179" s="9" t="s">
        <v>840</v>
      </c>
      <c r="B179" s="1" t="s">
        <v>841</v>
      </c>
      <c r="C179" s="2" t="s">
        <v>40</v>
      </c>
      <c r="D179" s="3" t="s">
        <v>16</v>
      </c>
      <c r="E179" s="3" t="s">
        <v>17</v>
      </c>
      <c r="F179" s="3" t="s">
        <v>18</v>
      </c>
      <c r="G179" s="3" t="s">
        <v>19</v>
      </c>
      <c r="H179" s="4" t="s">
        <v>19</v>
      </c>
      <c r="I179" s="1" t="s">
        <v>842</v>
      </c>
      <c r="J179" s="1" t="s">
        <v>843</v>
      </c>
      <c r="K179" s="1" t="s">
        <v>844</v>
      </c>
      <c r="L179" s="3" t="str">
        <f t="shared" si="0"/>
        <v>Outstanding</v>
      </c>
      <c r="M179" s="11" t="s">
        <v>19</v>
      </c>
    </row>
    <row r="180" spans="1:13" ht="60" customHeight="1" x14ac:dyDescent="0.35">
      <c r="A180" s="9" t="s">
        <v>845</v>
      </c>
      <c r="B180" s="1" t="s">
        <v>846</v>
      </c>
      <c r="C180" s="2" t="s">
        <v>40</v>
      </c>
      <c r="D180" s="3" t="s">
        <v>16</v>
      </c>
      <c r="E180" s="3" t="s">
        <v>17</v>
      </c>
      <c r="F180" s="3" t="s">
        <v>18</v>
      </c>
      <c r="G180" s="3" t="s">
        <v>19</v>
      </c>
      <c r="H180" s="4" t="s">
        <v>19</v>
      </c>
      <c r="I180" s="1" t="s">
        <v>847</v>
      </c>
      <c r="J180" s="1" t="s">
        <v>843</v>
      </c>
      <c r="K180" s="1" t="s">
        <v>848</v>
      </c>
      <c r="L180" s="3" t="str">
        <f t="shared" si="0"/>
        <v>Outstanding</v>
      </c>
      <c r="M180" s="11" t="s">
        <v>19</v>
      </c>
    </row>
    <row r="181" spans="1:13" ht="60" customHeight="1" x14ac:dyDescent="0.35">
      <c r="A181" s="9" t="s">
        <v>849</v>
      </c>
      <c r="B181" s="1" t="s">
        <v>850</v>
      </c>
      <c r="C181" s="2" t="s">
        <v>40</v>
      </c>
      <c r="D181" s="3" t="s">
        <v>16</v>
      </c>
      <c r="E181" s="3" t="s">
        <v>17</v>
      </c>
      <c r="F181" s="3" t="s">
        <v>18</v>
      </c>
      <c r="G181" s="3" t="s">
        <v>19</v>
      </c>
      <c r="H181" s="4" t="s">
        <v>19</v>
      </c>
      <c r="I181" s="1" t="s">
        <v>851</v>
      </c>
      <c r="J181" s="1" t="s">
        <v>843</v>
      </c>
      <c r="K181" s="1" t="s">
        <v>852</v>
      </c>
      <c r="L181" s="3" t="str">
        <f t="shared" si="0"/>
        <v>Outstanding</v>
      </c>
      <c r="M181" s="11" t="s">
        <v>19</v>
      </c>
    </row>
    <row r="182" spans="1:13" ht="60" customHeight="1" x14ac:dyDescent="0.35">
      <c r="A182" s="9" t="s">
        <v>853</v>
      </c>
      <c r="B182" s="1" t="s">
        <v>854</v>
      </c>
      <c r="C182" s="2" t="s">
        <v>40</v>
      </c>
      <c r="D182" s="3" t="s">
        <v>16</v>
      </c>
      <c r="E182" s="3" t="s">
        <v>17</v>
      </c>
      <c r="F182" s="3" t="s">
        <v>18</v>
      </c>
      <c r="G182" s="3" t="s">
        <v>19</v>
      </c>
      <c r="H182" s="4" t="s">
        <v>19</v>
      </c>
      <c r="I182" s="1" t="s">
        <v>855</v>
      </c>
      <c r="J182" s="1" t="s">
        <v>856</v>
      </c>
      <c r="K182" s="1" t="s">
        <v>857</v>
      </c>
      <c r="L182" s="3" t="str">
        <f t="shared" si="0"/>
        <v>Outstanding</v>
      </c>
      <c r="M182" s="11" t="s">
        <v>19</v>
      </c>
    </row>
    <row r="183" spans="1:13" ht="60" customHeight="1" x14ac:dyDescent="0.35">
      <c r="A183" s="9" t="s">
        <v>858</v>
      </c>
      <c r="B183" s="1" t="s">
        <v>859</v>
      </c>
      <c r="C183" s="2" t="s">
        <v>40</v>
      </c>
      <c r="D183" s="3" t="s">
        <v>16</v>
      </c>
      <c r="E183" s="3" t="s">
        <v>17</v>
      </c>
      <c r="F183" s="3" t="s">
        <v>18</v>
      </c>
      <c r="G183" s="3" t="s">
        <v>19</v>
      </c>
      <c r="H183" s="4" t="s">
        <v>19</v>
      </c>
      <c r="I183" s="1" t="s">
        <v>860</v>
      </c>
      <c r="J183" s="1" t="s">
        <v>861</v>
      </c>
      <c r="K183" s="1" t="s">
        <v>862</v>
      </c>
      <c r="L183" s="3" t="str">
        <f t="shared" si="0"/>
        <v>Outstanding</v>
      </c>
      <c r="M183" s="11" t="s">
        <v>19</v>
      </c>
    </row>
    <row r="184" spans="1:13" ht="60" customHeight="1" x14ac:dyDescent="0.35">
      <c r="A184" s="9" t="s">
        <v>863</v>
      </c>
      <c r="B184" s="1" t="s">
        <v>864</v>
      </c>
      <c r="C184" s="2" t="s">
        <v>40</v>
      </c>
      <c r="D184" s="3" t="s">
        <v>16</v>
      </c>
      <c r="E184" s="3" t="s">
        <v>17</v>
      </c>
      <c r="F184" s="3" t="s">
        <v>18</v>
      </c>
      <c r="G184" s="3" t="s">
        <v>19</v>
      </c>
      <c r="H184" s="4" t="s">
        <v>19</v>
      </c>
      <c r="I184" s="1" t="s">
        <v>865</v>
      </c>
      <c r="J184" s="1" t="s">
        <v>861</v>
      </c>
      <c r="K184" s="1" t="s">
        <v>866</v>
      </c>
      <c r="L184" s="3" t="str">
        <f t="shared" si="0"/>
        <v>Outstanding</v>
      </c>
      <c r="M184" s="11" t="s">
        <v>19</v>
      </c>
    </row>
    <row r="185" spans="1:13" ht="60" customHeight="1" x14ac:dyDescent="0.35">
      <c r="A185" s="9" t="s">
        <v>867</v>
      </c>
      <c r="B185" s="1" t="s">
        <v>868</v>
      </c>
      <c r="C185" s="2" t="s">
        <v>40</v>
      </c>
      <c r="D185" s="3" t="s">
        <v>16</v>
      </c>
      <c r="E185" s="3" t="s">
        <v>17</v>
      </c>
      <c r="F185" s="3" t="s">
        <v>18</v>
      </c>
      <c r="G185" s="3" t="s">
        <v>19</v>
      </c>
      <c r="H185" s="4" t="s">
        <v>19</v>
      </c>
      <c r="I185" s="1" t="s">
        <v>869</v>
      </c>
      <c r="J185" s="1" t="s">
        <v>870</v>
      </c>
      <c r="K185" s="1" t="s">
        <v>871</v>
      </c>
      <c r="L185" s="3" t="str">
        <f t="shared" si="0"/>
        <v>Outstanding</v>
      </c>
      <c r="M185" s="11" t="s">
        <v>19</v>
      </c>
    </row>
    <row r="186" spans="1:13" ht="60" customHeight="1" x14ac:dyDescent="0.35">
      <c r="A186" s="9" t="s">
        <v>872</v>
      </c>
      <c r="B186" s="1" t="s">
        <v>873</v>
      </c>
      <c r="C186" s="2" t="s">
        <v>40</v>
      </c>
      <c r="D186" s="3" t="s">
        <v>16</v>
      </c>
      <c r="E186" s="3" t="s">
        <v>17</v>
      </c>
      <c r="F186" s="3" t="s">
        <v>18</v>
      </c>
      <c r="G186" s="3" t="s">
        <v>19</v>
      </c>
      <c r="H186" s="4" t="s">
        <v>19</v>
      </c>
      <c r="I186" s="1" t="s">
        <v>874</v>
      </c>
      <c r="J186" s="1" t="s">
        <v>875</v>
      </c>
      <c r="K186" s="1" t="s">
        <v>876</v>
      </c>
      <c r="L186" s="3" t="str">
        <f t="shared" si="0"/>
        <v>Outstanding</v>
      </c>
      <c r="M186" s="11" t="s">
        <v>19</v>
      </c>
    </row>
    <row r="187" spans="1:13" ht="60" customHeight="1" x14ac:dyDescent="0.35">
      <c r="A187" s="9" t="s">
        <v>877</v>
      </c>
      <c r="B187" s="1" t="s">
        <v>878</v>
      </c>
      <c r="C187" s="2" t="s">
        <v>40</v>
      </c>
      <c r="D187" s="3" t="s">
        <v>16</v>
      </c>
      <c r="E187" s="3" t="s">
        <v>17</v>
      </c>
      <c r="F187" s="3" t="s">
        <v>18</v>
      </c>
      <c r="G187" s="3" t="s">
        <v>19</v>
      </c>
      <c r="H187" s="4" t="s">
        <v>19</v>
      </c>
      <c r="I187" s="1" t="s">
        <v>879</v>
      </c>
      <c r="J187" s="1" t="s">
        <v>880</v>
      </c>
      <c r="K187" s="1" t="s">
        <v>881</v>
      </c>
      <c r="L187" s="3" t="str">
        <f t="shared" si="0"/>
        <v>Outstanding</v>
      </c>
      <c r="M187" s="11" t="s">
        <v>19</v>
      </c>
    </row>
    <row r="188" spans="1:13" ht="60" customHeight="1" x14ac:dyDescent="0.35">
      <c r="A188" s="9" t="s">
        <v>882</v>
      </c>
      <c r="B188" s="1" t="s">
        <v>883</v>
      </c>
      <c r="C188" s="2" t="s">
        <v>40</v>
      </c>
      <c r="D188" s="3" t="s">
        <v>16</v>
      </c>
      <c r="E188" s="3" t="s">
        <v>17</v>
      </c>
      <c r="F188" s="3" t="s">
        <v>18</v>
      </c>
      <c r="G188" s="3" t="s">
        <v>19</v>
      </c>
      <c r="H188" s="4" t="s">
        <v>19</v>
      </c>
      <c r="I188" s="1" t="s">
        <v>884</v>
      </c>
      <c r="J188" s="1" t="s">
        <v>885</v>
      </c>
      <c r="K188" s="1" t="s">
        <v>886</v>
      </c>
      <c r="L188" s="3" t="str">
        <f t="shared" si="0"/>
        <v>Outstanding</v>
      </c>
      <c r="M188" s="11" t="s">
        <v>19</v>
      </c>
    </row>
    <row r="189" spans="1:13" ht="60" customHeight="1" x14ac:dyDescent="0.35">
      <c r="A189" s="9" t="s">
        <v>887</v>
      </c>
      <c r="B189" s="1" t="s">
        <v>888</v>
      </c>
      <c r="C189" s="2" t="s">
        <v>40</v>
      </c>
      <c r="D189" s="3" t="s">
        <v>16</v>
      </c>
      <c r="E189" s="3" t="s">
        <v>17</v>
      </c>
      <c r="F189" s="3" t="s">
        <v>18</v>
      </c>
      <c r="G189" s="3" t="s">
        <v>19</v>
      </c>
      <c r="H189" s="4" t="s">
        <v>19</v>
      </c>
      <c r="I189" s="1" t="s">
        <v>889</v>
      </c>
      <c r="J189" s="1" t="s">
        <v>890</v>
      </c>
      <c r="K189" s="1" t="s">
        <v>891</v>
      </c>
      <c r="L189" s="3" t="str">
        <f t="shared" si="0"/>
        <v>Outstanding</v>
      </c>
      <c r="M189" s="11" t="s">
        <v>19</v>
      </c>
    </row>
    <row r="190" spans="1:13" ht="60" customHeight="1" x14ac:dyDescent="0.35">
      <c r="A190" s="9" t="s">
        <v>892</v>
      </c>
      <c r="B190" s="1" t="s">
        <v>893</v>
      </c>
      <c r="C190" s="2" t="s">
        <v>40</v>
      </c>
      <c r="D190" s="3" t="s">
        <v>16</v>
      </c>
      <c r="E190" s="3" t="s">
        <v>17</v>
      </c>
      <c r="F190" s="3" t="s">
        <v>18</v>
      </c>
      <c r="G190" s="3" t="s">
        <v>19</v>
      </c>
      <c r="H190" s="4" t="s">
        <v>19</v>
      </c>
      <c r="I190" s="1" t="s">
        <v>894</v>
      </c>
      <c r="J190" s="1" t="s">
        <v>895</v>
      </c>
      <c r="K190" s="1" t="s">
        <v>896</v>
      </c>
      <c r="L190" s="3" t="str">
        <f t="shared" si="0"/>
        <v>Outstanding</v>
      </c>
      <c r="M190" s="11" t="s">
        <v>19</v>
      </c>
    </row>
    <row r="191" spans="1:13" ht="60" customHeight="1" x14ac:dyDescent="0.35">
      <c r="A191" s="9" t="s">
        <v>897</v>
      </c>
      <c r="B191" s="1" t="s">
        <v>898</v>
      </c>
      <c r="C191" s="2" t="s">
        <v>40</v>
      </c>
      <c r="D191" s="3" t="s">
        <v>16</v>
      </c>
      <c r="E191" s="3" t="s">
        <v>17</v>
      </c>
      <c r="F191" s="3" t="s">
        <v>18</v>
      </c>
      <c r="G191" s="3" t="s">
        <v>19</v>
      </c>
      <c r="H191" s="4" t="s">
        <v>19</v>
      </c>
      <c r="I191" s="1" t="s">
        <v>899</v>
      </c>
      <c r="J191" s="1" t="s">
        <v>900</v>
      </c>
      <c r="K191" s="1" t="s">
        <v>901</v>
      </c>
      <c r="L191" s="3" t="str">
        <f t="shared" si="0"/>
        <v>Outstanding</v>
      </c>
      <c r="M191" s="11" t="s">
        <v>19</v>
      </c>
    </row>
    <row r="192" spans="1:13" ht="60" customHeight="1" x14ac:dyDescent="0.35">
      <c r="A192" s="9" t="s">
        <v>902</v>
      </c>
      <c r="B192" s="1" t="s">
        <v>903</v>
      </c>
      <c r="C192" s="2" t="s">
        <v>40</v>
      </c>
      <c r="D192" s="3" t="s">
        <v>16</v>
      </c>
      <c r="E192" s="3" t="s">
        <v>17</v>
      </c>
      <c r="F192" s="3" t="s">
        <v>18</v>
      </c>
      <c r="G192" s="3" t="s">
        <v>19</v>
      </c>
      <c r="H192" s="4" t="s">
        <v>19</v>
      </c>
      <c r="I192" s="1" t="s">
        <v>904</v>
      </c>
      <c r="J192" s="1" t="s">
        <v>905</v>
      </c>
      <c r="K192" s="1" t="s">
        <v>906</v>
      </c>
      <c r="L192" s="3" t="str">
        <f t="shared" si="0"/>
        <v>Outstanding</v>
      </c>
      <c r="M192" s="11" t="s">
        <v>19</v>
      </c>
    </row>
    <row r="193" spans="1:13" ht="60" customHeight="1" x14ac:dyDescent="0.35">
      <c r="A193" s="9" t="s">
        <v>907</v>
      </c>
      <c r="B193" s="1" t="s">
        <v>908</v>
      </c>
      <c r="C193" s="2" t="s">
        <v>40</v>
      </c>
      <c r="D193" s="3" t="s">
        <v>16</v>
      </c>
      <c r="E193" s="3" t="s">
        <v>17</v>
      </c>
      <c r="F193" s="3" t="s">
        <v>18</v>
      </c>
      <c r="G193" s="3" t="s">
        <v>19</v>
      </c>
      <c r="H193" s="4" t="s">
        <v>19</v>
      </c>
      <c r="I193" s="1" t="s">
        <v>909</v>
      </c>
      <c r="J193" s="1" t="s">
        <v>910</v>
      </c>
      <c r="K193" s="1" t="s">
        <v>911</v>
      </c>
      <c r="L193" s="3" t="str">
        <f t="shared" si="0"/>
        <v>Outstanding</v>
      </c>
      <c r="M193" s="11" t="s">
        <v>19</v>
      </c>
    </row>
    <row r="194" spans="1:13" ht="60" customHeight="1" x14ac:dyDescent="0.35">
      <c r="A194" s="9" t="s">
        <v>912</v>
      </c>
      <c r="B194" s="1" t="s">
        <v>913</v>
      </c>
      <c r="C194" s="2" t="s">
        <v>29</v>
      </c>
      <c r="D194" s="3" t="s">
        <v>16</v>
      </c>
      <c r="E194" s="3" t="s">
        <v>17</v>
      </c>
      <c r="F194" s="3" t="s">
        <v>18</v>
      </c>
      <c r="G194" s="3" t="s">
        <v>19</v>
      </c>
      <c r="H194" s="4" t="s">
        <v>19</v>
      </c>
      <c r="I194" s="1" t="s">
        <v>914</v>
      </c>
      <c r="J194" s="1" t="s">
        <v>915</v>
      </c>
      <c r="K194" s="1" t="s">
        <v>916</v>
      </c>
      <c r="L194" s="3" t="str">
        <f t="shared" si="0"/>
        <v>Outstanding</v>
      </c>
      <c r="M194" s="11" t="s">
        <v>19</v>
      </c>
    </row>
    <row r="195" spans="1:13" ht="60" customHeight="1" x14ac:dyDescent="0.35">
      <c r="A195" s="10" t="s">
        <v>917</v>
      </c>
      <c r="B195" s="5" t="s">
        <v>918</v>
      </c>
      <c r="C195" s="6" t="s">
        <v>29</v>
      </c>
      <c r="D195" s="7" t="s">
        <v>16</v>
      </c>
      <c r="E195" s="7" t="s">
        <v>17</v>
      </c>
      <c r="F195" s="7" t="s">
        <v>18</v>
      </c>
      <c r="G195" s="7" t="s">
        <v>19</v>
      </c>
      <c r="H195" s="8" t="s">
        <v>19</v>
      </c>
      <c r="I195" s="5" t="s">
        <v>919</v>
      </c>
      <c r="J195" s="5" t="s">
        <v>920</v>
      </c>
      <c r="K195" s="5" t="s">
        <v>921</v>
      </c>
      <c r="L195" s="7" t="str">
        <f t="shared" si="0"/>
        <v>Outstanding</v>
      </c>
      <c r="M195" s="12" t="s">
        <v>19</v>
      </c>
    </row>
    <row r="199" spans="1:13" ht="32" customHeight="1" x14ac:dyDescent="0.35">
      <c r="A199" s="288" t="s">
        <v>922</v>
      </c>
      <c r="B199" s="288"/>
      <c r="C199" s="288"/>
      <c r="D199" s="288"/>
    </row>
  </sheetData>
  <mergeCells count="1">
    <mergeCell ref="A199:D199"/>
  </mergeCells>
  <conditionalFormatting sqref="C2:C195">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195">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195">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195">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195" xr:uid="{00000000-0002-0000-0200-000000000000}">
      <formula1>"Must,Should,Could,Won't,Unassigned"</formula1>
    </dataValidation>
    <dataValidation type="list" showErrorMessage="1" errorTitle="Invalid Value" error="Please select a value from the list: Low, Medium, High, Unassessed." sqref="E2:E195" xr:uid="{00000000-0002-0000-0200-000001000000}">
      <formula1>"Low,Medium,High,Unassessed"</formula1>
    </dataValidation>
    <dataValidation type="list" showErrorMessage="1" errorTitle="Invalid Value" error="Please select a value from the list: Phase1, Phase2, Phase3, Phase4, Phase5, Pending." sqref="F2:F195"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95" xr:uid="{00000000-0002-0000-0200-000003000000}">
      <formula1>"Implemented,Testing,Failed,Compensated,Risk Accepted,N/A"</formula1>
    </dataValidation>
  </dataValidations>
  <hyperlinks>
    <hyperlink ref="A199"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1071</v>
      </c>
      <c r="C2" s="305" t="s">
        <v>1071</v>
      </c>
      <c r="D2" s="305" t="s">
        <v>1071</v>
      </c>
      <c r="E2" s="305" t="s">
        <v>1071</v>
      </c>
      <c r="F2" s="305" t="s">
        <v>1071</v>
      </c>
      <c r="G2" s="305" t="s">
        <v>1071</v>
      </c>
      <c r="H2" s="309" t="s">
        <v>1072</v>
      </c>
      <c r="I2" s="309" t="s">
        <v>1072</v>
      </c>
      <c r="J2" s="309" t="s">
        <v>1072</v>
      </c>
      <c r="K2" s="309" t="s">
        <v>1072</v>
      </c>
      <c r="L2" s="309" t="s">
        <v>1072</v>
      </c>
      <c r="M2" s="308" t="s">
        <v>1073</v>
      </c>
      <c r="N2" s="308" t="s">
        <v>1073</v>
      </c>
      <c r="O2" s="310" t="s">
        <v>1074</v>
      </c>
      <c r="P2" s="310" t="s">
        <v>1074</v>
      </c>
      <c r="Q2" s="306" t="s">
        <v>11</v>
      </c>
      <c r="R2" s="306" t="s">
        <v>11</v>
      </c>
      <c r="S2" s="306" t="s">
        <v>11</v>
      </c>
      <c r="T2" s="307" t="s">
        <v>1075</v>
      </c>
    </row>
    <row r="3" spans="2:20" ht="35" customHeight="1" x14ac:dyDescent="0.35">
      <c r="B3" s="70" t="s">
        <v>1076</v>
      </c>
      <c r="C3" s="70" t="s">
        <v>1077</v>
      </c>
      <c r="D3" s="70" t="s">
        <v>1078</v>
      </c>
      <c r="E3" s="70" t="s">
        <v>1079</v>
      </c>
      <c r="F3" s="70" t="s">
        <v>1080</v>
      </c>
      <c r="G3" s="70" t="s">
        <v>9</v>
      </c>
      <c r="H3" s="71" t="s">
        <v>1081</v>
      </c>
      <c r="I3" s="71" t="s">
        <v>1082</v>
      </c>
      <c r="J3" s="71" t="s">
        <v>1083</v>
      </c>
      <c r="K3" s="71" t="s">
        <v>1084</v>
      </c>
      <c r="L3" s="71" t="s">
        <v>1016</v>
      </c>
      <c r="M3" s="72" t="s">
        <v>1085</v>
      </c>
      <c r="N3" s="72" t="s">
        <v>1086</v>
      </c>
      <c r="O3" s="73" t="s">
        <v>1087</v>
      </c>
      <c r="P3" s="73" t="s">
        <v>1088</v>
      </c>
      <c r="Q3" s="74" t="s">
        <v>11</v>
      </c>
      <c r="R3" s="74" t="s">
        <v>1089</v>
      </c>
      <c r="S3" s="74" t="s">
        <v>1090</v>
      </c>
      <c r="T3" s="75" t="s">
        <v>1091</v>
      </c>
    </row>
    <row r="4" spans="2:20" ht="60" customHeight="1" x14ac:dyDescent="0.35">
      <c r="B4" s="76" t="s">
        <v>1092</v>
      </c>
      <c r="C4" s="76" t="s">
        <v>1093</v>
      </c>
      <c r="D4" s="76" t="s">
        <v>1094</v>
      </c>
      <c r="E4" s="76" t="s">
        <v>1095</v>
      </c>
      <c r="F4" s="76" t="s">
        <v>1096</v>
      </c>
      <c r="G4" s="76" t="s">
        <v>1097</v>
      </c>
      <c r="H4" s="76" t="s">
        <v>1098</v>
      </c>
      <c r="I4" s="76" t="s">
        <v>1099</v>
      </c>
      <c r="J4" s="76" t="s">
        <v>1100</v>
      </c>
      <c r="K4" s="76" t="s">
        <v>1101</v>
      </c>
      <c r="L4" s="76" t="s">
        <v>1102</v>
      </c>
      <c r="M4" s="76" t="s">
        <v>1103</v>
      </c>
      <c r="N4" s="76" t="s">
        <v>1104</v>
      </c>
      <c r="O4" s="76" t="s">
        <v>1105</v>
      </c>
      <c r="P4" s="76" t="s">
        <v>1106</v>
      </c>
      <c r="Q4" s="76" t="s">
        <v>1107</v>
      </c>
      <c r="R4" s="76" t="s">
        <v>1108</v>
      </c>
      <c r="S4" s="76" t="s">
        <v>1109</v>
      </c>
      <c r="T4" s="76" t="s">
        <v>1110</v>
      </c>
    </row>
    <row r="5" spans="2:20" ht="60" customHeight="1" x14ac:dyDescent="0.35">
      <c r="B5" s="38" t="s">
        <v>1111</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1112</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1113</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1114</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1115</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1116</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1117</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1118</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1119</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1120</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1121</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1122</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1123</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1124</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1125</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1126</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1127</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1128</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1129</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1130</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1131</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1132</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1133</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1134</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1135</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1136</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1137</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1138</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1139</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1140</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1141</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1142</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1143</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1144</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1145</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1146</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1147</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1148</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1149</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1150</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1151</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1152</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1153</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1154</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1155</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1156</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1157</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1158</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1159</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1160</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922</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1161</v>
      </c>
      <c r="B1" s="104" t="s">
        <v>0</v>
      </c>
      <c r="C1" s="104" t="s">
        <v>1162</v>
      </c>
      <c r="D1" s="104" t="s">
        <v>9</v>
      </c>
      <c r="E1" s="104" t="s">
        <v>1163</v>
      </c>
      <c r="F1" s="104" t="s">
        <v>1164</v>
      </c>
      <c r="G1" s="104" t="s">
        <v>1165</v>
      </c>
      <c r="H1" s="104" t="s">
        <v>1166</v>
      </c>
      <c r="I1" s="104" t="s">
        <v>1167</v>
      </c>
      <c r="J1" s="104" t="s">
        <v>1168</v>
      </c>
      <c r="K1" s="104" t="s">
        <v>1169</v>
      </c>
      <c r="L1" s="104" t="s">
        <v>1170</v>
      </c>
      <c r="M1" s="104" t="s">
        <v>1171</v>
      </c>
      <c r="N1" s="104" t="s">
        <v>1172</v>
      </c>
      <c r="O1" s="104" t="s">
        <v>1173</v>
      </c>
      <c r="P1" s="104" t="s">
        <v>1174</v>
      </c>
      <c r="Q1" s="104" t="s">
        <v>1175</v>
      </c>
      <c r="R1" s="104" t="s">
        <v>1176</v>
      </c>
      <c r="S1" s="104" t="s">
        <v>1177</v>
      </c>
      <c r="T1" s="104" t="s">
        <v>1178</v>
      </c>
      <c r="U1" s="104" t="s">
        <v>1179</v>
      </c>
      <c r="V1" s="104" t="s">
        <v>1180</v>
      </c>
      <c r="W1" s="104" t="s">
        <v>1181</v>
      </c>
      <c r="X1" s="104" t="s">
        <v>1182</v>
      </c>
      <c r="Y1" s="104" t="s">
        <v>1183</v>
      </c>
      <c r="Z1" s="104" t="s">
        <v>1184</v>
      </c>
      <c r="AA1" s="104" t="s">
        <v>1185</v>
      </c>
      <c r="AB1" s="104" t="s">
        <v>1186</v>
      </c>
      <c r="AC1" s="104" t="s">
        <v>1187</v>
      </c>
      <c r="AD1" s="104" t="s">
        <v>1188</v>
      </c>
      <c r="AE1" s="104" t="s">
        <v>1189</v>
      </c>
      <c r="AF1" s="104" t="s">
        <v>1190</v>
      </c>
      <c r="AG1" s="104" t="s">
        <v>1191</v>
      </c>
      <c r="AH1" s="104" t="s">
        <v>1192</v>
      </c>
      <c r="AI1" s="104" t="s">
        <v>1193</v>
      </c>
      <c r="AJ1" s="104" t="s">
        <v>1194</v>
      </c>
      <c r="AK1" s="104" t="s">
        <v>1195</v>
      </c>
      <c r="AL1" s="104" t="s">
        <v>1196</v>
      </c>
      <c r="AM1" s="104" t="s">
        <v>1197</v>
      </c>
      <c r="AN1" s="104" t="s">
        <v>1198</v>
      </c>
      <c r="AO1" s="104" t="s">
        <v>1199</v>
      </c>
      <c r="AP1" s="104" t="s">
        <v>1200</v>
      </c>
      <c r="AQ1" s="104" t="s">
        <v>1201</v>
      </c>
      <c r="AR1" s="104" t="s">
        <v>1202</v>
      </c>
      <c r="AS1" s="104" t="s">
        <v>1203</v>
      </c>
      <c r="AT1" s="104" t="s">
        <v>1204</v>
      </c>
      <c r="AU1" s="104" t="s">
        <v>1205</v>
      </c>
      <c r="AV1" s="104" t="s">
        <v>1206</v>
      </c>
      <c r="AW1" s="105" t="s">
        <v>1207</v>
      </c>
    </row>
    <row r="2" spans="1:49" ht="60" customHeight="1" outlineLevel="1" x14ac:dyDescent="0.35">
      <c r="A2" s="97" t="s">
        <v>1208</v>
      </c>
      <c r="B2" s="80">
        <v>1</v>
      </c>
      <c r="C2" s="82" t="s">
        <v>19</v>
      </c>
      <c r="D2" s="84" t="s">
        <v>1209</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1208</v>
      </c>
      <c r="B3" s="81" t="s">
        <v>1210</v>
      </c>
      <c r="C3" s="83" t="s">
        <v>1211</v>
      </c>
      <c r="D3" s="85" t="s">
        <v>1212</v>
      </c>
      <c r="E3" s="85" t="s">
        <v>1213</v>
      </c>
      <c r="F3" s="86" t="s">
        <v>1214</v>
      </c>
      <c r="G3" s="86" t="s">
        <v>1215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1208</v>
      </c>
      <c r="B4" s="81" t="s">
        <v>1216</v>
      </c>
      <c r="C4" s="83" t="s">
        <v>1217</v>
      </c>
      <c r="D4" s="85" t="s">
        <v>1218</v>
      </c>
      <c r="E4" s="85" t="s">
        <v>1219</v>
      </c>
      <c r="F4" s="86" t="s">
        <v>1214</v>
      </c>
      <c r="G4" s="86" t="s">
        <v>1220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1208</v>
      </c>
      <c r="B5" s="81" t="s">
        <v>1221</v>
      </c>
      <c r="C5" s="83" t="s">
        <v>1222</v>
      </c>
      <c r="D5" s="85" t="s">
        <v>1223</v>
      </c>
      <c r="E5" s="85" t="s">
        <v>1224</v>
      </c>
      <c r="F5" s="86" t="s">
        <v>1214</v>
      </c>
      <c r="G5" s="86" t="s">
        <v>1225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1208</v>
      </c>
      <c r="B6" s="81" t="s">
        <v>1226</v>
      </c>
      <c r="C6" s="83" t="s">
        <v>1227</v>
      </c>
      <c r="D6" s="85" t="s">
        <v>1228</v>
      </c>
      <c r="E6" s="85" t="s">
        <v>1229</v>
      </c>
      <c r="F6" s="86" t="s">
        <v>1214</v>
      </c>
      <c r="G6" s="86" t="s">
        <v>1215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1208</v>
      </c>
      <c r="B7" s="81" t="s">
        <v>1230</v>
      </c>
      <c r="C7" s="83" t="s">
        <v>1231</v>
      </c>
      <c r="D7" s="85" t="s">
        <v>1232</v>
      </c>
      <c r="E7" s="85" t="s">
        <v>1233</v>
      </c>
      <c r="F7" s="86" t="s">
        <v>1214</v>
      </c>
      <c r="G7" s="86" t="s">
        <v>1225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1234</v>
      </c>
      <c r="B8" s="80">
        <v>2</v>
      </c>
      <c r="C8" s="82" t="s">
        <v>19</v>
      </c>
      <c r="D8" s="84" t="s">
        <v>1235</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1234</v>
      </c>
      <c r="B9" s="81" t="s">
        <v>1236</v>
      </c>
      <c r="C9" s="83" t="s">
        <v>1237</v>
      </c>
      <c r="D9" s="85" t="s">
        <v>1238</v>
      </c>
      <c r="E9" s="85" t="s">
        <v>1239</v>
      </c>
      <c r="F9" s="86" t="s">
        <v>1240</v>
      </c>
      <c r="G9" s="86" t="s">
        <v>1215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1234</v>
      </c>
      <c r="B10" s="81" t="s">
        <v>1241</v>
      </c>
      <c r="C10" s="83" t="s">
        <v>1242</v>
      </c>
      <c r="D10" s="85" t="s">
        <v>1243</v>
      </c>
      <c r="E10" s="85" t="s">
        <v>1244</v>
      </c>
      <c r="F10" s="86" t="s">
        <v>1240</v>
      </c>
      <c r="G10" s="86" t="s">
        <v>1215</v>
      </c>
      <c r="H10" s="86">
        <v>1</v>
      </c>
      <c r="I10" s="88">
        <f>IF(COUNTIF(J10:AW10,"&lt;&gt;")=0,"",SUMPRODUCT(((Recommendations[ImplStatus]="Implemented")+(Recommendations[ImplStatus]="Compensated"))*ISNUMBER(MATCH(Recommendations[Id],J10:AW10,0)))/COUNTIF(J10:AW10,"&lt;&gt;"))</f>
        <v>0</v>
      </c>
      <c r="J10" s="90" t="s">
        <v>912</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1234</v>
      </c>
      <c r="B11" s="81" t="s">
        <v>1245</v>
      </c>
      <c r="C11" s="83" t="s">
        <v>1246</v>
      </c>
      <c r="D11" s="85" t="s">
        <v>1247</v>
      </c>
      <c r="E11" s="85" t="s">
        <v>1248</v>
      </c>
      <c r="F11" s="86" t="s">
        <v>1240</v>
      </c>
      <c r="G11" s="86" t="s">
        <v>1220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1234</v>
      </c>
      <c r="B12" s="81" t="s">
        <v>1249</v>
      </c>
      <c r="C12" s="83" t="s">
        <v>1250</v>
      </c>
      <c r="D12" s="85" t="s">
        <v>1251</v>
      </c>
      <c r="E12" s="85" t="s">
        <v>1252</v>
      </c>
      <c r="F12" s="86" t="s">
        <v>1240</v>
      </c>
      <c r="G12" s="86" t="s">
        <v>1225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1234</v>
      </c>
      <c r="B13" s="81" t="s">
        <v>1253</v>
      </c>
      <c r="C13" s="83" t="s">
        <v>1254</v>
      </c>
      <c r="D13" s="85" t="s">
        <v>1255</v>
      </c>
      <c r="E13" s="85" t="s">
        <v>1256</v>
      </c>
      <c r="F13" s="86" t="s">
        <v>1240</v>
      </c>
      <c r="G13" s="86" t="s">
        <v>1257</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1234</v>
      </c>
      <c r="B14" s="81" t="s">
        <v>1258</v>
      </c>
      <c r="C14" s="83" t="s">
        <v>1259</v>
      </c>
      <c r="D14" s="85" t="s">
        <v>1260</v>
      </c>
      <c r="E14" s="85" t="s">
        <v>1261</v>
      </c>
      <c r="F14" s="86" t="s">
        <v>1240</v>
      </c>
      <c r="G14" s="86" t="s">
        <v>1257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1234</v>
      </c>
      <c r="B15" s="81" t="s">
        <v>1262</v>
      </c>
      <c r="C15" s="83" t="s">
        <v>1263</v>
      </c>
      <c r="D15" s="85" t="s">
        <v>1264</v>
      </c>
      <c r="E15" s="85" t="s">
        <v>1265</v>
      </c>
      <c r="F15" s="86" t="s">
        <v>1240</v>
      </c>
      <c r="G15" s="86" t="s">
        <v>1257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1266</v>
      </c>
      <c r="B16" s="80">
        <v>3</v>
      </c>
      <c r="C16" s="82" t="s">
        <v>19</v>
      </c>
      <c r="D16" s="84" t="s">
        <v>1267</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1266</v>
      </c>
      <c r="B17" s="81" t="s">
        <v>1268</v>
      </c>
      <c r="C17" s="83" t="s">
        <v>1269</v>
      </c>
      <c r="D17" s="85" t="s">
        <v>1270</v>
      </c>
      <c r="E17" s="85" t="s">
        <v>1271</v>
      </c>
      <c r="F17" s="86" t="s">
        <v>1272</v>
      </c>
      <c r="G17" s="86" t="s">
        <v>1273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1266</v>
      </c>
      <c r="B18" s="81" t="s">
        <v>1274</v>
      </c>
      <c r="C18" s="83" t="s">
        <v>1275</v>
      </c>
      <c r="D18" s="85" t="s">
        <v>1276</v>
      </c>
      <c r="E18" s="85" t="s">
        <v>1277</v>
      </c>
      <c r="F18" s="86" t="s">
        <v>1272</v>
      </c>
      <c r="G18" s="86" t="s">
        <v>1215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1266</v>
      </c>
      <c r="B19" s="81" t="s">
        <v>1278</v>
      </c>
      <c r="C19" s="83" t="s">
        <v>1279</v>
      </c>
      <c r="D19" s="85" t="s">
        <v>1280</v>
      </c>
      <c r="E19" s="85" t="s">
        <v>1281</v>
      </c>
      <c r="F19" s="86" t="s">
        <v>1272</v>
      </c>
      <c r="G19" s="86" t="s">
        <v>1257</v>
      </c>
      <c r="H19" s="86">
        <v>1</v>
      </c>
      <c r="I19" s="88">
        <f>IF(COUNTIF(J19:AW19,"&lt;&gt;")=0,"",SUMPRODUCT(((Recommendations[ImplStatus]="Implemented")+(Recommendations[ImplStatus]="Compensated"))*ISNUMBER(MATCH(Recommendations[Id],J19:AW19,0)))/COUNTIF(J19:AW19,"&lt;&gt;"))</f>
        <v>0</v>
      </c>
      <c r="J19" s="90" t="s">
        <v>264</v>
      </c>
      <c r="K19" s="90" t="s">
        <v>269</v>
      </c>
      <c r="L19" s="90" t="s">
        <v>273</v>
      </c>
      <c r="M19" s="90" t="s">
        <v>277</v>
      </c>
      <c r="N19" s="90" t="s">
        <v>281</v>
      </c>
      <c r="O19" s="90" t="s">
        <v>285</v>
      </c>
      <c r="P19" s="90" t="s">
        <v>290</v>
      </c>
      <c r="Q19" s="90" t="s">
        <v>294</v>
      </c>
      <c r="R19" s="90" t="s">
        <v>351</v>
      </c>
      <c r="S19" s="90" t="s">
        <v>518</v>
      </c>
      <c r="T19" s="90" t="s">
        <v>840</v>
      </c>
      <c r="U19" s="90" t="s">
        <v>845</v>
      </c>
      <c r="V19" s="90" t="s">
        <v>849</v>
      </c>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1266</v>
      </c>
      <c r="B20" s="81" t="s">
        <v>1282</v>
      </c>
      <c r="C20" s="83" t="s">
        <v>1283</v>
      </c>
      <c r="D20" s="85" t="s">
        <v>1284</v>
      </c>
      <c r="E20" s="85" t="s">
        <v>1285</v>
      </c>
      <c r="F20" s="86" t="s">
        <v>1272</v>
      </c>
      <c r="G20" s="86" t="s">
        <v>1257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1266</v>
      </c>
      <c r="B21" s="81" t="s">
        <v>1286</v>
      </c>
      <c r="C21" s="83" t="s">
        <v>1287</v>
      </c>
      <c r="D21" s="85" t="s">
        <v>1288</v>
      </c>
      <c r="E21" s="85" t="s">
        <v>1289</v>
      </c>
      <c r="F21" s="86" t="s">
        <v>1272</v>
      </c>
      <c r="G21" s="86" t="s">
        <v>1257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1266</v>
      </c>
      <c r="B22" s="81" t="s">
        <v>1290</v>
      </c>
      <c r="C22" s="83" t="s">
        <v>1291</v>
      </c>
      <c r="D22" s="85" t="s">
        <v>1292</v>
      </c>
      <c r="E22" s="85" t="s">
        <v>1293</v>
      </c>
      <c r="F22" s="86" t="s">
        <v>1272</v>
      </c>
      <c r="G22" s="86" t="s">
        <v>1257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1266</v>
      </c>
      <c r="B23" s="81" t="s">
        <v>1294</v>
      </c>
      <c r="C23" s="83" t="s">
        <v>1295</v>
      </c>
      <c r="D23" s="85" t="s">
        <v>1296</v>
      </c>
      <c r="E23" s="85" t="s">
        <v>1297</v>
      </c>
      <c r="F23" s="86" t="s">
        <v>1272</v>
      </c>
      <c r="G23" s="86" t="s">
        <v>1215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1266</v>
      </c>
      <c r="B24" s="81" t="s">
        <v>1298</v>
      </c>
      <c r="C24" s="83" t="s">
        <v>1299</v>
      </c>
      <c r="D24" s="85" t="s">
        <v>1300</v>
      </c>
      <c r="E24" s="85" t="s">
        <v>1301</v>
      </c>
      <c r="F24" s="86" t="s">
        <v>1272</v>
      </c>
      <c r="G24" s="86" t="s">
        <v>1215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1266</v>
      </c>
      <c r="B25" s="81" t="s">
        <v>1302</v>
      </c>
      <c r="C25" s="83" t="s">
        <v>1303</v>
      </c>
      <c r="D25" s="85" t="s">
        <v>1304</v>
      </c>
      <c r="E25" s="85" t="s">
        <v>1305</v>
      </c>
      <c r="F25" s="86" t="s">
        <v>1272</v>
      </c>
      <c r="G25" s="86" t="s">
        <v>1257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1266</v>
      </c>
      <c r="B26" s="81" t="s">
        <v>1306</v>
      </c>
      <c r="C26" s="83" t="s">
        <v>1307</v>
      </c>
      <c r="D26" s="85" t="s">
        <v>1308</v>
      </c>
      <c r="E26" s="85" t="s">
        <v>1309</v>
      </c>
      <c r="F26" s="86" t="s">
        <v>1272</v>
      </c>
      <c r="G26" s="86" t="s">
        <v>1257</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1266</v>
      </c>
      <c r="B27" s="81" t="s">
        <v>1310</v>
      </c>
      <c r="C27" s="83" t="s">
        <v>1311</v>
      </c>
      <c r="D27" s="85" t="s">
        <v>1312</v>
      </c>
      <c r="E27" s="85" t="s">
        <v>1313</v>
      </c>
      <c r="F27" s="86" t="s">
        <v>1272</v>
      </c>
      <c r="G27" s="86" t="s">
        <v>1257</v>
      </c>
      <c r="H27" s="86">
        <v>2</v>
      </c>
      <c r="I27" s="88">
        <f>IF(COUNTIF(J27:AW27,"&lt;&gt;")=0,"",SUMPRODUCT(((Recommendations[ImplStatus]="Implemented")+(Recommendations[ImplStatus]="Compensated"))*ISNUMBER(MATCH(Recommendations[Id],J27:AW27,0)))/COUNTIF(J27:AW27,"&lt;&gt;"))</f>
        <v>0</v>
      </c>
      <c r="J27" s="90" t="s">
        <v>503</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1266</v>
      </c>
      <c r="B28" s="81" t="s">
        <v>1314</v>
      </c>
      <c r="C28" s="83" t="s">
        <v>1315</v>
      </c>
      <c r="D28" s="85" t="s">
        <v>1316</v>
      </c>
      <c r="E28" s="85" t="s">
        <v>1317</v>
      </c>
      <c r="F28" s="86" t="s">
        <v>1272</v>
      </c>
      <c r="G28" s="86" t="s">
        <v>1257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1266</v>
      </c>
      <c r="B29" s="81" t="s">
        <v>1318</v>
      </c>
      <c r="C29" s="83" t="s">
        <v>1319</v>
      </c>
      <c r="D29" s="85" t="s">
        <v>1320</v>
      </c>
      <c r="E29" s="85" t="s">
        <v>1321</v>
      </c>
      <c r="F29" s="86" t="s">
        <v>1272</v>
      </c>
      <c r="G29" s="86" t="s">
        <v>1257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1266</v>
      </c>
      <c r="B30" s="81" t="s">
        <v>1322</v>
      </c>
      <c r="C30" s="83" t="s">
        <v>1323</v>
      </c>
      <c r="D30" s="85" t="s">
        <v>1324</v>
      </c>
      <c r="E30" s="85" t="s">
        <v>1325</v>
      </c>
      <c r="F30" s="86" t="s">
        <v>1272</v>
      </c>
      <c r="G30" s="86" t="s">
        <v>1225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1326</v>
      </c>
      <c r="B31" s="80">
        <v>4</v>
      </c>
      <c r="C31" s="82" t="s">
        <v>19</v>
      </c>
      <c r="D31" s="84" t="s">
        <v>1327</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1326</v>
      </c>
      <c r="B32" s="81" t="s">
        <v>1328</v>
      </c>
      <c r="C32" s="83" t="s">
        <v>1329</v>
      </c>
      <c r="D32" s="85" t="s">
        <v>1330</v>
      </c>
      <c r="E32" s="85" t="s">
        <v>1331</v>
      </c>
      <c r="F32" s="86" t="s">
        <v>1332</v>
      </c>
      <c r="G32" s="86" t="s">
        <v>1273</v>
      </c>
      <c r="H32" s="86">
        <v>1</v>
      </c>
      <c r="I32" s="88">
        <f>IF(COUNTIF(J32:AW32,"&lt;&gt;")=0,"",SUMPRODUCT(((Recommendations[ImplStatus]="Implemented")+(Recommendations[ImplStatus]="Compensated"))*ISNUMBER(MATCH(Recommendations[Id],J32:AW32,0)))/COUNTIF(J32:AW32,"&lt;&gt;"))</f>
        <v>0</v>
      </c>
      <c r="J32" s="90" t="s">
        <v>87</v>
      </c>
      <c r="K32" s="90" t="s">
        <v>92</v>
      </c>
      <c r="L32" s="90" t="s">
        <v>97</v>
      </c>
      <c r="M32" s="90" t="s">
        <v>115</v>
      </c>
      <c r="N32" s="90" t="s">
        <v>120</v>
      </c>
      <c r="O32" s="90" t="s">
        <v>124</v>
      </c>
      <c r="P32" s="90" t="s">
        <v>129</v>
      </c>
      <c r="Q32" s="90" t="s">
        <v>139</v>
      </c>
      <c r="R32" s="90" t="s">
        <v>144</v>
      </c>
      <c r="S32" s="90" t="s">
        <v>235</v>
      </c>
      <c r="T32" s="90" t="s">
        <v>240</v>
      </c>
      <c r="U32" s="90" t="s">
        <v>245</v>
      </c>
      <c r="V32" s="90" t="s">
        <v>250</v>
      </c>
      <c r="W32" s="90" t="s">
        <v>254</v>
      </c>
      <c r="X32" s="90" t="s">
        <v>259</v>
      </c>
      <c r="Y32" s="90" t="s">
        <v>298</v>
      </c>
      <c r="Z32" s="90" t="s">
        <v>307</v>
      </c>
      <c r="AA32" s="90" t="s">
        <v>337</v>
      </c>
      <c r="AB32" s="90" t="s">
        <v>342</v>
      </c>
      <c r="AC32" s="90" t="s">
        <v>381</v>
      </c>
      <c r="AD32" s="90" t="s">
        <v>394</v>
      </c>
      <c r="AE32" s="90" t="s">
        <v>399</v>
      </c>
      <c r="AF32" s="90" t="s">
        <v>404</v>
      </c>
      <c r="AG32" s="90" t="s">
        <v>409</v>
      </c>
      <c r="AH32" s="90" t="s">
        <v>414</v>
      </c>
      <c r="AI32" s="90" t="s">
        <v>419</v>
      </c>
      <c r="AJ32" s="90" t="s">
        <v>424</v>
      </c>
      <c r="AK32" s="90" t="s">
        <v>429</v>
      </c>
      <c r="AL32" s="90" t="s">
        <v>434</v>
      </c>
      <c r="AM32" s="90" t="s">
        <v>463</v>
      </c>
      <c r="AN32" s="90" t="s">
        <v>488</v>
      </c>
      <c r="AO32" s="90" t="s">
        <v>533</v>
      </c>
      <c r="AP32" s="90" t="s">
        <v>705</v>
      </c>
      <c r="AQ32" s="90"/>
      <c r="AR32" s="90"/>
      <c r="AS32" s="90"/>
      <c r="AT32" s="90"/>
      <c r="AU32" s="90"/>
      <c r="AV32" s="90"/>
      <c r="AW32" s="101"/>
    </row>
    <row r="33" spans="1:49" ht="60" customHeight="1" x14ac:dyDescent="0.35">
      <c r="A33" s="98" t="s">
        <v>1326</v>
      </c>
      <c r="B33" s="81" t="s">
        <v>1333</v>
      </c>
      <c r="C33" s="83" t="s">
        <v>1334</v>
      </c>
      <c r="D33" s="85" t="s">
        <v>1335</v>
      </c>
      <c r="E33" s="85" t="s">
        <v>1336</v>
      </c>
      <c r="F33" s="86" t="s">
        <v>1332</v>
      </c>
      <c r="G33" s="86" t="s">
        <v>1273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1326</v>
      </c>
      <c r="B34" s="81" t="s">
        <v>1337</v>
      </c>
      <c r="C34" s="83" t="s">
        <v>1338</v>
      </c>
      <c r="D34" s="85" t="s">
        <v>1339</v>
      </c>
      <c r="E34" s="85" t="s">
        <v>1340</v>
      </c>
      <c r="F34" s="86" t="s">
        <v>1214</v>
      </c>
      <c r="G34" s="86" t="s">
        <v>1257</v>
      </c>
      <c r="H34" s="86">
        <v>1</v>
      </c>
      <c r="I34" s="88">
        <f>IF(COUNTIF(J34:AW34,"&lt;&gt;")=0,"",SUMPRODUCT(((Recommendations[ImplStatus]="Implemented")+(Recommendations[ImplStatus]="Compensated"))*ISNUMBER(MATCH(Recommendations[Id],J34:AW34,0)))/COUNTIF(J34:AW34,"&lt;&gt;"))</f>
        <v>0</v>
      </c>
      <c r="J34" s="90" t="s">
        <v>158</v>
      </c>
      <c r="K34" s="90" t="s">
        <v>178</v>
      </c>
      <c r="L34" s="90" t="s">
        <v>188</v>
      </c>
      <c r="M34" s="90" t="s">
        <v>389</v>
      </c>
      <c r="N34" s="90" t="s">
        <v>483</v>
      </c>
      <c r="O34" s="90" t="s">
        <v>897</v>
      </c>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1326</v>
      </c>
      <c r="B35" s="81" t="s">
        <v>1341</v>
      </c>
      <c r="C35" s="83" t="s">
        <v>1342</v>
      </c>
      <c r="D35" s="85" t="s">
        <v>1343</v>
      </c>
      <c r="E35" s="85" t="s">
        <v>1344</v>
      </c>
      <c r="F35" s="86" t="s">
        <v>1214</v>
      </c>
      <c r="G35" s="86" t="s">
        <v>1257</v>
      </c>
      <c r="H35" s="86">
        <v>1</v>
      </c>
      <c r="I35" s="88">
        <f>IF(COUNTIF(J35:AW35,"&lt;&gt;")=0,"",SUMPRODUCT(((Recommendations[ImplStatus]="Implemented")+(Recommendations[ImplStatus]="Compensated"))*ISNUMBER(MATCH(Recommendations[Id],J35:AW35,0)))/COUNTIF(J35:AW35,"&lt;&gt;"))</f>
        <v>0</v>
      </c>
      <c r="J35" s="90" t="s">
        <v>63</v>
      </c>
      <c r="K35" s="90" t="s">
        <v>68</v>
      </c>
      <c r="L35" s="90" t="s">
        <v>538</v>
      </c>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1326</v>
      </c>
      <c r="B36" s="81" t="s">
        <v>1345</v>
      </c>
      <c r="C36" s="83" t="s">
        <v>1346</v>
      </c>
      <c r="D36" s="85" t="s">
        <v>1347</v>
      </c>
      <c r="E36" s="85" t="s">
        <v>1348</v>
      </c>
      <c r="F36" s="86" t="s">
        <v>1214</v>
      </c>
      <c r="G36" s="86" t="s">
        <v>1257</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1326</v>
      </c>
      <c r="B37" s="81" t="s">
        <v>1349</v>
      </c>
      <c r="C37" s="83" t="s">
        <v>1350</v>
      </c>
      <c r="D37" s="85" t="s">
        <v>1351</v>
      </c>
      <c r="E37" s="85" t="s">
        <v>1352</v>
      </c>
      <c r="F37" s="86" t="s">
        <v>1214</v>
      </c>
      <c r="G37" s="86" t="s">
        <v>1257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1326</v>
      </c>
      <c r="B38" s="81" t="s">
        <v>1353</v>
      </c>
      <c r="C38" s="83" t="s">
        <v>1354</v>
      </c>
      <c r="D38" s="85" t="s">
        <v>1355</v>
      </c>
      <c r="E38" s="85" t="s">
        <v>1356</v>
      </c>
      <c r="F38" s="86" t="s">
        <v>1357</v>
      </c>
      <c r="G38" s="86" t="s">
        <v>1257</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1326</v>
      </c>
      <c r="B39" s="81" t="s">
        <v>1358</v>
      </c>
      <c r="C39" s="83" t="s">
        <v>1359</v>
      </c>
      <c r="D39" s="85" t="s">
        <v>1360</v>
      </c>
      <c r="E39" s="85" t="s">
        <v>1361</v>
      </c>
      <c r="F39" s="86" t="s">
        <v>1214</v>
      </c>
      <c r="G39" s="86" t="s">
        <v>1257</v>
      </c>
      <c r="H39" s="86">
        <v>2</v>
      </c>
      <c r="I39" s="88">
        <f>IF(COUNTIF(J39:AW39,"&lt;&gt;")=0,"",SUMPRODUCT(((Recommendations[ImplStatus]="Implemented")+(Recommendations[ImplStatus]="Compensated"))*ISNUMBER(MATCH(Recommendations[Id],J39:AW39,0)))/COUNTIF(J39:AW39,"&lt;&gt;"))</f>
        <v>0</v>
      </c>
      <c r="J39" s="90" t="s">
        <v>27</v>
      </c>
      <c r="K39" s="90" t="s">
        <v>33</v>
      </c>
      <c r="L39" s="90" t="s">
        <v>183</v>
      </c>
      <c r="M39" s="90" t="s">
        <v>317</v>
      </c>
      <c r="N39" s="90" t="s">
        <v>322</v>
      </c>
      <c r="O39" s="90" t="s">
        <v>327</v>
      </c>
      <c r="P39" s="90" t="s">
        <v>332</v>
      </c>
      <c r="Q39" s="90" t="s">
        <v>356</v>
      </c>
      <c r="R39" s="90" t="s">
        <v>361</v>
      </c>
      <c r="S39" s="90" t="s">
        <v>498</v>
      </c>
      <c r="T39" s="90" t="s">
        <v>513</v>
      </c>
      <c r="U39" s="90" t="s">
        <v>543</v>
      </c>
      <c r="V39" s="90" t="s">
        <v>548</v>
      </c>
      <c r="W39" s="90" t="s">
        <v>917</v>
      </c>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1326</v>
      </c>
      <c r="B40" s="81" t="s">
        <v>1362</v>
      </c>
      <c r="C40" s="83" t="s">
        <v>1363</v>
      </c>
      <c r="D40" s="85" t="s">
        <v>1364</v>
      </c>
      <c r="E40" s="85" t="s">
        <v>1365</v>
      </c>
      <c r="F40" s="86" t="s">
        <v>1214</v>
      </c>
      <c r="G40" s="86" t="s">
        <v>1257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1326</v>
      </c>
      <c r="B41" s="81" t="s">
        <v>1366</v>
      </c>
      <c r="C41" s="83" t="s">
        <v>1367</v>
      </c>
      <c r="D41" s="85" t="s">
        <v>1368</v>
      </c>
      <c r="E41" s="85" t="s">
        <v>1369</v>
      </c>
      <c r="F41" s="86" t="s">
        <v>1214</v>
      </c>
      <c r="G41" s="86" t="s">
        <v>1257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1326</v>
      </c>
      <c r="B42" s="81" t="s">
        <v>1370</v>
      </c>
      <c r="C42" s="83" t="s">
        <v>1371</v>
      </c>
      <c r="D42" s="85" t="s">
        <v>1372</v>
      </c>
      <c r="E42" s="85" t="s">
        <v>1373</v>
      </c>
      <c r="F42" s="86" t="s">
        <v>1272</v>
      </c>
      <c r="G42" s="86" t="s">
        <v>1257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1326</v>
      </c>
      <c r="B43" s="81" t="s">
        <v>1374</v>
      </c>
      <c r="C43" s="83" t="s">
        <v>1375</v>
      </c>
      <c r="D43" s="85" t="s">
        <v>1376</v>
      </c>
      <c r="E43" s="85" t="s">
        <v>1377</v>
      </c>
      <c r="F43" s="86" t="s">
        <v>1272</v>
      </c>
      <c r="G43" s="86" t="s">
        <v>1257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1378</v>
      </c>
      <c r="B44" s="80">
        <v>5</v>
      </c>
      <c r="C44" s="82" t="s">
        <v>19</v>
      </c>
      <c r="D44" s="84" t="s">
        <v>1379</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1378</v>
      </c>
      <c r="B45" s="81" t="s">
        <v>1380</v>
      </c>
      <c r="C45" s="83" t="s">
        <v>1381</v>
      </c>
      <c r="D45" s="85" t="s">
        <v>1382</v>
      </c>
      <c r="E45" s="85" t="s">
        <v>1383</v>
      </c>
      <c r="F45" s="86" t="s">
        <v>1357</v>
      </c>
      <c r="G45" s="86" t="s">
        <v>1215</v>
      </c>
      <c r="H45" s="86">
        <v>1</v>
      </c>
      <c r="I45" s="88">
        <f>IF(COUNTIF(J45:AW45,"&lt;&gt;")=0,"",SUMPRODUCT(((Recommendations[ImplStatus]="Implemented")+(Recommendations[ImplStatus]="Compensated"))*ISNUMBER(MATCH(Recommendations[Id],J45:AW45,0)))/COUNTIF(J45:AW45,"&lt;&gt;"))</f>
        <v>0</v>
      </c>
      <c r="J45" s="90" t="s">
        <v>371</v>
      </c>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1378</v>
      </c>
      <c r="B46" s="81" t="s">
        <v>1384</v>
      </c>
      <c r="C46" s="83" t="s">
        <v>1385</v>
      </c>
      <c r="D46" s="85" t="s">
        <v>1386</v>
      </c>
      <c r="E46" s="85" t="s">
        <v>1387</v>
      </c>
      <c r="F46" s="86" t="s">
        <v>1357</v>
      </c>
      <c r="G46" s="86" t="s">
        <v>1257</v>
      </c>
      <c r="H46" s="86">
        <v>1</v>
      </c>
      <c r="I46" s="88">
        <f>IF(COUNTIF(J46:AW46,"&lt;&gt;")=0,"",SUMPRODUCT(((Recommendations[ImplStatus]="Implemented")+(Recommendations[ImplStatus]="Compensated"))*ISNUMBER(MATCH(Recommendations[Id],J46:AW46,0)))/COUNTIF(J46:AW46,"&lt;&gt;"))</f>
        <v>0</v>
      </c>
      <c r="J46" s="90" t="s">
        <v>173</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1378</v>
      </c>
      <c r="B47" s="81" t="s">
        <v>1388</v>
      </c>
      <c r="C47" s="83" t="s">
        <v>1389</v>
      </c>
      <c r="D47" s="85" t="s">
        <v>1390</v>
      </c>
      <c r="E47" s="85" t="s">
        <v>1391</v>
      </c>
      <c r="F47" s="86" t="s">
        <v>1357</v>
      </c>
      <c r="G47" s="86" t="s">
        <v>1257</v>
      </c>
      <c r="H47" s="86">
        <v>1</v>
      </c>
      <c r="I47" s="88">
        <f>IF(COUNTIF(J47:AW47,"&lt;&gt;")=0,"",SUMPRODUCT(((Recommendations[ImplStatus]="Implemented")+(Recommendations[ImplStatus]="Compensated"))*ISNUMBER(MATCH(Recommendations[Id],J47:AW47,0)))/COUNTIF(J47:AW47,"&lt;&gt;"))</f>
        <v>0</v>
      </c>
      <c r="J47" s="90" t="s">
        <v>198</v>
      </c>
      <c r="K47" s="90" t="s">
        <v>203</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1378</v>
      </c>
      <c r="B48" s="81" t="s">
        <v>1392</v>
      </c>
      <c r="C48" s="83" t="s">
        <v>1393</v>
      </c>
      <c r="D48" s="85" t="s">
        <v>1394</v>
      </c>
      <c r="E48" s="85" t="s">
        <v>1395</v>
      </c>
      <c r="F48" s="86" t="s">
        <v>1357</v>
      </c>
      <c r="G48" s="86" t="s">
        <v>1257</v>
      </c>
      <c r="H48" s="86">
        <v>1</v>
      </c>
      <c r="I48" s="88">
        <f>IF(COUNTIF(J48:AW48,"&lt;&gt;")=0,"",SUMPRODUCT(((Recommendations[ImplStatus]="Implemented")+(Recommendations[ImplStatus]="Compensated"))*ISNUMBER(MATCH(Recommendations[Id],J48:AW48,0)))/COUNTIF(J48:AW48,"&lt;&gt;"))</f>
        <v>0</v>
      </c>
      <c r="J48" s="90" t="s">
        <v>312</v>
      </c>
      <c r="K48" s="90" t="s">
        <v>389</v>
      </c>
      <c r="L48" s="90" t="s">
        <v>508</v>
      </c>
      <c r="M48" s="90" t="s">
        <v>882</v>
      </c>
      <c r="N48" s="90" t="s">
        <v>887</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1378</v>
      </c>
      <c r="B49" s="81" t="s">
        <v>1396</v>
      </c>
      <c r="C49" s="83" t="s">
        <v>1397</v>
      </c>
      <c r="D49" s="85" t="s">
        <v>1398</v>
      </c>
      <c r="E49" s="85" t="s">
        <v>1399</v>
      </c>
      <c r="F49" s="86" t="s">
        <v>1357</v>
      </c>
      <c r="G49" s="86" t="s">
        <v>1215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1378</v>
      </c>
      <c r="B50" s="81" t="s">
        <v>1400</v>
      </c>
      <c r="C50" s="83" t="s">
        <v>1401</v>
      </c>
      <c r="D50" s="85" t="s">
        <v>1402</v>
      </c>
      <c r="E50" s="85" t="s">
        <v>1403</v>
      </c>
      <c r="F50" s="86" t="s">
        <v>1357</v>
      </c>
      <c r="G50" s="86" t="s">
        <v>1273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1404</v>
      </c>
      <c r="B51" s="80">
        <v>6</v>
      </c>
      <c r="C51" s="82" t="s">
        <v>19</v>
      </c>
      <c r="D51" s="84" t="s">
        <v>1405</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1404</v>
      </c>
      <c r="B52" s="81" t="s">
        <v>1406</v>
      </c>
      <c r="C52" s="83" t="s">
        <v>1407</v>
      </c>
      <c r="D52" s="85" t="s">
        <v>1408</v>
      </c>
      <c r="E52" s="85" t="s">
        <v>1409</v>
      </c>
      <c r="F52" s="86" t="s">
        <v>1332</v>
      </c>
      <c r="G52" s="86" t="s">
        <v>1273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1404</v>
      </c>
      <c r="B53" s="81" t="s">
        <v>1410</v>
      </c>
      <c r="C53" s="83" t="s">
        <v>1411</v>
      </c>
      <c r="D53" s="85" t="s">
        <v>1412</v>
      </c>
      <c r="E53" s="85" t="s">
        <v>1413</v>
      </c>
      <c r="F53" s="86" t="s">
        <v>1332</v>
      </c>
      <c r="G53" s="86" t="s">
        <v>1273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1404</v>
      </c>
      <c r="B54" s="81" t="s">
        <v>1414</v>
      </c>
      <c r="C54" s="83" t="s">
        <v>1415</v>
      </c>
      <c r="D54" s="85" t="s">
        <v>1416</v>
      </c>
      <c r="E54" s="85" t="s">
        <v>1417</v>
      </c>
      <c r="F54" s="86" t="s">
        <v>1357</v>
      </c>
      <c r="G54" s="86" t="s">
        <v>1257</v>
      </c>
      <c r="H54" s="86">
        <v>1</v>
      </c>
      <c r="I54" s="88">
        <f>IF(COUNTIF(J54:AW54,"&lt;&gt;")=0,"",SUMPRODUCT(((Recommendations[ImplStatus]="Implemented")+(Recommendations[ImplStatus]="Compensated"))*ISNUMBER(MATCH(Recommendations[Id],J54:AW54,0)))/COUNTIF(J54:AW54,"&lt;&gt;"))</f>
        <v>0</v>
      </c>
      <c r="J54" s="90" t="s">
        <v>102</v>
      </c>
      <c r="K54" s="90" t="s">
        <v>107</v>
      </c>
      <c r="L54" s="90" t="s">
        <v>149</v>
      </c>
      <c r="M54" s="90" t="s">
        <v>154</v>
      </c>
      <c r="N54" s="90" t="s">
        <v>376</v>
      </c>
      <c r="O54" s="90" t="s">
        <v>385</v>
      </c>
      <c r="P54" s="90" t="s">
        <v>439</v>
      </c>
      <c r="Q54" s="90" t="s">
        <v>444</v>
      </c>
      <c r="R54" s="90" t="s">
        <v>449</v>
      </c>
      <c r="S54" s="90" t="s">
        <v>493</v>
      </c>
      <c r="T54" s="90" t="s">
        <v>907</v>
      </c>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1404</v>
      </c>
      <c r="B55" s="81" t="s">
        <v>1418</v>
      </c>
      <c r="C55" s="83" t="s">
        <v>1419</v>
      </c>
      <c r="D55" s="85" t="s">
        <v>1420</v>
      </c>
      <c r="E55" s="85" t="s">
        <v>1421</v>
      </c>
      <c r="F55" s="86" t="s">
        <v>1357</v>
      </c>
      <c r="G55" s="86" t="s">
        <v>1257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1404</v>
      </c>
      <c r="B56" s="81" t="s">
        <v>1422</v>
      </c>
      <c r="C56" s="83" t="s">
        <v>1423</v>
      </c>
      <c r="D56" s="85" t="s">
        <v>1424</v>
      </c>
      <c r="E56" s="85" t="s">
        <v>1425</v>
      </c>
      <c r="F56" s="86" t="s">
        <v>1357</v>
      </c>
      <c r="G56" s="86" t="s">
        <v>1257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1404</v>
      </c>
      <c r="B57" s="81" t="s">
        <v>1426</v>
      </c>
      <c r="C57" s="83" t="s">
        <v>1427</v>
      </c>
      <c r="D57" s="85" t="s">
        <v>1428</v>
      </c>
      <c r="E57" s="85" t="s">
        <v>1429</v>
      </c>
      <c r="F57" s="86" t="s">
        <v>1240</v>
      </c>
      <c r="G57" s="86" t="s">
        <v>1215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1404</v>
      </c>
      <c r="B58" s="81" t="s">
        <v>1430</v>
      </c>
      <c r="C58" s="83" t="s">
        <v>1431</v>
      </c>
      <c r="D58" s="85" t="s">
        <v>1432</v>
      </c>
      <c r="E58" s="85" t="s">
        <v>1433</v>
      </c>
      <c r="F58" s="86" t="s">
        <v>1357</v>
      </c>
      <c r="G58" s="86" t="s">
        <v>1257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1404</v>
      </c>
      <c r="B59" s="81" t="s">
        <v>1434</v>
      </c>
      <c r="C59" s="83" t="s">
        <v>1435</v>
      </c>
      <c r="D59" s="85" t="s">
        <v>1436</v>
      </c>
      <c r="E59" s="85" t="s">
        <v>1437</v>
      </c>
      <c r="F59" s="86" t="s">
        <v>1357</v>
      </c>
      <c r="G59" s="86" t="s">
        <v>1273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1438</v>
      </c>
      <c r="B60" s="80">
        <v>7</v>
      </c>
      <c r="C60" s="82" t="s">
        <v>19</v>
      </c>
      <c r="D60" s="84" t="s">
        <v>1439</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1438</v>
      </c>
      <c r="B61" s="81" t="s">
        <v>1440</v>
      </c>
      <c r="C61" s="83" t="s">
        <v>1441</v>
      </c>
      <c r="D61" s="85" t="s">
        <v>1442</v>
      </c>
      <c r="E61" s="85" t="s">
        <v>1443</v>
      </c>
      <c r="F61" s="86" t="s">
        <v>1332</v>
      </c>
      <c r="G61" s="86" t="s">
        <v>1273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1438</v>
      </c>
      <c r="B62" s="81" t="s">
        <v>1444</v>
      </c>
      <c r="C62" s="83" t="s">
        <v>1445</v>
      </c>
      <c r="D62" s="85" t="s">
        <v>1446</v>
      </c>
      <c r="E62" s="85" t="s">
        <v>1447</v>
      </c>
      <c r="F62" s="86" t="s">
        <v>1332</v>
      </c>
      <c r="G62" s="86" t="s">
        <v>1273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1438</v>
      </c>
      <c r="B63" s="81" t="s">
        <v>1448</v>
      </c>
      <c r="C63" s="83" t="s">
        <v>1449</v>
      </c>
      <c r="D63" s="85" t="s">
        <v>1450</v>
      </c>
      <c r="E63" s="85" t="s">
        <v>1451</v>
      </c>
      <c r="F63" s="86" t="s">
        <v>1240</v>
      </c>
      <c r="G63" s="86" t="s">
        <v>1257</v>
      </c>
      <c r="H63" s="86">
        <v>1</v>
      </c>
      <c r="I63" s="88">
        <f>IF(COUNTIF(J63:AW63,"&lt;&gt;")=0,"",SUMPRODUCT(((Recommendations[ImplStatus]="Implemented")+(Recommendations[ImplStatus]="Compensated"))*ISNUMBER(MATCH(Recommendations[Id],J63:AW63,0)))/COUNTIF(J63:AW63,"&lt;&gt;"))</f>
        <v>0</v>
      </c>
      <c r="J63" s="90" t="s">
        <v>621</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1438</v>
      </c>
      <c r="B64" s="81" t="s">
        <v>1452</v>
      </c>
      <c r="C64" s="83" t="s">
        <v>1453</v>
      </c>
      <c r="D64" s="85" t="s">
        <v>1454</v>
      </c>
      <c r="E64" s="85" t="s">
        <v>1455</v>
      </c>
      <c r="F64" s="86" t="s">
        <v>1240</v>
      </c>
      <c r="G64" s="86" t="s">
        <v>1257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1438</v>
      </c>
      <c r="B65" s="81" t="s">
        <v>1456</v>
      </c>
      <c r="C65" s="83" t="s">
        <v>1457</v>
      </c>
      <c r="D65" s="85" t="s">
        <v>1458</v>
      </c>
      <c r="E65" s="85" t="s">
        <v>1459</v>
      </c>
      <c r="F65" s="86" t="s">
        <v>1240</v>
      </c>
      <c r="G65" s="86" t="s">
        <v>1215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1438</v>
      </c>
      <c r="B66" s="81" t="s">
        <v>1460</v>
      </c>
      <c r="C66" s="83" t="s">
        <v>1461</v>
      </c>
      <c r="D66" s="85" t="s">
        <v>1462</v>
      </c>
      <c r="E66" s="85" t="s">
        <v>1463</v>
      </c>
      <c r="F66" s="86" t="s">
        <v>1240</v>
      </c>
      <c r="G66" s="86" t="s">
        <v>1215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1438</v>
      </c>
      <c r="B67" s="81" t="s">
        <v>1464</v>
      </c>
      <c r="C67" s="83" t="s">
        <v>1465</v>
      </c>
      <c r="D67" s="85" t="s">
        <v>1466</v>
      </c>
      <c r="E67" s="85" t="s">
        <v>1467</v>
      </c>
      <c r="F67" s="86" t="s">
        <v>1240</v>
      </c>
      <c r="G67" s="86" t="s">
        <v>1220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1468</v>
      </c>
      <c r="B68" s="80">
        <v>8</v>
      </c>
      <c r="C68" s="82" t="s">
        <v>19</v>
      </c>
      <c r="D68" s="84" t="s">
        <v>1469</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1468</v>
      </c>
      <c r="B69" s="81" t="s">
        <v>1470</v>
      </c>
      <c r="C69" s="83" t="s">
        <v>1471</v>
      </c>
      <c r="D69" s="85" t="s">
        <v>1472</v>
      </c>
      <c r="E69" s="85" t="s">
        <v>1473</v>
      </c>
      <c r="F69" s="86" t="s">
        <v>1332</v>
      </c>
      <c r="G69" s="86" t="s">
        <v>1273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1468</v>
      </c>
      <c r="B70" s="81" t="s">
        <v>1474</v>
      </c>
      <c r="C70" s="83" t="s">
        <v>1475</v>
      </c>
      <c r="D70" s="85" t="s">
        <v>1476</v>
      </c>
      <c r="E70" s="85" t="s">
        <v>1477</v>
      </c>
      <c r="F70" s="86" t="s">
        <v>1272</v>
      </c>
      <c r="G70" s="86" t="s">
        <v>1225</v>
      </c>
      <c r="H70" s="86">
        <v>1</v>
      </c>
      <c r="I70" s="88">
        <f>IF(COUNTIF(J70:AW70,"&lt;&gt;")=0,"",SUMPRODUCT(((Recommendations[ImplStatus]="Implemented")+(Recommendations[ImplStatus]="Compensated"))*ISNUMBER(MATCH(Recommendations[Id],J70:AW70,0)))/COUNTIF(J70:AW70,"&lt;&gt;"))</f>
        <v>0</v>
      </c>
      <c r="J70" s="90" t="s">
        <v>73</v>
      </c>
      <c r="K70" s="90" t="s">
        <v>134</v>
      </c>
      <c r="L70" s="90" t="s">
        <v>163</v>
      </c>
      <c r="M70" s="90" t="s">
        <v>168</v>
      </c>
      <c r="N70" s="90" t="s">
        <v>193</v>
      </c>
      <c r="O70" s="90" t="s">
        <v>303</v>
      </c>
      <c r="P70" s="90" t="s">
        <v>346</v>
      </c>
      <c r="Q70" s="90" t="s">
        <v>366</v>
      </c>
      <c r="R70" s="90" t="s">
        <v>454</v>
      </c>
      <c r="S70" s="90" t="s">
        <v>458</v>
      </c>
      <c r="T70" s="90" t="s">
        <v>473</v>
      </c>
      <c r="U70" s="90" t="s">
        <v>478</v>
      </c>
      <c r="V70" s="90" t="s">
        <v>523</v>
      </c>
      <c r="W70" s="90" t="s">
        <v>528</v>
      </c>
      <c r="X70" s="90" t="s">
        <v>553</v>
      </c>
      <c r="Y70" s="90" t="s">
        <v>558</v>
      </c>
      <c r="Z70" s="90" t="s">
        <v>562</v>
      </c>
      <c r="AA70" s="90" t="s">
        <v>567</v>
      </c>
      <c r="AB70" s="90" t="s">
        <v>571</v>
      </c>
      <c r="AC70" s="90" t="s">
        <v>575</v>
      </c>
      <c r="AD70" s="90" t="s">
        <v>579</v>
      </c>
      <c r="AE70" s="90" t="s">
        <v>583</v>
      </c>
      <c r="AF70" s="90" t="s">
        <v>587</v>
      </c>
      <c r="AG70" s="90" t="s">
        <v>591</v>
      </c>
      <c r="AH70" s="90" t="s">
        <v>595</v>
      </c>
      <c r="AI70" s="90" t="s">
        <v>600</v>
      </c>
      <c r="AJ70" s="90" t="s">
        <v>604</v>
      </c>
      <c r="AK70" s="90" t="s">
        <v>608</v>
      </c>
      <c r="AL70" s="90" t="s">
        <v>626</v>
      </c>
      <c r="AM70" s="90" t="s">
        <v>636</v>
      </c>
      <c r="AN70" s="90" t="s">
        <v>680</v>
      </c>
      <c r="AO70" s="90" t="s">
        <v>701</v>
      </c>
      <c r="AP70" s="90" t="s">
        <v>773</v>
      </c>
      <c r="AQ70" s="90" t="s">
        <v>790</v>
      </c>
      <c r="AR70" s="90" t="s">
        <v>794</v>
      </c>
      <c r="AS70" s="90" t="s">
        <v>798</v>
      </c>
      <c r="AT70" s="90" t="s">
        <v>817</v>
      </c>
      <c r="AU70" s="90" t="s">
        <v>853</v>
      </c>
      <c r="AV70" s="90" t="s">
        <v>858</v>
      </c>
      <c r="AW70" s="101" t="s">
        <v>863</v>
      </c>
    </row>
    <row r="71" spans="1:49" ht="60" customHeight="1" x14ac:dyDescent="0.35">
      <c r="A71" s="98" t="s">
        <v>1468</v>
      </c>
      <c r="B71" s="81" t="s">
        <v>1478</v>
      </c>
      <c r="C71" s="83" t="s">
        <v>1479</v>
      </c>
      <c r="D71" s="85" t="s">
        <v>1480</v>
      </c>
      <c r="E71" s="85" t="s">
        <v>1481</v>
      </c>
      <c r="F71" s="86" t="s">
        <v>1272</v>
      </c>
      <c r="G71" s="86" t="s">
        <v>1257</v>
      </c>
      <c r="H71" s="86">
        <v>1</v>
      </c>
      <c r="I71" s="88">
        <f>IF(COUNTIF(J71:AW71,"&lt;&gt;")=0,"",SUMPRODUCT(((Recommendations[ImplStatus]="Implemented")+(Recommendations[ImplStatus]="Compensated"))*ISNUMBER(MATCH(Recommendations[Id],J71:AW71,0)))/COUNTIF(J71:AW71,"&lt;&gt;"))</f>
        <v>0</v>
      </c>
      <c r="J71" s="90" t="s">
        <v>58</v>
      </c>
      <c r="K71" s="90" t="s">
        <v>802</v>
      </c>
      <c r="L71" s="90" t="s">
        <v>812</v>
      </c>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1468</v>
      </c>
      <c r="B72" s="81" t="s">
        <v>1482</v>
      </c>
      <c r="C72" s="83" t="s">
        <v>1483</v>
      </c>
      <c r="D72" s="85" t="s">
        <v>1484</v>
      </c>
      <c r="E72" s="85" t="s">
        <v>1485</v>
      </c>
      <c r="F72" s="86" t="s">
        <v>1486</v>
      </c>
      <c r="G72" s="86" t="s">
        <v>1257</v>
      </c>
      <c r="H72" s="86">
        <v>2</v>
      </c>
      <c r="I72" s="88">
        <f>IF(COUNTIF(J72:AW72,"&lt;&gt;")=0,"",SUMPRODUCT(((Recommendations[ImplStatus]="Implemented")+(Recommendations[ImplStatus]="Compensated"))*ISNUMBER(MATCH(Recommendations[Id],J72:AW72,0)))/COUNTIF(J72:AW72,"&lt;&gt;"))</f>
        <v>0</v>
      </c>
      <c r="J72" s="90" t="s">
        <v>13</v>
      </c>
      <c r="K72" s="90" t="s">
        <v>23</v>
      </c>
      <c r="L72" s="90" t="s">
        <v>78</v>
      </c>
      <c r="M72" s="90" t="s">
        <v>111</v>
      </c>
      <c r="N72" s="90" t="s">
        <v>750</v>
      </c>
      <c r="O72" s="90" t="s">
        <v>822</v>
      </c>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1468</v>
      </c>
      <c r="B73" s="81" t="s">
        <v>1487</v>
      </c>
      <c r="C73" s="83" t="s">
        <v>1488</v>
      </c>
      <c r="D73" s="85" t="s">
        <v>1489</v>
      </c>
      <c r="E73" s="85" t="s">
        <v>1490</v>
      </c>
      <c r="F73" s="86" t="s">
        <v>1272</v>
      </c>
      <c r="G73" s="86" t="s">
        <v>1225</v>
      </c>
      <c r="H73" s="86">
        <v>2</v>
      </c>
      <c r="I73" s="88">
        <f>IF(COUNTIF(J73:AW73,"&lt;&gt;")=0,"",SUMPRODUCT(((Recommendations[ImplStatus]="Implemented")+(Recommendations[ImplStatus]="Compensated"))*ISNUMBER(MATCH(Recommendations[Id],J73:AW73,0)))/COUNTIF(J73:AW73,"&lt;&gt;"))</f>
        <v>0</v>
      </c>
      <c r="J73" s="90" t="s">
        <v>208</v>
      </c>
      <c r="K73" s="90" t="s">
        <v>213</v>
      </c>
      <c r="L73" s="90" t="s">
        <v>217</v>
      </c>
      <c r="M73" s="90" t="s">
        <v>221</v>
      </c>
      <c r="N73" s="90" t="s">
        <v>225</v>
      </c>
      <c r="O73" s="90" t="s">
        <v>230</v>
      </c>
      <c r="P73" s="90" t="s">
        <v>468</v>
      </c>
      <c r="Q73" s="90" t="s">
        <v>631</v>
      </c>
      <c r="R73" s="90" t="s">
        <v>640</v>
      </c>
      <c r="S73" s="90" t="s">
        <v>645</v>
      </c>
      <c r="T73" s="90" t="s">
        <v>650</v>
      </c>
      <c r="U73" s="90" t="s">
        <v>654</v>
      </c>
      <c r="V73" s="90" t="s">
        <v>658</v>
      </c>
      <c r="W73" s="90" t="s">
        <v>662</v>
      </c>
      <c r="X73" s="90" t="s">
        <v>666</v>
      </c>
      <c r="Y73" s="90" t="s">
        <v>671</v>
      </c>
      <c r="Z73" s="90" t="s">
        <v>676</v>
      </c>
      <c r="AA73" s="90" t="s">
        <v>685</v>
      </c>
      <c r="AB73" s="90" t="s">
        <v>689</v>
      </c>
      <c r="AC73" s="90" t="s">
        <v>693</v>
      </c>
      <c r="AD73" s="90" t="s">
        <v>697</v>
      </c>
      <c r="AE73" s="90" t="s">
        <v>709</v>
      </c>
      <c r="AF73" s="90" t="s">
        <v>713</v>
      </c>
      <c r="AG73" s="90" t="s">
        <v>717</v>
      </c>
      <c r="AH73" s="90" t="s">
        <v>722</v>
      </c>
      <c r="AI73" s="90" t="s">
        <v>726</v>
      </c>
      <c r="AJ73" s="90" t="s">
        <v>730</v>
      </c>
      <c r="AK73" s="90" t="s">
        <v>734</v>
      </c>
      <c r="AL73" s="90" t="s">
        <v>738</v>
      </c>
      <c r="AM73" s="90" t="s">
        <v>742</v>
      </c>
      <c r="AN73" s="90" t="s">
        <v>746</v>
      </c>
      <c r="AO73" s="90" t="s">
        <v>754</v>
      </c>
      <c r="AP73" s="90" t="s">
        <v>759</v>
      </c>
      <c r="AQ73" s="90" t="s">
        <v>764</v>
      </c>
      <c r="AR73" s="90" t="s">
        <v>769</v>
      </c>
      <c r="AS73" s="90" t="s">
        <v>778</v>
      </c>
      <c r="AT73" s="90" t="s">
        <v>782</v>
      </c>
      <c r="AU73" s="90" t="s">
        <v>786</v>
      </c>
      <c r="AV73" s="90" t="s">
        <v>892</v>
      </c>
      <c r="AW73" s="101"/>
    </row>
    <row r="74" spans="1:49" ht="60" customHeight="1" x14ac:dyDescent="0.35">
      <c r="A74" s="98" t="s">
        <v>1468</v>
      </c>
      <c r="B74" s="81" t="s">
        <v>1491</v>
      </c>
      <c r="C74" s="83" t="s">
        <v>1492</v>
      </c>
      <c r="D74" s="85" t="s">
        <v>1493</v>
      </c>
      <c r="E74" s="85" t="s">
        <v>1494</v>
      </c>
      <c r="F74" s="86" t="s">
        <v>1272</v>
      </c>
      <c r="G74" s="86" t="s">
        <v>1225</v>
      </c>
      <c r="H74" s="86">
        <v>2</v>
      </c>
      <c r="I74" s="88">
        <f>IF(COUNTIF(J74:AW74,"&lt;&gt;")=0,"",SUMPRODUCT(((Recommendations[ImplStatus]="Implemented")+(Recommendations[ImplStatus]="Compensated"))*ISNUMBER(MATCH(Recommendations[Id],J74:AW74,0)))/COUNTIF(J74:AW74,"&lt;&gt;"))</f>
        <v>0</v>
      </c>
      <c r="J74" s="90" t="s">
        <v>827</v>
      </c>
      <c r="K74" s="90" t="s">
        <v>832</v>
      </c>
      <c r="L74" s="90" t="s">
        <v>836</v>
      </c>
      <c r="M74" s="90" t="s">
        <v>872</v>
      </c>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1468</v>
      </c>
      <c r="B75" s="81" t="s">
        <v>1495</v>
      </c>
      <c r="C75" s="83" t="s">
        <v>1496</v>
      </c>
      <c r="D75" s="85" t="s">
        <v>1497</v>
      </c>
      <c r="E75" s="85" t="s">
        <v>1498</v>
      </c>
      <c r="F75" s="86" t="s">
        <v>1272</v>
      </c>
      <c r="G75" s="86" t="s">
        <v>1225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1468</v>
      </c>
      <c r="B76" s="81" t="s">
        <v>1499</v>
      </c>
      <c r="C76" s="83" t="s">
        <v>1500</v>
      </c>
      <c r="D76" s="85" t="s">
        <v>1501</v>
      </c>
      <c r="E76" s="85" t="s">
        <v>1502</v>
      </c>
      <c r="F76" s="86" t="s">
        <v>1272</v>
      </c>
      <c r="G76" s="86" t="s">
        <v>1225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1468</v>
      </c>
      <c r="B77" s="81" t="s">
        <v>1503</v>
      </c>
      <c r="C77" s="83" t="s">
        <v>1504</v>
      </c>
      <c r="D77" s="85" t="s">
        <v>1505</v>
      </c>
      <c r="E77" s="85" t="s">
        <v>1506</v>
      </c>
      <c r="F77" s="86" t="s">
        <v>1272</v>
      </c>
      <c r="G77" s="86" t="s">
        <v>1225</v>
      </c>
      <c r="H77" s="86">
        <v>2</v>
      </c>
      <c r="I77" s="88">
        <f>IF(COUNTIF(J77:AW77,"&lt;&gt;")=0,"",SUMPRODUCT(((Recommendations[ImplStatus]="Implemented")+(Recommendations[ImplStatus]="Compensated"))*ISNUMBER(MATCH(Recommendations[Id],J77:AW77,0)))/COUNTIF(J77:AW77,"&lt;&gt;"))</f>
        <v>0</v>
      </c>
      <c r="J77" s="90" t="s">
        <v>82</v>
      </c>
      <c r="K77" s="90" t="s">
        <v>807</v>
      </c>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1468</v>
      </c>
      <c r="B78" s="81" t="s">
        <v>1507</v>
      </c>
      <c r="C78" s="83" t="s">
        <v>1508</v>
      </c>
      <c r="D78" s="85" t="s">
        <v>1509</v>
      </c>
      <c r="E78" s="85" t="s">
        <v>1510</v>
      </c>
      <c r="F78" s="86" t="s">
        <v>1272</v>
      </c>
      <c r="G78" s="86" t="s">
        <v>1257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1468</v>
      </c>
      <c r="B79" s="81" t="s">
        <v>1511</v>
      </c>
      <c r="C79" s="83" t="s">
        <v>1512</v>
      </c>
      <c r="D79" s="85" t="s">
        <v>1513</v>
      </c>
      <c r="E79" s="85" t="s">
        <v>1514</v>
      </c>
      <c r="F79" s="86" t="s">
        <v>1272</v>
      </c>
      <c r="G79" s="86" t="s">
        <v>1225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1468</v>
      </c>
      <c r="B80" s="81" t="s">
        <v>1515</v>
      </c>
      <c r="C80" s="83" t="s">
        <v>1516</v>
      </c>
      <c r="D80" s="85" t="s">
        <v>1517</v>
      </c>
      <c r="E80" s="85" t="s">
        <v>1518</v>
      </c>
      <c r="F80" s="86" t="s">
        <v>1272</v>
      </c>
      <c r="G80" s="86" t="s">
        <v>1225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1519</v>
      </c>
      <c r="B81" s="80">
        <v>9</v>
      </c>
      <c r="C81" s="82" t="s">
        <v>19</v>
      </c>
      <c r="D81" s="84" t="s">
        <v>1520</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1519</v>
      </c>
      <c r="B82" s="81" t="s">
        <v>1521</v>
      </c>
      <c r="C82" s="83" t="s">
        <v>1522</v>
      </c>
      <c r="D82" s="85" t="s">
        <v>1523</v>
      </c>
      <c r="E82" s="85" t="s">
        <v>1524</v>
      </c>
      <c r="F82" s="86" t="s">
        <v>1240</v>
      </c>
      <c r="G82" s="86" t="s">
        <v>1257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1519</v>
      </c>
      <c r="B83" s="81" t="s">
        <v>1525</v>
      </c>
      <c r="C83" s="83" t="s">
        <v>1526</v>
      </c>
      <c r="D83" s="85" t="s">
        <v>1527</v>
      </c>
      <c r="E83" s="85" t="s">
        <v>1528</v>
      </c>
      <c r="F83" s="86" t="s">
        <v>1214</v>
      </c>
      <c r="G83" s="86" t="s">
        <v>1257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1519</v>
      </c>
      <c r="B84" s="81" t="s">
        <v>1529</v>
      </c>
      <c r="C84" s="83" t="s">
        <v>1530</v>
      </c>
      <c r="D84" s="85" t="s">
        <v>1531</v>
      </c>
      <c r="E84" s="85" t="s">
        <v>1532</v>
      </c>
      <c r="F84" s="86" t="s">
        <v>1486</v>
      </c>
      <c r="G84" s="86" t="s">
        <v>1257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1519</v>
      </c>
      <c r="B85" s="81" t="s">
        <v>1533</v>
      </c>
      <c r="C85" s="83" t="s">
        <v>1534</v>
      </c>
      <c r="D85" s="85" t="s">
        <v>1535</v>
      </c>
      <c r="E85" s="85" t="s">
        <v>1536</v>
      </c>
      <c r="F85" s="86" t="s">
        <v>1240</v>
      </c>
      <c r="G85" s="86" t="s">
        <v>1257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1519</v>
      </c>
      <c r="B86" s="81" t="s">
        <v>1537</v>
      </c>
      <c r="C86" s="83" t="s">
        <v>1538</v>
      </c>
      <c r="D86" s="85" t="s">
        <v>1539</v>
      </c>
      <c r="E86" s="85" t="s">
        <v>1540</v>
      </c>
      <c r="F86" s="86" t="s">
        <v>1486</v>
      </c>
      <c r="G86" s="86" t="s">
        <v>1257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1519</v>
      </c>
      <c r="B87" s="81" t="s">
        <v>1541</v>
      </c>
      <c r="C87" s="83" t="s">
        <v>1542</v>
      </c>
      <c r="D87" s="85" t="s">
        <v>1543</v>
      </c>
      <c r="E87" s="85" t="s">
        <v>1544</v>
      </c>
      <c r="F87" s="86" t="s">
        <v>1486</v>
      </c>
      <c r="G87" s="86" t="s">
        <v>1257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1519</v>
      </c>
      <c r="B88" s="81" t="s">
        <v>1545</v>
      </c>
      <c r="C88" s="83" t="s">
        <v>1546</v>
      </c>
      <c r="D88" s="85" t="s">
        <v>1547</v>
      </c>
      <c r="E88" s="85" t="s">
        <v>1548</v>
      </c>
      <c r="F88" s="86" t="s">
        <v>1486</v>
      </c>
      <c r="G88" s="86" t="s">
        <v>1257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1549</v>
      </c>
      <c r="B89" s="80">
        <v>10</v>
      </c>
      <c r="C89" s="82" t="s">
        <v>19</v>
      </c>
      <c r="D89" s="84" t="s">
        <v>1550</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1549</v>
      </c>
      <c r="B90" s="81" t="s">
        <v>1551</v>
      </c>
      <c r="C90" s="83" t="s">
        <v>1552</v>
      </c>
      <c r="D90" s="85" t="s">
        <v>1553</v>
      </c>
      <c r="E90" s="85" t="s">
        <v>1554</v>
      </c>
      <c r="F90" s="86" t="s">
        <v>1214</v>
      </c>
      <c r="G90" s="86" t="s">
        <v>1225</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1549</v>
      </c>
      <c r="B91" s="81" t="s">
        <v>1555</v>
      </c>
      <c r="C91" s="83" t="s">
        <v>1556</v>
      </c>
      <c r="D91" s="85" t="s">
        <v>1557</v>
      </c>
      <c r="E91" s="85" t="s">
        <v>1558</v>
      </c>
      <c r="F91" s="86" t="s">
        <v>1214</v>
      </c>
      <c r="G91" s="86" t="s">
        <v>1257</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1549</v>
      </c>
      <c r="B92" s="81" t="s">
        <v>1559</v>
      </c>
      <c r="C92" s="83" t="s">
        <v>1560</v>
      </c>
      <c r="D92" s="85" t="s">
        <v>1561</v>
      </c>
      <c r="E92" s="85" t="s">
        <v>1562</v>
      </c>
      <c r="F92" s="86" t="s">
        <v>1214</v>
      </c>
      <c r="G92" s="86" t="s">
        <v>1257</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1549</v>
      </c>
      <c r="B93" s="81" t="s">
        <v>1563</v>
      </c>
      <c r="C93" s="83" t="s">
        <v>1564</v>
      </c>
      <c r="D93" s="85" t="s">
        <v>1565</v>
      </c>
      <c r="E93" s="85" t="s">
        <v>1566</v>
      </c>
      <c r="F93" s="86" t="s">
        <v>1214</v>
      </c>
      <c r="G93" s="86" t="s">
        <v>1225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1549</v>
      </c>
      <c r="B94" s="81" t="s">
        <v>1567</v>
      </c>
      <c r="C94" s="83" t="s">
        <v>1568</v>
      </c>
      <c r="D94" s="85" t="s">
        <v>1569</v>
      </c>
      <c r="E94" s="85" t="s">
        <v>1570</v>
      </c>
      <c r="F94" s="86" t="s">
        <v>1214</v>
      </c>
      <c r="G94" s="86" t="s">
        <v>1257</v>
      </c>
      <c r="H94" s="86">
        <v>2</v>
      </c>
      <c r="I94" s="88">
        <f>IF(COUNTIF(J94:AW94,"&lt;&gt;")=0,"",SUMPRODUCT(((Recommendations[ImplStatus]="Implemented")+(Recommendations[ImplStatus]="Compensated"))*ISNUMBER(MATCH(Recommendations[Id],J94:AW94,0)))/COUNTIF(J94:AW94,"&lt;&gt;"))</f>
        <v>0</v>
      </c>
      <c r="J94" s="90" t="s">
        <v>612</v>
      </c>
      <c r="K94" s="90" t="s">
        <v>617</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1549</v>
      </c>
      <c r="B95" s="81" t="s">
        <v>1571</v>
      </c>
      <c r="C95" s="83" t="s">
        <v>1572</v>
      </c>
      <c r="D95" s="85" t="s">
        <v>1573</v>
      </c>
      <c r="E95" s="85" t="s">
        <v>1574</v>
      </c>
      <c r="F95" s="86" t="s">
        <v>1214</v>
      </c>
      <c r="G95" s="86" t="s">
        <v>1257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1549</v>
      </c>
      <c r="B96" s="81" t="s">
        <v>1575</v>
      </c>
      <c r="C96" s="83" t="s">
        <v>1576</v>
      </c>
      <c r="D96" s="85" t="s">
        <v>1577</v>
      </c>
      <c r="E96" s="85" t="s">
        <v>1578</v>
      </c>
      <c r="F96" s="86" t="s">
        <v>1214</v>
      </c>
      <c r="G96" s="86" t="s">
        <v>1225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1579</v>
      </c>
      <c r="B97" s="80">
        <v>11</v>
      </c>
      <c r="C97" s="82" t="s">
        <v>19</v>
      </c>
      <c r="D97" s="84" t="s">
        <v>1580</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1579</v>
      </c>
      <c r="B98" s="81" t="s">
        <v>1581</v>
      </c>
      <c r="C98" s="83" t="s">
        <v>1582</v>
      </c>
      <c r="D98" s="85" t="s">
        <v>1583</v>
      </c>
      <c r="E98" s="85" t="s">
        <v>1584</v>
      </c>
      <c r="F98" s="86" t="s">
        <v>1332</v>
      </c>
      <c r="G98" s="86" t="s">
        <v>1273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1579</v>
      </c>
      <c r="B99" s="81" t="s">
        <v>1585</v>
      </c>
      <c r="C99" s="83" t="s">
        <v>1586</v>
      </c>
      <c r="D99" s="85" t="s">
        <v>1587</v>
      </c>
      <c r="E99" s="85" t="s">
        <v>1588</v>
      </c>
      <c r="F99" s="86" t="s">
        <v>1272</v>
      </c>
      <c r="G99" s="86" t="s">
        <v>1589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1579</v>
      </c>
      <c r="B100" s="81" t="s">
        <v>1590</v>
      </c>
      <c r="C100" s="83" t="s">
        <v>1591</v>
      </c>
      <c r="D100" s="85" t="s">
        <v>1592</v>
      </c>
      <c r="E100" s="85" t="s">
        <v>1593</v>
      </c>
      <c r="F100" s="86" t="s">
        <v>1272</v>
      </c>
      <c r="G100" s="86" t="s">
        <v>1257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1579</v>
      </c>
      <c r="B101" s="81" t="s">
        <v>1594</v>
      </c>
      <c r="C101" s="83" t="s">
        <v>1595</v>
      </c>
      <c r="D101" s="85" t="s">
        <v>1596</v>
      </c>
      <c r="E101" s="85" t="s">
        <v>1597</v>
      </c>
      <c r="F101" s="86" t="s">
        <v>1272</v>
      </c>
      <c r="G101" s="86" t="s">
        <v>1589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1579</v>
      </c>
      <c r="B102" s="81" t="s">
        <v>1598</v>
      </c>
      <c r="C102" s="83" t="s">
        <v>1599</v>
      </c>
      <c r="D102" s="85" t="s">
        <v>1600</v>
      </c>
      <c r="E102" s="85" t="s">
        <v>1601</v>
      </c>
      <c r="F102" s="86" t="s">
        <v>1272</v>
      </c>
      <c r="G102" s="86" t="s">
        <v>1589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1602</v>
      </c>
      <c r="B103" s="80">
        <v>12</v>
      </c>
      <c r="C103" s="82" t="s">
        <v>19</v>
      </c>
      <c r="D103" s="84" t="s">
        <v>1603</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1602</v>
      </c>
      <c r="B104" s="81" t="s">
        <v>1604</v>
      </c>
      <c r="C104" s="83" t="s">
        <v>1605</v>
      </c>
      <c r="D104" s="85" t="s">
        <v>1606</v>
      </c>
      <c r="E104" s="85" t="s">
        <v>1607</v>
      </c>
      <c r="F104" s="86" t="s">
        <v>1486</v>
      </c>
      <c r="G104" s="86" t="s">
        <v>1257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1602</v>
      </c>
      <c r="B105" s="81" t="s">
        <v>1608</v>
      </c>
      <c r="C105" s="83" t="s">
        <v>1609</v>
      </c>
      <c r="D105" s="85" t="s">
        <v>1610</v>
      </c>
      <c r="E105" s="85" t="s">
        <v>1611</v>
      </c>
      <c r="F105" s="86" t="s">
        <v>1486</v>
      </c>
      <c r="G105" s="86" t="s">
        <v>1257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1602</v>
      </c>
      <c r="B106" s="81" t="s">
        <v>1612</v>
      </c>
      <c r="C106" s="83" t="s">
        <v>1613</v>
      </c>
      <c r="D106" s="85" t="s">
        <v>1614</v>
      </c>
      <c r="E106" s="85" t="s">
        <v>1615</v>
      </c>
      <c r="F106" s="86" t="s">
        <v>1486</v>
      </c>
      <c r="G106" s="86" t="s">
        <v>1257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1602</v>
      </c>
      <c r="B107" s="81" t="s">
        <v>1616</v>
      </c>
      <c r="C107" s="83" t="s">
        <v>1617</v>
      </c>
      <c r="D107" s="85" t="s">
        <v>1618</v>
      </c>
      <c r="E107" s="85" t="s">
        <v>1619</v>
      </c>
      <c r="F107" s="86" t="s">
        <v>1332</v>
      </c>
      <c r="G107" s="86" t="s">
        <v>1273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1602</v>
      </c>
      <c r="B108" s="81" t="s">
        <v>1620</v>
      </c>
      <c r="C108" s="83" t="s">
        <v>1621</v>
      </c>
      <c r="D108" s="85" t="s">
        <v>1622</v>
      </c>
      <c r="E108" s="85" t="s">
        <v>1623</v>
      </c>
      <c r="F108" s="86" t="s">
        <v>1486</v>
      </c>
      <c r="G108" s="86" t="s">
        <v>1257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1602</v>
      </c>
      <c r="B109" s="81" t="s">
        <v>1624</v>
      </c>
      <c r="C109" s="83" t="s">
        <v>1625</v>
      </c>
      <c r="D109" s="85" t="s">
        <v>1626</v>
      </c>
      <c r="E109" s="85" t="s">
        <v>1627</v>
      </c>
      <c r="F109" s="86" t="s">
        <v>1486</v>
      </c>
      <c r="G109" s="86" t="s">
        <v>1257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1602</v>
      </c>
      <c r="B110" s="81" t="s">
        <v>1628</v>
      </c>
      <c r="C110" s="83" t="s">
        <v>1629</v>
      </c>
      <c r="D110" s="85" t="s">
        <v>1630</v>
      </c>
      <c r="E110" s="85" t="s">
        <v>1631</v>
      </c>
      <c r="F110" s="86" t="s">
        <v>1214</v>
      </c>
      <c r="G110" s="86" t="s">
        <v>1257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1602</v>
      </c>
      <c r="B111" s="81" t="s">
        <v>1632</v>
      </c>
      <c r="C111" s="83" t="s">
        <v>1633</v>
      </c>
      <c r="D111" s="85" t="s">
        <v>1634</v>
      </c>
      <c r="E111" s="85" t="s">
        <v>1635</v>
      </c>
      <c r="F111" s="86" t="s">
        <v>1214</v>
      </c>
      <c r="G111" s="86" t="s">
        <v>1257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1636</v>
      </c>
      <c r="B112" s="80">
        <v>13</v>
      </c>
      <c r="C112" s="82" t="s">
        <v>19</v>
      </c>
      <c r="D112" s="84" t="s">
        <v>1637</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1636</v>
      </c>
      <c r="B113" s="81" t="s">
        <v>1638</v>
      </c>
      <c r="C113" s="83" t="s">
        <v>1639</v>
      </c>
      <c r="D113" s="85" t="s">
        <v>1640</v>
      </c>
      <c r="E113" s="85" t="s">
        <v>1641</v>
      </c>
      <c r="F113" s="86" t="s">
        <v>1486</v>
      </c>
      <c r="G113" s="86" t="s">
        <v>1225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1636</v>
      </c>
      <c r="B114" s="81" t="s">
        <v>1642</v>
      </c>
      <c r="C114" s="83" t="s">
        <v>1643</v>
      </c>
      <c r="D114" s="85" t="s">
        <v>1644</v>
      </c>
      <c r="E114" s="85" t="s">
        <v>1645</v>
      </c>
      <c r="F114" s="86" t="s">
        <v>1214</v>
      </c>
      <c r="G114" s="86" t="s">
        <v>1225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1636</v>
      </c>
      <c r="B115" s="81" t="s">
        <v>1646</v>
      </c>
      <c r="C115" s="83" t="s">
        <v>1647</v>
      </c>
      <c r="D115" s="85" t="s">
        <v>1648</v>
      </c>
      <c r="E115" s="85" t="s">
        <v>1649</v>
      </c>
      <c r="F115" s="86" t="s">
        <v>1486</v>
      </c>
      <c r="G115" s="86" t="s">
        <v>1225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1636</v>
      </c>
      <c r="B116" s="81" t="s">
        <v>1650</v>
      </c>
      <c r="C116" s="83" t="s">
        <v>1651</v>
      </c>
      <c r="D116" s="85" t="s">
        <v>1652</v>
      </c>
      <c r="E116" s="85" t="s">
        <v>1653</v>
      </c>
      <c r="F116" s="86" t="s">
        <v>1486</v>
      </c>
      <c r="G116" s="86" t="s">
        <v>1257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1636</v>
      </c>
      <c r="B117" s="81" t="s">
        <v>1654</v>
      </c>
      <c r="C117" s="83" t="s">
        <v>1655</v>
      </c>
      <c r="D117" s="85" t="s">
        <v>1656</v>
      </c>
      <c r="E117" s="85" t="s">
        <v>1657</v>
      </c>
      <c r="F117" s="86" t="s">
        <v>1214</v>
      </c>
      <c r="G117" s="86" t="s">
        <v>1257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1636</v>
      </c>
      <c r="B118" s="81" t="s">
        <v>1658</v>
      </c>
      <c r="C118" s="83" t="s">
        <v>1659</v>
      </c>
      <c r="D118" s="85" t="s">
        <v>1660</v>
      </c>
      <c r="E118" s="85" t="s">
        <v>1661</v>
      </c>
      <c r="F118" s="86" t="s">
        <v>1486</v>
      </c>
      <c r="G118" s="86" t="s">
        <v>1225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1636</v>
      </c>
      <c r="B119" s="81" t="s">
        <v>1662</v>
      </c>
      <c r="C119" s="83" t="s">
        <v>1663</v>
      </c>
      <c r="D119" s="85" t="s">
        <v>1664</v>
      </c>
      <c r="E119" s="85" t="s">
        <v>1665</v>
      </c>
      <c r="F119" s="86" t="s">
        <v>1214</v>
      </c>
      <c r="G119" s="86" t="s">
        <v>1257</v>
      </c>
      <c r="H119" s="86">
        <v>3</v>
      </c>
      <c r="I119" s="88">
        <f>IF(COUNTIF(J119:AW119,"&lt;&gt;")=0,"",SUMPRODUCT(((Recommendations[ImplStatus]="Implemented")+(Recommendations[ImplStatus]="Compensated"))*ISNUMBER(MATCH(Recommendations[Id],J119:AW119,0)))/COUNTIF(J119:AW119,"&lt;&gt;"))</f>
        <v>0</v>
      </c>
      <c r="J119" s="90" t="s">
        <v>38</v>
      </c>
      <c r="K119" s="90" t="s">
        <v>44</v>
      </c>
      <c r="L119" s="90" t="s">
        <v>48</v>
      </c>
      <c r="M119" s="90" t="s">
        <v>53</v>
      </c>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1636</v>
      </c>
      <c r="B120" s="81" t="s">
        <v>1666</v>
      </c>
      <c r="C120" s="83" t="s">
        <v>1667</v>
      </c>
      <c r="D120" s="85" t="s">
        <v>1668</v>
      </c>
      <c r="E120" s="85" t="s">
        <v>1669</v>
      </c>
      <c r="F120" s="86" t="s">
        <v>1486</v>
      </c>
      <c r="G120" s="86" t="s">
        <v>1257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1636</v>
      </c>
      <c r="B121" s="81" t="s">
        <v>1670</v>
      </c>
      <c r="C121" s="83" t="s">
        <v>1671</v>
      </c>
      <c r="D121" s="85" t="s">
        <v>1672</v>
      </c>
      <c r="E121" s="85" t="s">
        <v>1673</v>
      </c>
      <c r="F121" s="86" t="s">
        <v>1486</v>
      </c>
      <c r="G121" s="86" t="s">
        <v>1257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1636</v>
      </c>
      <c r="B122" s="81" t="s">
        <v>1674</v>
      </c>
      <c r="C122" s="83" t="s">
        <v>1675</v>
      </c>
      <c r="D122" s="85" t="s">
        <v>1676</v>
      </c>
      <c r="E122" s="85" t="s">
        <v>1677</v>
      </c>
      <c r="F122" s="86" t="s">
        <v>1486</v>
      </c>
      <c r="G122" s="86" t="s">
        <v>1257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1636</v>
      </c>
      <c r="B123" s="81" t="s">
        <v>1678</v>
      </c>
      <c r="C123" s="83" t="s">
        <v>1679</v>
      </c>
      <c r="D123" s="85" t="s">
        <v>1680</v>
      </c>
      <c r="E123" s="85" t="s">
        <v>1681</v>
      </c>
      <c r="F123" s="86" t="s">
        <v>1486</v>
      </c>
      <c r="G123" s="86" t="s">
        <v>1225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1682</v>
      </c>
      <c r="B124" s="80">
        <v>14</v>
      </c>
      <c r="C124" s="82" t="s">
        <v>19</v>
      </c>
      <c r="D124" s="84" t="s">
        <v>1683</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1682</v>
      </c>
      <c r="B125" s="81" t="s">
        <v>1684</v>
      </c>
      <c r="C125" s="83" t="s">
        <v>1685</v>
      </c>
      <c r="D125" s="85" t="s">
        <v>1686</v>
      </c>
      <c r="E125" s="85" t="s">
        <v>1687</v>
      </c>
      <c r="F125" s="86" t="s">
        <v>1332</v>
      </c>
      <c r="G125" s="86" t="s">
        <v>1273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1682</v>
      </c>
      <c r="B126" s="81" t="s">
        <v>1688</v>
      </c>
      <c r="C126" s="83" t="s">
        <v>1689</v>
      </c>
      <c r="D126" s="85" t="s">
        <v>1690</v>
      </c>
      <c r="E126" s="85" t="s">
        <v>1691</v>
      </c>
      <c r="F126" s="86" t="s">
        <v>1357</v>
      </c>
      <c r="G126" s="86" t="s">
        <v>1257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1682</v>
      </c>
      <c r="B127" s="81" t="s">
        <v>1692</v>
      </c>
      <c r="C127" s="83" t="s">
        <v>1693</v>
      </c>
      <c r="D127" s="85" t="s">
        <v>1694</v>
      </c>
      <c r="E127" s="85" t="s">
        <v>1695</v>
      </c>
      <c r="F127" s="86" t="s">
        <v>1357</v>
      </c>
      <c r="G127" s="86" t="s">
        <v>1257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1682</v>
      </c>
      <c r="B128" s="81" t="s">
        <v>1696</v>
      </c>
      <c r="C128" s="83" t="s">
        <v>1697</v>
      </c>
      <c r="D128" s="85" t="s">
        <v>1698</v>
      </c>
      <c r="E128" s="85" t="s">
        <v>1699</v>
      </c>
      <c r="F128" s="86" t="s">
        <v>1357</v>
      </c>
      <c r="G128" s="86" t="s">
        <v>1257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1682</v>
      </c>
      <c r="B129" s="81" t="s">
        <v>1700</v>
      </c>
      <c r="C129" s="83" t="s">
        <v>1701</v>
      </c>
      <c r="D129" s="85" t="s">
        <v>1702</v>
      </c>
      <c r="E129" s="85" t="s">
        <v>1703</v>
      </c>
      <c r="F129" s="86" t="s">
        <v>1357</v>
      </c>
      <c r="G129" s="86" t="s">
        <v>1257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1682</v>
      </c>
      <c r="B130" s="81" t="s">
        <v>1704</v>
      </c>
      <c r="C130" s="83" t="s">
        <v>1705</v>
      </c>
      <c r="D130" s="85" t="s">
        <v>1706</v>
      </c>
      <c r="E130" s="85" t="s">
        <v>1707</v>
      </c>
      <c r="F130" s="86" t="s">
        <v>1357</v>
      </c>
      <c r="G130" s="86" t="s">
        <v>1257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1682</v>
      </c>
      <c r="B131" s="81" t="s">
        <v>1708</v>
      </c>
      <c r="C131" s="83" t="s">
        <v>1709</v>
      </c>
      <c r="D131" s="85" t="s">
        <v>1710</v>
      </c>
      <c r="E131" s="85" t="s">
        <v>1711</v>
      </c>
      <c r="F131" s="86" t="s">
        <v>1357</v>
      </c>
      <c r="G131" s="86" t="s">
        <v>1257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1682</v>
      </c>
      <c r="B132" s="81" t="s">
        <v>1712</v>
      </c>
      <c r="C132" s="83" t="s">
        <v>1713</v>
      </c>
      <c r="D132" s="85" t="s">
        <v>1714</v>
      </c>
      <c r="E132" s="85" t="s">
        <v>1715</v>
      </c>
      <c r="F132" s="86" t="s">
        <v>1357</v>
      </c>
      <c r="G132" s="86" t="s">
        <v>1257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1682</v>
      </c>
      <c r="B133" s="81" t="s">
        <v>1716</v>
      </c>
      <c r="C133" s="83" t="s">
        <v>1717</v>
      </c>
      <c r="D133" s="85" t="s">
        <v>1718</v>
      </c>
      <c r="E133" s="85" t="s">
        <v>1719</v>
      </c>
      <c r="F133" s="86" t="s">
        <v>1357</v>
      </c>
      <c r="G133" s="86" t="s">
        <v>1257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1720</v>
      </c>
      <c r="B134" s="80">
        <v>15</v>
      </c>
      <c r="C134" s="82" t="s">
        <v>19</v>
      </c>
      <c r="D134" s="84" t="s">
        <v>1721</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1720</v>
      </c>
      <c r="B135" s="81" t="s">
        <v>1722</v>
      </c>
      <c r="C135" s="83" t="s">
        <v>1723</v>
      </c>
      <c r="D135" s="85" t="s">
        <v>1724</v>
      </c>
      <c r="E135" s="85" t="s">
        <v>1725</v>
      </c>
      <c r="F135" s="86" t="s">
        <v>1357</v>
      </c>
      <c r="G135" s="86" t="s">
        <v>1215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1720</v>
      </c>
      <c r="B136" s="81" t="s">
        <v>1726</v>
      </c>
      <c r="C136" s="83" t="s">
        <v>1727</v>
      </c>
      <c r="D136" s="85" t="s">
        <v>1728</v>
      </c>
      <c r="E136" s="85" t="s">
        <v>1729</v>
      </c>
      <c r="F136" s="86" t="s">
        <v>1332</v>
      </c>
      <c r="G136" s="86" t="s">
        <v>1273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1720</v>
      </c>
      <c r="B137" s="81" t="s">
        <v>1730</v>
      </c>
      <c r="C137" s="83" t="s">
        <v>1731</v>
      </c>
      <c r="D137" s="85" t="s">
        <v>1732</v>
      </c>
      <c r="E137" s="85" t="s">
        <v>1733</v>
      </c>
      <c r="F137" s="86" t="s">
        <v>1357</v>
      </c>
      <c r="G137" s="86" t="s">
        <v>1273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1720</v>
      </c>
      <c r="B138" s="81" t="s">
        <v>1734</v>
      </c>
      <c r="C138" s="83" t="s">
        <v>1735</v>
      </c>
      <c r="D138" s="85" t="s">
        <v>1736</v>
      </c>
      <c r="E138" s="85" t="s">
        <v>1737</v>
      </c>
      <c r="F138" s="86" t="s">
        <v>1332</v>
      </c>
      <c r="G138" s="86" t="s">
        <v>1273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1720</v>
      </c>
      <c r="B139" s="81" t="s">
        <v>1738</v>
      </c>
      <c r="C139" s="83" t="s">
        <v>1739</v>
      </c>
      <c r="D139" s="85" t="s">
        <v>1740</v>
      </c>
      <c r="E139" s="85" t="s">
        <v>1741</v>
      </c>
      <c r="F139" s="86" t="s">
        <v>1357</v>
      </c>
      <c r="G139" s="86" t="s">
        <v>1273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1720</v>
      </c>
      <c r="B140" s="81" t="s">
        <v>1742</v>
      </c>
      <c r="C140" s="83" t="s">
        <v>1743</v>
      </c>
      <c r="D140" s="85" t="s">
        <v>1744</v>
      </c>
      <c r="E140" s="85" t="s">
        <v>1745</v>
      </c>
      <c r="F140" s="86" t="s">
        <v>1272</v>
      </c>
      <c r="G140" s="86" t="s">
        <v>1273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1720</v>
      </c>
      <c r="B141" s="81" t="s">
        <v>1746</v>
      </c>
      <c r="C141" s="83" t="s">
        <v>1747</v>
      </c>
      <c r="D141" s="85" t="s">
        <v>1748</v>
      </c>
      <c r="E141" s="85" t="s">
        <v>1749</v>
      </c>
      <c r="F141" s="86" t="s">
        <v>1272</v>
      </c>
      <c r="G141" s="86" t="s">
        <v>1257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1750</v>
      </c>
      <c r="B142" s="80">
        <v>16</v>
      </c>
      <c r="C142" s="82" t="s">
        <v>19</v>
      </c>
      <c r="D142" s="84" t="s">
        <v>1751</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1750</v>
      </c>
      <c r="B143" s="81" t="s">
        <v>1752</v>
      </c>
      <c r="C143" s="83" t="s">
        <v>1753</v>
      </c>
      <c r="D143" s="85" t="s">
        <v>1754</v>
      </c>
      <c r="E143" s="85" t="s">
        <v>1755</v>
      </c>
      <c r="F143" s="86" t="s">
        <v>1332</v>
      </c>
      <c r="G143" s="86" t="s">
        <v>1273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1750</v>
      </c>
      <c r="B144" s="81" t="s">
        <v>1756</v>
      </c>
      <c r="C144" s="83" t="s">
        <v>1757</v>
      </c>
      <c r="D144" s="85" t="s">
        <v>1758</v>
      </c>
      <c r="E144" s="85" t="s">
        <v>1759</v>
      </c>
      <c r="F144" s="86" t="s">
        <v>1332</v>
      </c>
      <c r="G144" s="86" t="s">
        <v>1273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1750</v>
      </c>
      <c r="B145" s="81" t="s">
        <v>1760</v>
      </c>
      <c r="C145" s="83" t="s">
        <v>1761</v>
      </c>
      <c r="D145" s="85" t="s">
        <v>1762</v>
      </c>
      <c r="E145" s="85" t="s">
        <v>1763</v>
      </c>
      <c r="F145" s="86" t="s">
        <v>1240</v>
      </c>
      <c r="G145" s="86" t="s">
        <v>1225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1750</v>
      </c>
      <c r="B146" s="81" t="s">
        <v>1764</v>
      </c>
      <c r="C146" s="83" t="s">
        <v>1765</v>
      </c>
      <c r="D146" s="85" t="s">
        <v>1766</v>
      </c>
      <c r="E146" s="85" t="s">
        <v>1767</v>
      </c>
      <c r="F146" s="86" t="s">
        <v>1240</v>
      </c>
      <c r="G146" s="86" t="s">
        <v>1215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1750</v>
      </c>
      <c r="B147" s="81" t="s">
        <v>1768</v>
      </c>
      <c r="C147" s="83" t="s">
        <v>1769</v>
      </c>
      <c r="D147" s="85" t="s">
        <v>1770</v>
      </c>
      <c r="E147" s="85" t="s">
        <v>1771</v>
      </c>
      <c r="F147" s="86" t="s">
        <v>1240</v>
      </c>
      <c r="G147" s="86" t="s">
        <v>1257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1750</v>
      </c>
      <c r="B148" s="81" t="s">
        <v>1772</v>
      </c>
      <c r="C148" s="83" t="s">
        <v>1773</v>
      </c>
      <c r="D148" s="85" t="s">
        <v>1774</v>
      </c>
      <c r="E148" s="85" t="s">
        <v>1775</v>
      </c>
      <c r="F148" s="86" t="s">
        <v>1332</v>
      </c>
      <c r="G148" s="86" t="s">
        <v>1273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1750</v>
      </c>
      <c r="B149" s="81" t="s">
        <v>1776</v>
      </c>
      <c r="C149" s="83" t="s">
        <v>1777</v>
      </c>
      <c r="D149" s="85" t="s">
        <v>1778</v>
      </c>
      <c r="E149" s="85" t="s">
        <v>1779</v>
      </c>
      <c r="F149" s="86" t="s">
        <v>1240</v>
      </c>
      <c r="G149" s="86" t="s">
        <v>1257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1750</v>
      </c>
      <c r="B150" s="81" t="s">
        <v>1780</v>
      </c>
      <c r="C150" s="83" t="s">
        <v>1781</v>
      </c>
      <c r="D150" s="85" t="s">
        <v>1782</v>
      </c>
      <c r="E150" s="85" t="s">
        <v>1783</v>
      </c>
      <c r="F150" s="86" t="s">
        <v>1486</v>
      </c>
      <c r="G150" s="86" t="s">
        <v>1257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1750</v>
      </c>
      <c r="B151" s="81" t="s">
        <v>1784</v>
      </c>
      <c r="C151" s="83" t="s">
        <v>1785</v>
      </c>
      <c r="D151" s="85" t="s">
        <v>1786</v>
      </c>
      <c r="E151" s="85" t="s">
        <v>1787</v>
      </c>
      <c r="F151" s="86" t="s">
        <v>1357</v>
      </c>
      <c r="G151" s="86" t="s">
        <v>1257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1750</v>
      </c>
      <c r="B152" s="81" t="s">
        <v>1788</v>
      </c>
      <c r="C152" s="83" t="s">
        <v>1789</v>
      </c>
      <c r="D152" s="85" t="s">
        <v>1790</v>
      </c>
      <c r="E152" s="85" t="s">
        <v>1791</v>
      </c>
      <c r="F152" s="86" t="s">
        <v>1240</v>
      </c>
      <c r="G152" s="86" t="s">
        <v>1257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1750</v>
      </c>
      <c r="B153" s="81" t="s">
        <v>1792</v>
      </c>
      <c r="C153" s="83" t="s">
        <v>1793</v>
      </c>
      <c r="D153" s="85" t="s">
        <v>1794</v>
      </c>
      <c r="E153" s="85" t="s">
        <v>1795</v>
      </c>
      <c r="F153" s="86" t="s">
        <v>1240</v>
      </c>
      <c r="G153" s="86" t="s">
        <v>1257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1750</v>
      </c>
      <c r="B154" s="81" t="s">
        <v>1796</v>
      </c>
      <c r="C154" s="83" t="s">
        <v>1797</v>
      </c>
      <c r="D154" s="85" t="s">
        <v>1798</v>
      </c>
      <c r="E154" s="85" t="s">
        <v>1799</v>
      </c>
      <c r="F154" s="86" t="s">
        <v>1240</v>
      </c>
      <c r="G154" s="86" t="s">
        <v>1257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1750</v>
      </c>
      <c r="B155" s="81" t="s">
        <v>1800</v>
      </c>
      <c r="C155" s="83" t="s">
        <v>1801</v>
      </c>
      <c r="D155" s="85" t="s">
        <v>1802</v>
      </c>
      <c r="E155" s="85" t="s">
        <v>1803</v>
      </c>
      <c r="F155" s="86" t="s">
        <v>1240</v>
      </c>
      <c r="G155" s="86" t="s">
        <v>1225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1750</v>
      </c>
      <c r="B156" s="81" t="s">
        <v>1804</v>
      </c>
      <c r="C156" s="83" t="s">
        <v>1805</v>
      </c>
      <c r="D156" s="85" t="s">
        <v>1806</v>
      </c>
      <c r="E156" s="85" t="s">
        <v>1807</v>
      </c>
      <c r="F156" s="86" t="s">
        <v>1240</v>
      </c>
      <c r="G156" s="86" t="s">
        <v>1257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1808</v>
      </c>
      <c r="B157" s="80">
        <v>17</v>
      </c>
      <c r="C157" s="82" t="s">
        <v>19</v>
      </c>
      <c r="D157" s="84" t="s">
        <v>1809</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1808</v>
      </c>
      <c r="B158" s="81" t="s">
        <v>1810</v>
      </c>
      <c r="C158" s="83" t="s">
        <v>1811</v>
      </c>
      <c r="D158" s="85" t="s">
        <v>1812</v>
      </c>
      <c r="E158" s="85" t="s">
        <v>1813</v>
      </c>
      <c r="F158" s="86" t="s">
        <v>1357</v>
      </c>
      <c r="G158" s="86" t="s">
        <v>1220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1808</v>
      </c>
      <c r="B159" s="81" t="s">
        <v>1814</v>
      </c>
      <c r="C159" s="83" t="s">
        <v>1815</v>
      </c>
      <c r="D159" s="85" t="s">
        <v>1816</v>
      </c>
      <c r="E159" s="85" t="s">
        <v>1817</v>
      </c>
      <c r="F159" s="86" t="s">
        <v>1332</v>
      </c>
      <c r="G159" s="86" t="s">
        <v>1273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1808</v>
      </c>
      <c r="B160" s="81" t="s">
        <v>1818</v>
      </c>
      <c r="C160" s="83" t="s">
        <v>1819</v>
      </c>
      <c r="D160" s="85" t="s">
        <v>1820</v>
      </c>
      <c r="E160" s="85" t="s">
        <v>1821</v>
      </c>
      <c r="F160" s="86" t="s">
        <v>1332</v>
      </c>
      <c r="G160" s="86" t="s">
        <v>1273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1808</v>
      </c>
      <c r="B161" s="81" t="s">
        <v>1822</v>
      </c>
      <c r="C161" s="83" t="s">
        <v>1823</v>
      </c>
      <c r="D161" s="85" t="s">
        <v>1824</v>
      </c>
      <c r="E161" s="85" t="s">
        <v>1825</v>
      </c>
      <c r="F161" s="86" t="s">
        <v>1332</v>
      </c>
      <c r="G161" s="86" t="s">
        <v>1273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1808</v>
      </c>
      <c r="B162" s="81" t="s">
        <v>1826</v>
      </c>
      <c r="C162" s="83" t="s">
        <v>1827</v>
      </c>
      <c r="D162" s="85" t="s">
        <v>1828</v>
      </c>
      <c r="E162" s="85" t="s">
        <v>1829</v>
      </c>
      <c r="F162" s="86" t="s">
        <v>1357</v>
      </c>
      <c r="G162" s="86" t="s">
        <v>1220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1808</v>
      </c>
      <c r="B163" s="81" t="s">
        <v>1830</v>
      </c>
      <c r="C163" s="83" t="s">
        <v>1831</v>
      </c>
      <c r="D163" s="85" t="s">
        <v>1832</v>
      </c>
      <c r="E163" s="85" t="s">
        <v>1833</v>
      </c>
      <c r="F163" s="86" t="s">
        <v>1357</v>
      </c>
      <c r="G163" s="86" t="s">
        <v>1220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1808</v>
      </c>
      <c r="B164" s="81" t="s">
        <v>1834</v>
      </c>
      <c r="C164" s="83" t="s">
        <v>1835</v>
      </c>
      <c r="D164" s="85" t="s">
        <v>1836</v>
      </c>
      <c r="E164" s="85" t="s">
        <v>1837</v>
      </c>
      <c r="F164" s="86" t="s">
        <v>1357</v>
      </c>
      <c r="G164" s="86" t="s">
        <v>1589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1808</v>
      </c>
      <c r="B165" s="81" t="s">
        <v>1838</v>
      </c>
      <c r="C165" s="83" t="s">
        <v>1839</v>
      </c>
      <c r="D165" s="85" t="s">
        <v>1840</v>
      </c>
      <c r="E165" s="85" t="s">
        <v>1841</v>
      </c>
      <c r="F165" s="86" t="s">
        <v>1357</v>
      </c>
      <c r="G165" s="86" t="s">
        <v>1589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1808</v>
      </c>
      <c r="B166" s="81" t="s">
        <v>1842</v>
      </c>
      <c r="C166" s="83" t="s">
        <v>1843</v>
      </c>
      <c r="D166" s="85" t="s">
        <v>1844</v>
      </c>
      <c r="E166" s="85" t="s">
        <v>1845</v>
      </c>
      <c r="F166" s="86" t="s">
        <v>1332</v>
      </c>
      <c r="G166" s="86" t="s">
        <v>1589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1846</v>
      </c>
      <c r="B167" s="80">
        <v>18</v>
      </c>
      <c r="C167" s="82" t="s">
        <v>19</v>
      </c>
      <c r="D167" s="84" t="s">
        <v>1847</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1846</v>
      </c>
      <c r="B168" s="81" t="s">
        <v>1848</v>
      </c>
      <c r="C168" s="83" t="s">
        <v>1849</v>
      </c>
      <c r="D168" s="85" t="s">
        <v>1850</v>
      </c>
      <c r="E168" s="85" t="s">
        <v>1851</v>
      </c>
      <c r="F168" s="86" t="s">
        <v>1332</v>
      </c>
      <c r="G168" s="86" t="s">
        <v>1273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1846</v>
      </c>
      <c r="B169" s="81" t="s">
        <v>1852</v>
      </c>
      <c r="C169" s="83" t="s">
        <v>1853</v>
      </c>
      <c r="D169" s="85" t="s">
        <v>1854</v>
      </c>
      <c r="E169" s="85" t="s">
        <v>1855</v>
      </c>
      <c r="F169" s="86" t="s">
        <v>1486</v>
      </c>
      <c r="G169" s="86" t="s">
        <v>1225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1846</v>
      </c>
      <c r="B170" s="81" t="s">
        <v>1856</v>
      </c>
      <c r="C170" s="83" t="s">
        <v>1857</v>
      </c>
      <c r="D170" s="85" t="s">
        <v>1858</v>
      </c>
      <c r="E170" s="85" t="s">
        <v>1859</v>
      </c>
      <c r="F170" s="86" t="s">
        <v>1486</v>
      </c>
      <c r="G170" s="86" t="s">
        <v>1257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1846</v>
      </c>
      <c r="B171" s="81" t="s">
        <v>1860</v>
      </c>
      <c r="C171" s="83" t="s">
        <v>1861</v>
      </c>
      <c r="D171" s="85" t="s">
        <v>1862</v>
      </c>
      <c r="E171" s="85" t="s">
        <v>1863</v>
      </c>
      <c r="F171" s="86" t="s">
        <v>1486</v>
      </c>
      <c r="G171" s="86" t="s">
        <v>1257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1846</v>
      </c>
      <c r="B172" s="91" t="s">
        <v>1864</v>
      </c>
      <c r="C172" s="92" t="s">
        <v>1865</v>
      </c>
      <c r="D172" s="93" t="s">
        <v>1866</v>
      </c>
      <c r="E172" s="93" t="s">
        <v>1867</v>
      </c>
      <c r="F172" s="94" t="s">
        <v>1486</v>
      </c>
      <c r="G172" s="94" t="s">
        <v>1225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922</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IFERROR(INDEX('Recommendations'!$G$2:$G$195, MATCH(J2,'Recommendations'!$A$2:$A$195,0))="Implemented", FALSE))</xm:f>
            <x14:dxf>
              <font>
                <color rgb="FF000000"/>
              </font>
              <fill>
                <patternFill>
                  <bgColor rgb="FF3C7D22"/>
                </patternFill>
              </fill>
            </x14:dxf>
          </x14:cfRule>
          <x14:cfRule type="expression" priority="2" id="{00000000-000E-0000-0400-000002000000}">
            <xm:f>AND(J2&lt;&gt;"", IFERROR(INDEX('Recommendations'!$G$2:$G$195, MATCH(J2,'Recommendations'!$A$2:$A$195,0))="Compensated", FALSE))</xm:f>
            <x14:dxf>
              <font>
                <color rgb="FF000000"/>
              </font>
              <fill>
                <patternFill>
                  <bgColor rgb="FFC6E0B4"/>
                </patternFill>
              </fill>
            </x14:dxf>
          </x14:cfRule>
          <x14:cfRule type="expression" priority="3" id="{00000000-000E-0000-0400-000003000000}">
            <xm:f>AND(J2&lt;&gt;"", IFERROR(INDEX('Recommendations'!$G$2:$G$195, MATCH(J2,'Recommendations'!$A$2:$A$195,0))="Testing", FALSE))</xm:f>
            <x14:dxf>
              <font>
                <color rgb="FF000000"/>
              </font>
              <fill>
                <patternFill>
                  <bgColor rgb="FFFFC000"/>
                </patternFill>
              </fill>
            </x14:dxf>
          </x14:cfRule>
          <x14:cfRule type="expression" priority="4" id="{00000000-000E-0000-0400-000004000000}">
            <xm:f>AND(J2&lt;&gt;"", IFERROR(INDEX('Recommendations'!$G$2:$G$195, MATCH(J2,'Recommendations'!$A$2:$A$195,0))="Failed", FALSE))</xm:f>
            <x14:dxf>
              <font>
                <color rgb="FF000000"/>
              </font>
              <fill>
                <patternFill>
                  <bgColor rgb="FFD82891"/>
                </patternFill>
              </fill>
            </x14:dxf>
          </x14:cfRule>
          <x14:cfRule type="expression" priority="5" id="{00000000-000E-0000-0400-000005000000}">
            <xm:f>AND(J2&lt;&gt;"", IFERROR(INDEX('Recommendations'!$G$2:$G$195, MATCH(J2,'Recommendations'!$A$2:$A$195,0))="Risk Accepted", FALSE))</xm:f>
            <x14:dxf>
              <font>
                <color rgb="FF000000"/>
              </font>
              <fill>
                <patternFill>
                  <bgColor rgb="FFD9D9D9"/>
                </patternFill>
              </fill>
            </x14:dxf>
          </x14:cfRule>
          <x14:cfRule type="expression" priority="6" id="{00000000-000E-0000-0400-000006000000}">
            <xm:f>AND(J2&lt;&gt;"", IFERROR(INDEX('Recommendations'!$G$2:$G$195, MATCH(J2,'Recommendations'!$A$2:$A$195,0))="N/A",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1868</v>
      </c>
      <c r="C1" s="121" t="s">
        <v>9</v>
      </c>
      <c r="D1" s="121" t="s">
        <v>1073</v>
      </c>
      <c r="E1" s="121" t="s">
        <v>1869</v>
      </c>
      <c r="F1" s="121" t="s">
        <v>1870</v>
      </c>
      <c r="G1" s="121" t="s">
        <v>1167</v>
      </c>
      <c r="H1" s="121" t="s">
        <v>1168</v>
      </c>
      <c r="I1" s="121" t="s">
        <v>1169</v>
      </c>
      <c r="J1" s="121" t="s">
        <v>1170</v>
      </c>
      <c r="K1" s="121" t="s">
        <v>1171</v>
      </c>
      <c r="L1" s="121" t="s">
        <v>1172</v>
      </c>
      <c r="M1" s="121" t="s">
        <v>1173</v>
      </c>
      <c r="N1" s="121" t="s">
        <v>1174</v>
      </c>
      <c r="O1" s="121" t="s">
        <v>1175</v>
      </c>
      <c r="P1" s="121" t="s">
        <v>1176</v>
      </c>
      <c r="Q1" s="121" t="s">
        <v>1177</v>
      </c>
      <c r="R1" s="121" t="s">
        <v>1178</v>
      </c>
      <c r="S1" s="121" t="s">
        <v>1179</v>
      </c>
      <c r="T1" s="121" t="s">
        <v>1180</v>
      </c>
      <c r="U1" s="121" t="s">
        <v>1181</v>
      </c>
      <c r="V1" s="121" t="s">
        <v>1182</v>
      </c>
      <c r="W1" s="121" t="s">
        <v>1183</v>
      </c>
      <c r="X1" s="121" t="s">
        <v>1184</v>
      </c>
      <c r="Y1" s="121" t="s">
        <v>1185</v>
      </c>
      <c r="Z1" s="121" t="s">
        <v>1186</v>
      </c>
      <c r="AA1" s="121" t="s">
        <v>1187</v>
      </c>
      <c r="AB1" s="121" t="s">
        <v>1188</v>
      </c>
      <c r="AC1" s="121" t="s">
        <v>1189</v>
      </c>
      <c r="AD1" s="121" t="s">
        <v>1190</v>
      </c>
      <c r="AE1" s="121" t="s">
        <v>1191</v>
      </c>
      <c r="AF1" s="121" t="s">
        <v>1192</v>
      </c>
      <c r="AG1" s="121" t="s">
        <v>1193</v>
      </c>
      <c r="AH1" s="121" t="s">
        <v>1194</v>
      </c>
      <c r="AI1" s="121" t="s">
        <v>1195</v>
      </c>
      <c r="AJ1" s="121" t="s">
        <v>1196</v>
      </c>
      <c r="AK1" s="121" t="s">
        <v>1197</v>
      </c>
      <c r="AL1" s="121" t="s">
        <v>1198</v>
      </c>
      <c r="AM1" s="121" t="s">
        <v>1199</v>
      </c>
      <c r="AN1" s="121" t="s">
        <v>1200</v>
      </c>
      <c r="AO1" s="121" t="s">
        <v>1201</v>
      </c>
      <c r="AP1" s="121" t="s">
        <v>1202</v>
      </c>
      <c r="AQ1" s="121" t="s">
        <v>1203</v>
      </c>
      <c r="AR1" s="121" t="s">
        <v>1204</v>
      </c>
      <c r="AS1" s="121" t="s">
        <v>1205</v>
      </c>
      <c r="AT1" s="121" t="s">
        <v>1206</v>
      </c>
      <c r="AU1" s="122" t="s">
        <v>1207</v>
      </c>
    </row>
    <row r="2" spans="1:47" ht="60" customHeight="1" x14ac:dyDescent="0.35">
      <c r="A2" s="116" t="s">
        <v>1871</v>
      </c>
      <c r="B2" s="106" t="s">
        <v>1872</v>
      </c>
      <c r="C2" s="107" t="s">
        <v>1873</v>
      </c>
      <c r="D2" s="107" t="s">
        <v>1874</v>
      </c>
      <c r="E2" s="107" t="s">
        <v>1875</v>
      </c>
      <c r="F2" s="108" t="s">
        <v>1876</v>
      </c>
      <c r="G2" s="109">
        <f>IF(COUNTIF(H2:AU2,"&lt;&gt;")=0,"",SUMPRODUCT(((Recommendations[ImplStatus]="Implemented")+(Recommendations[ImplStatus]="Compensated"))*ISNUMBER(MATCH(Recommendations[Id],H2:AU2,0)))/COUNTIF(H2:AU2,"&lt;&gt;"))</f>
        <v>0</v>
      </c>
      <c r="H2" s="110" t="s">
        <v>158</v>
      </c>
      <c r="I2" s="110" t="s">
        <v>178</v>
      </c>
      <c r="J2" s="110" t="s">
        <v>188</v>
      </c>
      <c r="K2" s="110" t="s">
        <v>235</v>
      </c>
      <c r="L2" s="110" t="s">
        <v>307</v>
      </c>
      <c r="M2" s="110" t="s">
        <v>483</v>
      </c>
      <c r="N2" s="110" t="s">
        <v>897</v>
      </c>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1877</v>
      </c>
      <c r="B3" s="106" t="s">
        <v>1878</v>
      </c>
      <c r="C3" s="107" t="s">
        <v>1879</v>
      </c>
      <c r="D3" s="107" t="s">
        <v>1880</v>
      </c>
      <c r="E3" s="107" t="s">
        <v>1881</v>
      </c>
      <c r="F3" s="108" t="s">
        <v>1882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1883</v>
      </c>
      <c r="B4" s="106" t="s">
        <v>1884</v>
      </c>
      <c r="C4" s="107" t="s">
        <v>1885</v>
      </c>
      <c r="D4" s="107" t="s">
        <v>1886</v>
      </c>
      <c r="E4" s="107" t="s">
        <v>1887</v>
      </c>
      <c r="F4" s="108" t="s">
        <v>1888</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1889</v>
      </c>
      <c r="B5" s="106" t="s">
        <v>1890</v>
      </c>
      <c r="C5" s="107" t="s">
        <v>1891</v>
      </c>
      <c r="D5" s="107" t="s">
        <v>1892</v>
      </c>
      <c r="E5" s="107" t="s">
        <v>1893</v>
      </c>
      <c r="F5" s="108" t="s">
        <v>1894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1895</v>
      </c>
      <c r="B6" s="106" t="s">
        <v>1896</v>
      </c>
      <c r="C6" s="107" t="s">
        <v>1897</v>
      </c>
      <c r="D6" s="107" t="s">
        <v>1898</v>
      </c>
      <c r="E6" s="107" t="s">
        <v>19</v>
      </c>
      <c r="F6" s="108" t="s">
        <v>1899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1900</v>
      </c>
      <c r="B7" s="106" t="s">
        <v>10</v>
      </c>
      <c r="C7" s="107" t="s">
        <v>1901</v>
      </c>
      <c r="D7" s="107" t="s">
        <v>1902</v>
      </c>
      <c r="E7" s="107" t="s">
        <v>19</v>
      </c>
      <c r="F7" s="108" t="s">
        <v>1903</v>
      </c>
      <c r="G7" s="109">
        <f>IF(COUNTIF(H7:AU7,"&lt;&gt;")=0,"",SUMPRODUCT(((Recommendations[ImplStatus]="Implemented")+(Recommendations[ImplStatus]="Compensated"))*ISNUMBER(MATCH(Recommendations[Id],H7:AU7,0)))/COUNTIF(H7:AU7,"&lt;&gt;"))</f>
        <v>0</v>
      </c>
      <c r="H7" s="110" t="s">
        <v>38</v>
      </c>
      <c r="I7" s="110" t="s">
        <v>44</v>
      </c>
      <c r="J7" s="110" t="s">
        <v>48</v>
      </c>
      <c r="K7" s="110" t="s">
        <v>53</v>
      </c>
      <c r="L7" s="110" t="s">
        <v>82</v>
      </c>
      <c r="M7" s="110" t="s">
        <v>208</v>
      </c>
      <c r="N7" s="110" t="s">
        <v>213</v>
      </c>
      <c r="O7" s="110" t="s">
        <v>217</v>
      </c>
      <c r="P7" s="110" t="s">
        <v>221</v>
      </c>
      <c r="Q7" s="110" t="s">
        <v>225</v>
      </c>
      <c r="R7" s="110" t="s">
        <v>230</v>
      </c>
      <c r="S7" s="110" t="s">
        <v>468</v>
      </c>
      <c r="T7" s="110" t="s">
        <v>631</v>
      </c>
      <c r="U7" s="110" t="s">
        <v>640</v>
      </c>
      <c r="V7" s="110" t="s">
        <v>645</v>
      </c>
      <c r="W7" s="110" t="s">
        <v>650</v>
      </c>
      <c r="X7" s="110" t="s">
        <v>654</v>
      </c>
      <c r="Y7" s="110" t="s">
        <v>658</v>
      </c>
      <c r="Z7" s="110" t="s">
        <v>662</v>
      </c>
      <c r="AA7" s="110" t="s">
        <v>666</v>
      </c>
      <c r="AB7" s="110" t="s">
        <v>671</v>
      </c>
      <c r="AC7" s="110" t="s">
        <v>676</v>
      </c>
      <c r="AD7" s="110" t="s">
        <v>685</v>
      </c>
      <c r="AE7" s="110" t="s">
        <v>689</v>
      </c>
      <c r="AF7" s="110" t="s">
        <v>693</v>
      </c>
      <c r="AG7" s="110" t="s">
        <v>697</v>
      </c>
      <c r="AH7" s="110" t="s">
        <v>709</v>
      </c>
      <c r="AI7" s="110" t="s">
        <v>713</v>
      </c>
      <c r="AJ7" s="110" t="s">
        <v>717</v>
      </c>
      <c r="AK7" s="110" t="s">
        <v>722</v>
      </c>
      <c r="AL7" s="110" t="s">
        <v>726</v>
      </c>
      <c r="AM7" s="110" t="s">
        <v>730</v>
      </c>
      <c r="AN7" s="110" t="s">
        <v>734</v>
      </c>
      <c r="AO7" s="110" t="s">
        <v>738</v>
      </c>
      <c r="AP7" s="110" t="s">
        <v>742</v>
      </c>
      <c r="AQ7" s="110" t="s">
        <v>746</v>
      </c>
      <c r="AR7" s="110" t="s">
        <v>754</v>
      </c>
      <c r="AS7" s="110" t="s">
        <v>759</v>
      </c>
      <c r="AT7" s="110" t="s">
        <v>764</v>
      </c>
      <c r="AU7" s="118" t="s">
        <v>769</v>
      </c>
    </row>
    <row r="8" spans="1:47" ht="60" customHeight="1" x14ac:dyDescent="0.35">
      <c r="A8" s="116" t="s">
        <v>1904</v>
      </c>
      <c r="B8" s="106" t="s">
        <v>1905</v>
      </c>
      <c r="C8" s="107" t="s">
        <v>1906</v>
      </c>
      <c r="D8" s="107" t="s">
        <v>1907</v>
      </c>
      <c r="E8" s="107" t="s">
        <v>19</v>
      </c>
      <c r="F8" s="108" t="s">
        <v>1908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1909</v>
      </c>
      <c r="B9" s="106" t="s">
        <v>1910</v>
      </c>
      <c r="C9" s="107" t="s">
        <v>1911</v>
      </c>
      <c r="D9" s="107" t="s">
        <v>1912</v>
      </c>
      <c r="E9" s="107" t="s">
        <v>19</v>
      </c>
      <c r="F9" s="108" t="s">
        <v>1913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1914</v>
      </c>
      <c r="B10" s="106" t="s">
        <v>1915</v>
      </c>
      <c r="C10" s="107" t="s">
        <v>1916</v>
      </c>
      <c r="D10" s="107" t="s">
        <v>1917</v>
      </c>
      <c r="E10" s="107" t="s">
        <v>19</v>
      </c>
      <c r="F10" s="108" t="s">
        <v>1918</v>
      </c>
      <c r="G10" s="109">
        <f>IF(COUNTIF(H10:AU10,"&lt;&gt;")=0,"",SUMPRODUCT(((Recommendations[ImplStatus]="Implemented")+(Recommendations[ImplStatus]="Compensated"))*ISNUMBER(MATCH(Recommendations[Id],H10:AU10,0)))/COUNTIF(H10:AU10,"&lt;&gt;"))</f>
        <v>0</v>
      </c>
      <c r="H10" s="110" t="s">
        <v>259</v>
      </c>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1919</v>
      </c>
      <c r="B11" s="106" t="s">
        <v>1920</v>
      </c>
      <c r="C11" s="107" t="s">
        <v>1921</v>
      </c>
      <c r="D11" s="107" t="s">
        <v>1922</v>
      </c>
      <c r="E11" s="107" t="s">
        <v>19</v>
      </c>
      <c r="F11" s="108" t="s">
        <v>1923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1924</v>
      </c>
      <c r="B12" s="106" t="s">
        <v>1925</v>
      </c>
      <c r="C12" s="107" t="s">
        <v>1926</v>
      </c>
      <c r="D12" s="107" t="s">
        <v>1927</v>
      </c>
      <c r="E12" s="107" t="s">
        <v>19</v>
      </c>
      <c r="F12" s="108" t="s">
        <v>1928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1929</v>
      </c>
      <c r="B13" s="106" t="s">
        <v>1930</v>
      </c>
      <c r="C13" s="107" t="s">
        <v>1931</v>
      </c>
      <c r="D13" s="107" t="s">
        <v>1932</v>
      </c>
      <c r="E13" s="107" t="s">
        <v>19</v>
      </c>
      <c r="F13" s="108" t="s">
        <v>1933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1934</v>
      </c>
      <c r="B14" s="106" t="s">
        <v>1935</v>
      </c>
      <c r="C14" s="107" t="s">
        <v>1936</v>
      </c>
      <c r="D14" s="107" t="s">
        <v>1937</v>
      </c>
      <c r="E14" s="107" t="s">
        <v>19</v>
      </c>
      <c r="F14" s="108" t="s">
        <v>1938</v>
      </c>
      <c r="G14" s="109">
        <f>IF(COUNTIF(H14:AU14,"&lt;&gt;")=0,"",SUMPRODUCT(((Recommendations[ImplStatus]="Implemented")+(Recommendations[ImplStatus]="Compensated"))*ISNUMBER(MATCH(Recommendations[Id],H14:AU14,0)))/COUNTIF(H14:AU14,"&lt;&gt;"))</f>
        <v>0</v>
      </c>
      <c r="H14" s="110" t="s">
        <v>27</v>
      </c>
      <c r="I14" s="110" t="s">
        <v>33</v>
      </c>
      <c r="J14" s="110" t="s">
        <v>183</v>
      </c>
      <c r="K14" s="110" t="s">
        <v>317</v>
      </c>
      <c r="L14" s="110" t="s">
        <v>322</v>
      </c>
      <c r="M14" s="110" t="s">
        <v>327</v>
      </c>
      <c r="N14" s="110" t="s">
        <v>332</v>
      </c>
      <c r="O14" s="110" t="s">
        <v>356</v>
      </c>
      <c r="P14" s="110" t="s">
        <v>361</v>
      </c>
      <c r="Q14" s="110" t="s">
        <v>543</v>
      </c>
      <c r="R14" s="110" t="s">
        <v>917</v>
      </c>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1939</v>
      </c>
      <c r="B15" s="106" t="s">
        <v>1940</v>
      </c>
      <c r="C15" s="107" t="s">
        <v>1941</v>
      </c>
      <c r="D15" s="107" t="s">
        <v>1942</v>
      </c>
      <c r="E15" s="107" t="s">
        <v>19</v>
      </c>
      <c r="F15" s="108" t="s">
        <v>1943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1944</v>
      </c>
      <c r="B16" s="106" t="s">
        <v>1945</v>
      </c>
      <c r="C16" s="107" t="s">
        <v>1946</v>
      </c>
      <c r="D16" s="107" t="s">
        <v>1947</v>
      </c>
      <c r="E16" s="107" t="s">
        <v>19</v>
      </c>
      <c r="F16" s="108" t="s">
        <v>1948</v>
      </c>
      <c r="G16" s="109">
        <f>IF(COUNTIF(H16:AU16,"&lt;&gt;")=0,"",SUMPRODUCT(((Recommendations[ImplStatus]="Implemented")+(Recommendations[ImplStatus]="Compensated"))*ISNUMBER(MATCH(Recommendations[Id],H16:AU16,0)))/COUNTIF(H16:AU16,"&lt;&gt;"))</f>
        <v>0</v>
      </c>
      <c r="H16" s="110" t="s">
        <v>115</v>
      </c>
      <c r="I16" s="110" t="s">
        <v>120</v>
      </c>
      <c r="J16" s="110" t="s">
        <v>124</v>
      </c>
      <c r="K16" s="110" t="s">
        <v>129</v>
      </c>
      <c r="L16" s="110" t="s">
        <v>139</v>
      </c>
      <c r="M16" s="110" t="s">
        <v>144</v>
      </c>
      <c r="N16" s="110" t="s">
        <v>381</v>
      </c>
      <c r="O16" s="110" t="s">
        <v>394</v>
      </c>
      <c r="P16" s="110" t="s">
        <v>463</v>
      </c>
      <c r="Q16" s="110" t="s">
        <v>488</v>
      </c>
      <c r="R16" s="110" t="s">
        <v>503</v>
      </c>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1949</v>
      </c>
      <c r="B17" s="106" t="s">
        <v>1950</v>
      </c>
      <c r="C17" s="107" t="s">
        <v>1951</v>
      </c>
      <c r="D17" s="107" t="s">
        <v>1952</v>
      </c>
      <c r="E17" s="107" t="s">
        <v>19</v>
      </c>
      <c r="F17" s="108" t="s">
        <v>1953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1954</v>
      </c>
      <c r="B18" s="106" t="s">
        <v>1955</v>
      </c>
      <c r="C18" s="107" t="s">
        <v>1956</v>
      </c>
      <c r="D18" s="107" t="s">
        <v>1957</v>
      </c>
      <c r="E18" s="107" t="s">
        <v>19</v>
      </c>
      <c r="F18" s="108" t="s">
        <v>1958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1959</v>
      </c>
      <c r="B19" s="106" t="s">
        <v>1960</v>
      </c>
      <c r="C19" s="107" t="s">
        <v>1961</v>
      </c>
      <c r="D19" s="107" t="s">
        <v>1962</v>
      </c>
      <c r="E19" s="107" t="s">
        <v>19</v>
      </c>
      <c r="F19" s="108" t="s">
        <v>1963</v>
      </c>
      <c r="G19" s="109">
        <f>IF(COUNTIF(H19:AU19,"&lt;&gt;")=0,"",SUMPRODUCT(((Recommendations[ImplStatus]="Implemented")+(Recommendations[ImplStatus]="Compensated"))*ISNUMBER(MATCH(Recommendations[Id],H19:AU19,0)))/COUNTIF(H19:AU19,"&lt;&gt;"))</f>
        <v>0</v>
      </c>
      <c r="H19" s="110" t="s">
        <v>612</v>
      </c>
      <c r="I19" s="110" t="s">
        <v>617</v>
      </c>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1964</v>
      </c>
      <c r="B20" s="106" t="s">
        <v>1965</v>
      </c>
      <c r="C20" s="107" t="s">
        <v>1966</v>
      </c>
      <c r="D20" s="107" t="s">
        <v>1967</v>
      </c>
      <c r="E20" s="107" t="s">
        <v>19</v>
      </c>
      <c r="F20" s="108" t="s">
        <v>1968</v>
      </c>
      <c r="G20" s="109">
        <f>IF(COUNTIF(H20:AU20,"&lt;&gt;")=0,"",SUMPRODUCT(((Recommendations[ImplStatus]="Implemented")+(Recommendations[ImplStatus]="Compensated"))*ISNUMBER(MATCH(Recommendations[Id],H20:AU20,0)))/COUNTIF(H20:AU20,"&lt;&gt;"))</f>
        <v>0</v>
      </c>
      <c r="H20" s="110" t="s">
        <v>538</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1969</v>
      </c>
      <c r="B21" s="106" t="s">
        <v>1970</v>
      </c>
      <c r="C21" s="107" t="s">
        <v>1971</v>
      </c>
      <c r="D21" s="107" t="s">
        <v>1972</v>
      </c>
      <c r="E21" s="107" t="s">
        <v>1973</v>
      </c>
      <c r="F21" s="108" t="s">
        <v>1974</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1975</v>
      </c>
      <c r="B22" s="106" t="s">
        <v>1976</v>
      </c>
      <c r="C22" s="107" t="s">
        <v>1977</v>
      </c>
      <c r="D22" s="107" t="s">
        <v>1978</v>
      </c>
      <c r="E22" s="107" t="s">
        <v>1979</v>
      </c>
      <c r="F22" s="108" t="s">
        <v>1980</v>
      </c>
      <c r="G22" s="109">
        <f>IF(COUNTIF(H22:AU22,"&lt;&gt;")=0,"",SUMPRODUCT(((Recommendations[ImplStatus]="Implemented")+(Recommendations[ImplStatus]="Compensated"))*ISNUMBER(MATCH(Recommendations[Id],H22:AU22,0)))/COUNTIF(H22:AU22,"&lt;&gt;"))</f>
        <v>0</v>
      </c>
      <c r="H22" s="110" t="s">
        <v>183</v>
      </c>
      <c r="I22" s="110" t="s">
        <v>361</v>
      </c>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1981</v>
      </c>
      <c r="B23" s="106" t="s">
        <v>1982</v>
      </c>
      <c r="C23" s="107" t="s">
        <v>1983</v>
      </c>
      <c r="D23" s="107" t="s">
        <v>1984</v>
      </c>
      <c r="E23" s="107" t="s">
        <v>1985</v>
      </c>
      <c r="F23" s="108" t="s">
        <v>1986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1987</v>
      </c>
      <c r="B24" s="106" t="s">
        <v>1988</v>
      </c>
      <c r="C24" s="107" t="s">
        <v>1989</v>
      </c>
      <c r="D24" s="107" t="s">
        <v>1990</v>
      </c>
      <c r="E24" s="107" t="s">
        <v>19</v>
      </c>
      <c r="F24" s="108" t="s">
        <v>1991</v>
      </c>
      <c r="G24" s="109">
        <f>IF(COUNTIF(H24:AU24,"&lt;&gt;")=0,"",SUMPRODUCT(((Recommendations[ImplStatus]="Implemented")+(Recommendations[ImplStatus]="Compensated"))*ISNUMBER(MATCH(Recommendations[Id],H24:AU24,0)))/COUNTIF(H24:AU24,"&lt;&gt;"))</f>
        <v>0</v>
      </c>
      <c r="H24" s="110" t="s">
        <v>102</v>
      </c>
      <c r="I24" s="110" t="s">
        <v>107</v>
      </c>
      <c r="J24" s="110" t="s">
        <v>149</v>
      </c>
      <c r="K24" s="110" t="s">
        <v>154</v>
      </c>
      <c r="L24" s="110" t="s">
        <v>376</v>
      </c>
      <c r="M24" s="110" t="s">
        <v>385</v>
      </c>
      <c r="N24" s="110" t="s">
        <v>439</v>
      </c>
      <c r="O24" s="110" t="s">
        <v>444</v>
      </c>
      <c r="P24" s="110" t="s">
        <v>449</v>
      </c>
      <c r="Q24" s="110" t="s">
        <v>493</v>
      </c>
      <c r="R24" s="110" t="s">
        <v>907</v>
      </c>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1992</v>
      </c>
      <c r="B25" s="106" t="s">
        <v>1993</v>
      </c>
      <c r="C25" s="107" t="s">
        <v>1994</v>
      </c>
      <c r="D25" s="107" t="s">
        <v>19</v>
      </c>
      <c r="E25" s="107" t="s">
        <v>19</v>
      </c>
      <c r="F25" s="108" t="s">
        <v>1995</v>
      </c>
      <c r="G25" s="109">
        <f>IF(COUNTIF(H25:AU25,"&lt;&gt;")=0,"",SUMPRODUCT(((Recommendations[ImplStatus]="Implemented")+(Recommendations[ImplStatus]="Compensated"))*ISNUMBER(MATCH(Recommendations[Id],H25:AU25,0)))/COUNTIF(H25:AU25,"&lt;&gt;"))</f>
        <v>0</v>
      </c>
      <c r="H25" s="110" t="s">
        <v>533</v>
      </c>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1996</v>
      </c>
      <c r="B26" s="106" t="s">
        <v>1997</v>
      </c>
      <c r="C26" s="107" t="s">
        <v>1998</v>
      </c>
      <c r="D26" s="107" t="s">
        <v>1999</v>
      </c>
      <c r="E26" s="107" t="s">
        <v>19</v>
      </c>
      <c r="F26" s="108" t="s">
        <v>2000</v>
      </c>
      <c r="G26" s="109">
        <f>IF(COUNTIF(H26:AU26,"&lt;&gt;")=0,"",SUMPRODUCT(((Recommendations[ImplStatus]="Implemented")+(Recommendations[ImplStatus]="Compensated"))*ISNUMBER(MATCH(Recommendations[Id],H26:AU26,0)))/COUNTIF(H26:AU26,"&lt;&gt;"))</f>
        <v>0</v>
      </c>
      <c r="H26" s="110" t="s">
        <v>322</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2001</v>
      </c>
      <c r="B27" s="106" t="s">
        <v>2002</v>
      </c>
      <c r="C27" s="107" t="s">
        <v>2003</v>
      </c>
      <c r="D27" s="107" t="s">
        <v>2004</v>
      </c>
      <c r="E27" s="107" t="s">
        <v>2005</v>
      </c>
      <c r="F27" s="108" t="s">
        <v>2006</v>
      </c>
      <c r="G27" s="109">
        <f>IF(COUNTIF(H27:AU27,"&lt;&gt;")=0,"",SUMPRODUCT(((Recommendations[ImplStatus]="Implemented")+(Recommendations[ImplStatus]="Compensated"))*ISNUMBER(MATCH(Recommendations[Id],H27:AU27,0)))/COUNTIF(H27:AU27,"&lt;&gt;"))</f>
        <v>0</v>
      </c>
      <c r="H27" s="110" t="s">
        <v>513</v>
      </c>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2007</v>
      </c>
      <c r="B28" s="106" t="s">
        <v>2008</v>
      </c>
      <c r="C28" s="107" t="s">
        <v>2009</v>
      </c>
      <c r="D28" s="107" t="s">
        <v>19</v>
      </c>
      <c r="E28" s="107" t="s">
        <v>19</v>
      </c>
      <c r="F28" s="108" t="s">
        <v>2010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2011</v>
      </c>
      <c r="B29" s="106" t="s">
        <v>2012</v>
      </c>
      <c r="C29" s="107" t="s">
        <v>2013</v>
      </c>
      <c r="D29" s="107" t="s">
        <v>2014</v>
      </c>
      <c r="E29" s="107" t="s">
        <v>2015</v>
      </c>
      <c r="F29" s="108" t="s">
        <v>2016</v>
      </c>
      <c r="G29" s="109">
        <f>IF(COUNTIF(H29:AU29,"&lt;&gt;")=0,"",SUMPRODUCT(((Recommendations[ImplStatus]="Implemented")+(Recommendations[ImplStatus]="Compensated"))*ISNUMBER(MATCH(Recommendations[Id],H29:AU29,0)))/COUNTIF(H29:AU29,"&lt;&gt;"))</f>
        <v>0</v>
      </c>
      <c r="H29" s="110" t="s">
        <v>298</v>
      </c>
      <c r="I29" s="110" t="s">
        <v>337</v>
      </c>
      <c r="J29" s="110" t="s">
        <v>342</v>
      </c>
      <c r="K29" s="110" t="s">
        <v>399</v>
      </c>
      <c r="L29" s="110" t="s">
        <v>404</v>
      </c>
      <c r="M29" s="110" t="s">
        <v>409</v>
      </c>
      <c r="N29" s="110" t="s">
        <v>414</v>
      </c>
      <c r="O29" s="110" t="s">
        <v>419</v>
      </c>
      <c r="P29" s="110" t="s">
        <v>424</v>
      </c>
      <c r="Q29" s="110" t="s">
        <v>429</v>
      </c>
      <c r="R29" s="110" t="s">
        <v>434</v>
      </c>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2017</v>
      </c>
      <c r="B30" s="106" t="s">
        <v>2018</v>
      </c>
      <c r="C30" s="107" t="s">
        <v>2019</v>
      </c>
      <c r="D30" s="107" t="s">
        <v>2020</v>
      </c>
      <c r="E30" s="107" t="s">
        <v>19</v>
      </c>
      <c r="F30" s="108" t="s">
        <v>2021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2022</v>
      </c>
      <c r="B31" s="106" t="s">
        <v>2023</v>
      </c>
      <c r="C31" s="107" t="s">
        <v>2024</v>
      </c>
      <c r="D31" s="107" t="s">
        <v>2025</v>
      </c>
      <c r="E31" s="107" t="s">
        <v>2026</v>
      </c>
      <c r="F31" s="108" t="s">
        <v>2027</v>
      </c>
      <c r="G31" s="109">
        <f>IF(COUNTIF(H31:AU31,"&lt;&gt;")=0,"",SUMPRODUCT(((Recommendations[ImplStatus]="Implemented")+(Recommendations[ImplStatus]="Compensated"))*ISNUMBER(MATCH(Recommendations[Id],H31:AU31,0)))/COUNTIF(H31:AU31,"&lt;&gt;"))</f>
        <v>0</v>
      </c>
      <c r="H31" s="110" t="s">
        <v>312</v>
      </c>
      <c r="I31" s="110" t="s">
        <v>389</v>
      </c>
      <c r="J31" s="110" t="s">
        <v>508</v>
      </c>
      <c r="K31" s="110" t="s">
        <v>882</v>
      </c>
      <c r="L31" s="110" t="s">
        <v>887</v>
      </c>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2028</v>
      </c>
      <c r="B32" s="106" t="s">
        <v>2029</v>
      </c>
      <c r="C32" s="107" t="s">
        <v>2030</v>
      </c>
      <c r="D32" s="107" t="s">
        <v>2031</v>
      </c>
      <c r="E32" s="107" t="s">
        <v>2032</v>
      </c>
      <c r="F32" s="108" t="s">
        <v>2033</v>
      </c>
      <c r="G32" s="109">
        <f>IF(COUNTIF(H32:AU32,"&lt;&gt;")=0,"",SUMPRODUCT(((Recommendations[ImplStatus]="Implemented")+(Recommendations[ImplStatus]="Compensated"))*ISNUMBER(MATCH(Recommendations[Id],H32:AU32,0)))/COUNTIF(H32:AU32,"&lt;&gt;"))</f>
        <v>0</v>
      </c>
      <c r="H32" s="110" t="s">
        <v>92</v>
      </c>
      <c r="I32" s="110" t="s">
        <v>705</v>
      </c>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2034</v>
      </c>
      <c r="B33" s="106" t="s">
        <v>2035</v>
      </c>
      <c r="C33" s="107" t="s">
        <v>2036</v>
      </c>
      <c r="D33" s="107" t="s">
        <v>2037</v>
      </c>
      <c r="E33" s="107" t="s">
        <v>19</v>
      </c>
      <c r="F33" s="108" t="s">
        <v>2038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2039</v>
      </c>
      <c r="B34" s="106" t="s">
        <v>2040</v>
      </c>
      <c r="C34" s="107" t="s">
        <v>2041</v>
      </c>
      <c r="D34" s="107" t="s">
        <v>2042</v>
      </c>
      <c r="E34" s="107" t="s">
        <v>19</v>
      </c>
      <c r="F34" s="108" t="s">
        <v>2043</v>
      </c>
      <c r="G34" s="109">
        <f>IF(COUNTIF(H34:AU34,"&lt;&gt;")=0,"",SUMPRODUCT(((Recommendations[ImplStatus]="Implemented")+(Recommendations[ImplStatus]="Compensated"))*ISNUMBER(MATCH(Recommendations[Id],H34:AU34,0)))/COUNTIF(H34:AU34,"&lt;&gt;"))</f>
        <v>0</v>
      </c>
      <c r="H34" s="110" t="s">
        <v>264</v>
      </c>
      <c r="I34" s="110" t="s">
        <v>269</v>
      </c>
      <c r="J34" s="110" t="s">
        <v>273</v>
      </c>
      <c r="K34" s="110" t="s">
        <v>277</v>
      </c>
      <c r="L34" s="110" t="s">
        <v>281</v>
      </c>
      <c r="M34" s="110" t="s">
        <v>285</v>
      </c>
      <c r="N34" s="110" t="s">
        <v>290</v>
      </c>
      <c r="O34" s="110" t="s">
        <v>294</v>
      </c>
      <c r="P34" s="110" t="s">
        <v>351</v>
      </c>
      <c r="Q34" s="110" t="s">
        <v>518</v>
      </c>
      <c r="R34" s="110" t="s">
        <v>562</v>
      </c>
      <c r="S34" s="110" t="s">
        <v>567</v>
      </c>
      <c r="T34" s="110" t="s">
        <v>571</v>
      </c>
      <c r="U34" s="110" t="s">
        <v>575</v>
      </c>
      <c r="V34" s="110" t="s">
        <v>579</v>
      </c>
      <c r="W34" s="110" t="s">
        <v>583</v>
      </c>
      <c r="X34" s="110" t="s">
        <v>587</v>
      </c>
      <c r="Y34" s="110" t="s">
        <v>591</v>
      </c>
      <c r="Z34" s="110" t="s">
        <v>595</v>
      </c>
      <c r="AA34" s="110" t="s">
        <v>600</v>
      </c>
      <c r="AB34" s="110" t="s">
        <v>604</v>
      </c>
      <c r="AC34" s="110" t="s">
        <v>608</v>
      </c>
      <c r="AD34" s="110" t="s">
        <v>827</v>
      </c>
      <c r="AE34" s="110" t="s">
        <v>832</v>
      </c>
      <c r="AF34" s="110" t="s">
        <v>836</v>
      </c>
      <c r="AG34" s="110" t="s">
        <v>840</v>
      </c>
      <c r="AH34" s="110" t="s">
        <v>845</v>
      </c>
      <c r="AI34" s="110" t="s">
        <v>849</v>
      </c>
      <c r="AJ34" s="110"/>
      <c r="AK34" s="110"/>
      <c r="AL34" s="110"/>
      <c r="AM34" s="110"/>
      <c r="AN34" s="110"/>
      <c r="AO34" s="110"/>
      <c r="AP34" s="110"/>
      <c r="AQ34" s="110"/>
      <c r="AR34" s="110"/>
      <c r="AS34" s="110"/>
      <c r="AT34" s="110"/>
      <c r="AU34" s="118"/>
    </row>
    <row r="35" spans="1:47" ht="60" customHeight="1" x14ac:dyDescent="0.35">
      <c r="A35" s="116" t="s">
        <v>2044</v>
      </c>
      <c r="B35" s="106" t="s">
        <v>2045</v>
      </c>
      <c r="C35" s="107" t="s">
        <v>2046</v>
      </c>
      <c r="D35" s="107" t="s">
        <v>2047</v>
      </c>
      <c r="E35" s="107" t="s">
        <v>2048</v>
      </c>
      <c r="F35" s="108" t="s">
        <v>2049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2050</v>
      </c>
      <c r="B36" s="106" t="s">
        <v>2051</v>
      </c>
      <c r="C36" s="107" t="s">
        <v>2052</v>
      </c>
      <c r="D36" s="107" t="s">
        <v>2053</v>
      </c>
      <c r="E36" s="107" t="s">
        <v>2054</v>
      </c>
      <c r="F36" s="108" t="s">
        <v>2055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2056</v>
      </c>
      <c r="B37" s="106" t="s">
        <v>2057</v>
      </c>
      <c r="C37" s="107" t="s">
        <v>2058</v>
      </c>
      <c r="D37" s="107" t="s">
        <v>2059</v>
      </c>
      <c r="E37" s="107" t="s">
        <v>19</v>
      </c>
      <c r="F37" s="108" t="s">
        <v>2060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2061</v>
      </c>
      <c r="B38" s="106" t="s">
        <v>2062</v>
      </c>
      <c r="C38" s="107" t="s">
        <v>2063</v>
      </c>
      <c r="D38" s="107" t="s">
        <v>2064</v>
      </c>
      <c r="E38" s="107" t="s">
        <v>2065</v>
      </c>
      <c r="F38" s="108" t="s">
        <v>2066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2067</v>
      </c>
      <c r="B39" s="106" t="s">
        <v>2068</v>
      </c>
      <c r="C39" s="107" t="s">
        <v>2069</v>
      </c>
      <c r="D39" s="107" t="s">
        <v>2070</v>
      </c>
      <c r="E39" s="107" t="s">
        <v>19</v>
      </c>
      <c r="F39" s="108" t="s">
        <v>2071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2072</v>
      </c>
      <c r="B40" s="106" t="s">
        <v>2073</v>
      </c>
      <c r="C40" s="107" t="s">
        <v>2074</v>
      </c>
      <c r="D40" s="107" t="s">
        <v>2075</v>
      </c>
      <c r="E40" s="107" t="s">
        <v>2076</v>
      </c>
      <c r="F40" s="108" t="s">
        <v>2077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2078</v>
      </c>
      <c r="B41" s="106" t="s">
        <v>2079</v>
      </c>
      <c r="C41" s="107" t="s">
        <v>2080</v>
      </c>
      <c r="D41" s="107" t="s">
        <v>2081</v>
      </c>
      <c r="E41" s="107" t="s">
        <v>2082</v>
      </c>
      <c r="F41" s="108" t="s">
        <v>2083</v>
      </c>
      <c r="G41" s="109">
        <f>IF(COUNTIF(H41:AU41,"&lt;&gt;")=0,"",SUMPRODUCT(((Recommendations[ImplStatus]="Implemented")+(Recommendations[ImplStatus]="Compensated"))*ISNUMBER(MATCH(Recommendations[Id],H41:AU41,0)))/COUNTIF(H41:AU41,"&lt;&gt;"))</f>
        <v>0</v>
      </c>
      <c r="H41" s="110" t="s">
        <v>73</v>
      </c>
      <c r="I41" s="110" t="s">
        <v>87</v>
      </c>
      <c r="J41" s="110" t="s">
        <v>97</v>
      </c>
      <c r="K41" s="110" t="s">
        <v>621</v>
      </c>
      <c r="L41" s="110" t="s">
        <v>912</v>
      </c>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2084</v>
      </c>
      <c r="B42" s="106" t="s">
        <v>2085</v>
      </c>
      <c r="C42" s="107" t="s">
        <v>2086</v>
      </c>
      <c r="D42" s="107" t="s">
        <v>2087</v>
      </c>
      <c r="E42" s="107" t="s">
        <v>2088</v>
      </c>
      <c r="F42" s="108" t="s">
        <v>2089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2090</v>
      </c>
      <c r="B43" s="106" t="s">
        <v>2091</v>
      </c>
      <c r="C43" s="107" t="s">
        <v>2092</v>
      </c>
      <c r="D43" s="107" t="s">
        <v>2093</v>
      </c>
      <c r="E43" s="107" t="s">
        <v>2094</v>
      </c>
      <c r="F43" s="108" t="s">
        <v>2095</v>
      </c>
      <c r="G43" s="109">
        <f>IF(COUNTIF(H43:AU43,"&lt;&gt;")=0,"",SUMPRODUCT(((Recommendations[ImplStatus]="Implemented")+(Recommendations[ImplStatus]="Compensated"))*ISNUMBER(MATCH(Recommendations[Id],H43:AU43,0)))/COUNTIF(H43:AU43,"&lt;&gt;"))</f>
        <v>0</v>
      </c>
      <c r="H43" s="110" t="s">
        <v>198</v>
      </c>
      <c r="I43" s="110" t="s">
        <v>203</v>
      </c>
      <c r="J43" s="110" t="s">
        <v>371</v>
      </c>
      <c r="K43" s="110" t="s">
        <v>449</v>
      </c>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2096</v>
      </c>
      <c r="B44" s="106" t="s">
        <v>2097</v>
      </c>
      <c r="C44" s="107" t="s">
        <v>2098</v>
      </c>
      <c r="D44" s="107" t="s">
        <v>2099</v>
      </c>
      <c r="E44" s="107" t="s">
        <v>19</v>
      </c>
      <c r="F44" s="108" t="s">
        <v>2100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2101</v>
      </c>
      <c r="B45" s="111" t="s">
        <v>2102</v>
      </c>
      <c r="C45" s="112" t="s">
        <v>2103</v>
      </c>
      <c r="D45" s="112" t="s">
        <v>2104</v>
      </c>
      <c r="E45" s="112" t="s">
        <v>2105</v>
      </c>
      <c r="F45" s="113" t="s">
        <v>2106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922</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IFERROR(INDEX('Recommendations'!$G$2:$G$195, MATCH(H2,'Recommendations'!$A$2:$A$195,0))="Implemented", FALSE))</xm:f>
            <x14:dxf>
              <font>
                <color rgb="FF000000"/>
              </font>
              <fill>
                <patternFill>
                  <bgColor rgb="FF3C7D22"/>
                </patternFill>
              </fill>
            </x14:dxf>
          </x14:cfRule>
          <x14:cfRule type="expression" priority="2" id="{00000000-000E-0000-0500-000002000000}">
            <xm:f>AND(H2&lt;&gt;"", IFERROR(INDEX('Recommendations'!$G$2:$G$195, MATCH(H2,'Recommendations'!$A$2:$A$195,0))="Compensated", FALSE))</xm:f>
            <x14:dxf>
              <font>
                <color rgb="FF000000"/>
              </font>
              <fill>
                <patternFill>
                  <bgColor rgb="FFC6E0B4"/>
                </patternFill>
              </fill>
            </x14:dxf>
          </x14:cfRule>
          <x14:cfRule type="expression" priority="3" id="{00000000-000E-0000-0500-000003000000}">
            <xm:f>AND(H2&lt;&gt;"", IFERROR(INDEX('Recommendations'!$G$2:$G$195, MATCH(H2,'Recommendations'!$A$2:$A$195,0))="Testing", FALSE))</xm:f>
            <x14:dxf>
              <font>
                <color rgb="FF000000"/>
              </font>
              <fill>
                <patternFill>
                  <bgColor rgb="FFFFC000"/>
                </patternFill>
              </fill>
            </x14:dxf>
          </x14:cfRule>
          <x14:cfRule type="expression" priority="4" id="{00000000-000E-0000-0500-000004000000}">
            <xm:f>AND(H2&lt;&gt;"", IFERROR(INDEX('Recommendations'!$G$2:$G$195, MATCH(H2,'Recommendations'!$A$2:$A$195,0))="Failed", FALSE))</xm:f>
            <x14:dxf>
              <font>
                <color rgb="FF000000"/>
              </font>
              <fill>
                <patternFill>
                  <bgColor rgb="FFD82891"/>
                </patternFill>
              </fill>
            </x14:dxf>
          </x14:cfRule>
          <x14:cfRule type="expression" priority="5" id="{00000000-000E-0000-0500-000005000000}">
            <xm:f>AND(H2&lt;&gt;"", IFERROR(INDEX('Recommendations'!$G$2:$G$195, MATCH(H2,'Recommendations'!$A$2:$A$195,0))="Risk Accepted", FALSE))</xm:f>
            <x14:dxf>
              <font>
                <color rgb="FF000000"/>
              </font>
              <fill>
                <patternFill>
                  <bgColor rgb="FFD9D9D9"/>
                </patternFill>
              </fill>
            </x14:dxf>
          </x14:cfRule>
          <x14:cfRule type="expression" priority="6" id="{00000000-000E-0000-0500-000006000000}">
            <xm:f>AND(H2&lt;&gt;"", IFERROR(INDEX('Recommendations'!$G$2:$G$195, MATCH(H2,'Recommendations'!$A$2:$A$195,0))="N/A",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2107</v>
      </c>
      <c r="B1" s="145" t="s">
        <v>1161</v>
      </c>
      <c r="C1" s="145" t="s">
        <v>0</v>
      </c>
      <c r="D1" s="145" t="s">
        <v>1162</v>
      </c>
      <c r="E1" s="145" t="s">
        <v>2108</v>
      </c>
      <c r="F1" s="145" t="s">
        <v>2109</v>
      </c>
      <c r="G1" s="145" t="s">
        <v>2110</v>
      </c>
      <c r="H1" s="145" t="s">
        <v>2111</v>
      </c>
      <c r="I1" s="145" t="s">
        <v>1167</v>
      </c>
      <c r="J1" s="145" t="s">
        <v>1168</v>
      </c>
      <c r="K1" s="145" t="s">
        <v>1169</v>
      </c>
      <c r="L1" s="145" t="s">
        <v>1170</v>
      </c>
      <c r="M1" s="145" t="s">
        <v>1171</v>
      </c>
      <c r="N1" s="145" t="s">
        <v>1172</v>
      </c>
      <c r="O1" s="145" t="s">
        <v>1173</v>
      </c>
      <c r="P1" s="145" t="s">
        <v>1174</v>
      </c>
      <c r="Q1" s="145" t="s">
        <v>1175</v>
      </c>
      <c r="R1" s="145" t="s">
        <v>1176</v>
      </c>
      <c r="S1" s="145" t="s">
        <v>1177</v>
      </c>
      <c r="T1" s="145" t="s">
        <v>1178</v>
      </c>
      <c r="U1" s="145" t="s">
        <v>1179</v>
      </c>
      <c r="V1" s="145" t="s">
        <v>1180</v>
      </c>
      <c r="W1" s="145" t="s">
        <v>1181</v>
      </c>
      <c r="X1" s="145" t="s">
        <v>1182</v>
      </c>
      <c r="Y1" s="145" t="s">
        <v>1183</v>
      </c>
      <c r="Z1" s="145" t="s">
        <v>1184</v>
      </c>
      <c r="AA1" s="145" t="s">
        <v>1185</v>
      </c>
      <c r="AB1" s="145" t="s">
        <v>1186</v>
      </c>
      <c r="AC1" s="145" t="s">
        <v>1187</v>
      </c>
      <c r="AD1" s="145" t="s">
        <v>1188</v>
      </c>
      <c r="AE1" s="145" t="s">
        <v>1189</v>
      </c>
      <c r="AF1" s="145" t="s">
        <v>1190</v>
      </c>
      <c r="AG1" s="145" t="s">
        <v>1191</v>
      </c>
      <c r="AH1" s="145" t="s">
        <v>1192</v>
      </c>
      <c r="AI1" s="145" t="s">
        <v>1193</v>
      </c>
      <c r="AJ1" s="145" t="s">
        <v>1194</v>
      </c>
      <c r="AK1" s="145" t="s">
        <v>1195</v>
      </c>
      <c r="AL1" s="145" t="s">
        <v>1196</v>
      </c>
      <c r="AM1" s="145" t="s">
        <v>1197</v>
      </c>
      <c r="AN1" s="145" t="s">
        <v>1198</v>
      </c>
      <c r="AO1" s="145" t="s">
        <v>1199</v>
      </c>
      <c r="AP1" s="145" t="s">
        <v>1200</v>
      </c>
      <c r="AQ1" s="145" t="s">
        <v>1201</v>
      </c>
      <c r="AR1" s="145" t="s">
        <v>1202</v>
      </c>
      <c r="AS1" s="145" t="s">
        <v>1203</v>
      </c>
      <c r="AT1" s="145" t="s">
        <v>1204</v>
      </c>
      <c r="AU1" s="145" t="s">
        <v>1205</v>
      </c>
      <c r="AV1" s="145" t="s">
        <v>1206</v>
      </c>
      <c r="AW1" s="146" t="s">
        <v>1207</v>
      </c>
    </row>
    <row r="2" spans="1:49" ht="60" customHeight="1" outlineLevel="1" x14ac:dyDescent="0.35">
      <c r="A2" s="138" t="s">
        <v>2112</v>
      </c>
      <c r="B2" s="124"/>
      <c r="C2" s="123" t="s">
        <v>2113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2112</v>
      </c>
      <c r="B3" s="125" t="s">
        <v>1378</v>
      </c>
      <c r="C3" s="126" t="s">
        <v>2114</v>
      </c>
      <c r="D3" s="128" t="s">
        <v>2115</v>
      </c>
      <c r="E3" s="128" t="s">
        <v>2116</v>
      </c>
      <c r="F3" s="128" t="s">
        <v>2117</v>
      </c>
      <c r="G3" s="128" t="s">
        <v>2118</v>
      </c>
      <c r="H3" s="128" t="s">
        <v>2119</v>
      </c>
      <c r="I3" s="130">
        <f>IF(COUNTIF(J3:AW3,"&lt;&gt;")=0,"",SUMPRODUCT(((Recommendations[ImplStatus]="Implemented")+(Recommendations[ImplStatus]="Compensated"))*ISNUMBER(MATCH(Recommendations[Id],J3:AW3,0)))/COUNTIF(J3:AW3,"&lt;&gt;"))</f>
        <v>0</v>
      </c>
      <c r="J3" s="132" t="s">
        <v>198</v>
      </c>
      <c r="K3" s="132" t="s">
        <v>203</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2112</v>
      </c>
      <c r="B4" s="125" t="s">
        <v>2120</v>
      </c>
      <c r="C4" s="126" t="s">
        <v>2121</v>
      </c>
      <c r="D4" s="128" t="s">
        <v>2122</v>
      </c>
      <c r="E4" s="128" t="s">
        <v>2123</v>
      </c>
      <c r="F4" s="128" t="s">
        <v>2124</v>
      </c>
      <c r="G4" s="128" t="s">
        <v>2125</v>
      </c>
      <c r="H4" s="128" t="s">
        <v>2126</v>
      </c>
      <c r="I4" s="130">
        <f>IF(COUNTIF(J4:AW4,"&lt;&gt;")=0,"",SUMPRODUCT(((Recommendations[ImplStatus]="Implemented")+(Recommendations[ImplStatus]="Compensated"))*ISNUMBER(MATCH(Recommendations[Id],J4:AW4,0)))/COUNTIF(J4:AW4,"&lt;&gt;"))</f>
        <v>0</v>
      </c>
      <c r="J4" s="132" t="s">
        <v>92</v>
      </c>
      <c r="K4" s="132" t="s">
        <v>705</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2112</v>
      </c>
      <c r="B5" s="125" t="s">
        <v>2127</v>
      </c>
      <c r="C5" s="126" t="s">
        <v>2128</v>
      </c>
      <c r="D5" s="128" t="s">
        <v>2129</v>
      </c>
      <c r="E5" s="128" t="s">
        <v>2130</v>
      </c>
      <c r="F5" s="128" t="s">
        <v>2131</v>
      </c>
      <c r="G5" s="128" t="s">
        <v>2132</v>
      </c>
      <c r="H5" s="128" t="s">
        <v>2133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2112</v>
      </c>
      <c r="B6" s="125" t="s">
        <v>2134</v>
      </c>
      <c r="C6" s="126" t="s">
        <v>2135</v>
      </c>
      <c r="D6" s="128" t="s">
        <v>2136</v>
      </c>
      <c r="E6" s="128" t="s">
        <v>2137</v>
      </c>
      <c r="F6" s="128" t="s">
        <v>2138</v>
      </c>
      <c r="G6" s="128" t="s">
        <v>2139</v>
      </c>
      <c r="H6" s="128" t="s">
        <v>2140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2112</v>
      </c>
      <c r="B7" s="125" t="s">
        <v>2141</v>
      </c>
      <c r="C7" s="126" t="s">
        <v>2142</v>
      </c>
      <c r="D7" s="128" t="s">
        <v>2143</v>
      </c>
      <c r="E7" s="128" t="s">
        <v>2144</v>
      </c>
      <c r="F7" s="128" t="s">
        <v>2145</v>
      </c>
      <c r="G7" s="128" t="s">
        <v>2146</v>
      </c>
      <c r="H7" s="128" t="s">
        <v>2147</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2112</v>
      </c>
      <c r="B8" s="125" t="s">
        <v>2148</v>
      </c>
      <c r="C8" s="126" t="s">
        <v>2149</v>
      </c>
      <c r="D8" s="128" t="s">
        <v>2150</v>
      </c>
      <c r="E8" s="128" t="s">
        <v>2151</v>
      </c>
      <c r="F8" s="128" t="s">
        <v>2152</v>
      </c>
      <c r="G8" s="128" t="s">
        <v>2146</v>
      </c>
      <c r="H8" s="128" t="s">
        <v>2153</v>
      </c>
      <c r="I8" s="130">
        <f>IF(COUNTIF(J8:AW8,"&lt;&gt;")=0,"",SUMPRODUCT(((Recommendations[ImplStatus]="Implemented")+(Recommendations[ImplStatus]="Compensated"))*ISNUMBER(MATCH(Recommendations[Id],J8:AW8,0)))/COUNTIF(J8:AW8,"&lt;&gt;"))</f>
        <v>0</v>
      </c>
      <c r="J8" s="132" t="s">
        <v>312</v>
      </c>
      <c r="K8" s="132" t="s">
        <v>389</v>
      </c>
      <c r="L8" s="132" t="s">
        <v>508</v>
      </c>
      <c r="M8" s="132" t="s">
        <v>882</v>
      </c>
      <c r="N8" s="132" t="s">
        <v>887</v>
      </c>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2112</v>
      </c>
      <c r="B9" s="125" t="s">
        <v>2154</v>
      </c>
      <c r="C9" s="126" t="s">
        <v>2155</v>
      </c>
      <c r="D9" s="128" t="s">
        <v>2156</v>
      </c>
      <c r="E9" s="128" t="s">
        <v>2157</v>
      </c>
      <c r="F9" s="128" t="s">
        <v>2158</v>
      </c>
      <c r="G9" s="128" t="s">
        <v>2159</v>
      </c>
      <c r="H9" s="128" t="s">
        <v>2160</v>
      </c>
      <c r="I9" s="130">
        <f>IF(COUNTIF(J9:AW9,"&lt;&gt;")=0,"",SUMPRODUCT(((Recommendations[ImplStatus]="Implemented")+(Recommendations[ImplStatus]="Compensated"))*ISNUMBER(MATCH(Recommendations[Id],J9:AW9,0)))/COUNTIF(J9:AW9,"&lt;&gt;"))</f>
        <v>0</v>
      </c>
      <c r="J9" s="132" t="s">
        <v>230</v>
      </c>
      <c r="K9" s="132" t="s">
        <v>312</v>
      </c>
      <c r="L9" s="132" t="s">
        <v>468</v>
      </c>
      <c r="M9" s="132" t="s">
        <v>508</v>
      </c>
      <c r="N9" s="132" t="s">
        <v>882</v>
      </c>
      <c r="O9" s="132" t="s">
        <v>887</v>
      </c>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2112</v>
      </c>
      <c r="B10" s="125" t="s">
        <v>2161</v>
      </c>
      <c r="C10" s="126" t="s">
        <v>2162</v>
      </c>
      <c r="D10" s="128" t="s">
        <v>2163</v>
      </c>
      <c r="E10" s="128" t="s">
        <v>2164</v>
      </c>
      <c r="F10" s="128" t="s">
        <v>2165</v>
      </c>
      <c r="G10" s="128" t="s">
        <v>2166</v>
      </c>
      <c r="H10" s="128" t="s">
        <v>2167</v>
      </c>
      <c r="I10" s="130">
        <f>IF(COUNTIF(J10:AW10,"&lt;&gt;")=0,"",SUMPRODUCT(((Recommendations[ImplStatus]="Implemented")+(Recommendations[ImplStatus]="Compensated"))*ISNUMBER(MATCH(Recommendations[Id],J10:AW10,0)))/COUNTIF(J10:AW10,"&lt;&gt;"))</f>
        <v>0</v>
      </c>
      <c r="J10" s="132" t="s">
        <v>235</v>
      </c>
      <c r="K10" s="132" t="s">
        <v>307</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2112</v>
      </c>
      <c r="B11" s="125" t="s">
        <v>2168</v>
      </c>
      <c r="C11" s="126" t="s">
        <v>2169</v>
      </c>
      <c r="D11" s="128" t="s">
        <v>2170</v>
      </c>
      <c r="E11" s="128" t="s">
        <v>2171</v>
      </c>
      <c r="F11" s="128" t="s">
        <v>2172</v>
      </c>
      <c r="G11" s="128" t="s">
        <v>2173</v>
      </c>
      <c r="H11" s="128" t="s">
        <v>2174</v>
      </c>
      <c r="I11" s="130">
        <f>IF(COUNTIF(J11:AW11,"&lt;&gt;")=0,"",SUMPRODUCT(((Recommendations[ImplStatus]="Implemented")+(Recommendations[ImplStatus]="Compensated"))*ISNUMBER(MATCH(Recommendations[Id],J11:AW11,0)))/COUNTIF(J11:AW11,"&lt;&gt;"))</f>
        <v>0</v>
      </c>
      <c r="J11" s="132" t="s">
        <v>240</v>
      </c>
      <c r="K11" s="132" t="s">
        <v>245</v>
      </c>
      <c r="L11" s="132" t="s">
        <v>250</v>
      </c>
      <c r="M11" s="132" t="s">
        <v>254</v>
      </c>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2112</v>
      </c>
      <c r="B12" s="125" t="s">
        <v>2175</v>
      </c>
      <c r="C12" s="126" t="s">
        <v>2176</v>
      </c>
      <c r="D12" s="128" t="s">
        <v>2177</v>
      </c>
      <c r="E12" s="128" t="s">
        <v>2178</v>
      </c>
      <c r="F12" s="128" t="s">
        <v>2179</v>
      </c>
      <c r="G12" s="128" t="s">
        <v>2166</v>
      </c>
      <c r="H12" s="128" t="s">
        <v>2180</v>
      </c>
      <c r="I12" s="130">
        <f>IF(COUNTIF(J12:AW12,"&lt;&gt;")=0,"",SUMPRODUCT(((Recommendations[ImplStatus]="Implemented")+(Recommendations[ImplStatus]="Compensated"))*ISNUMBER(MATCH(Recommendations[Id],J12:AW12,0)))/COUNTIF(J12:AW12,"&lt;&gt;"))</f>
        <v>0</v>
      </c>
      <c r="J12" s="132" t="s">
        <v>158</v>
      </c>
      <c r="K12" s="132" t="s">
        <v>173</v>
      </c>
      <c r="L12" s="132" t="s">
        <v>178</v>
      </c>
      <c r="M12" s="132" t="s">
        <v>188</v>
      </c>
      <c r="N12" s="132" t="s">
        <v>483</v>
      </c>
      <c r="O12" s="132" t="s">
        <v>897</v>
      </c>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2112</v>
      </c>
      <c r="B13" s="125" t="s">
        <v>2181</v>
      </c>
      <c r="C13" s="126" t="s">
        <v>2182</v>
      </c>
      <c r="D13" s="128" t="s">
        <v>2183</v>
      </c>
      <c r="E13" s="128" t="s">
        <v>2184</v>
      </c>
      <c r="F13" s="128" t="s">
        <v>2185</v>
      </c>
      <c r="G13" s="128" t="s">
        <v>2166</v>
      </c>
      <c r="H13" s="128" t="s">
        <v>2186</v>
      </c>
      <c r="I13" s="130">
        <f>IF(COUNTIF(J13:AW13,"&lt;&gt;")=0,"",SUMPRODUCT(((Recommendations[ImplStatus]="Implemented")+(Recommendations[ImplStatus]="Compensated"))*ISNUMBER(MATCH(Recommendations[Id],J13:AW13,0)))/COUNTIF(J13:AW13,"&lt;&gt;"))</f>
        <v>0</v>
      </c>
      <c r="J13" s="132" t="s">
        <v>188</v>
      </c>
      <c r="K13" s="132" t="s">
        <v>483</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2112</v>
      </c>
      <c r="B14" s="125" t="s">
        <v>2187</v>
      </c>
      <c r="C14" s="126" t="s">
        <v>2188</v>
      </c>
      <c r="D14" s="128" t="s">
        <v>2189</v>
      </c>
      <c r="E14" s="128" t="s">
        <v>2190</v>
      </c>
      <c r="F14" s="128" t="s">
        <v>2191</v>
      </c>
      <c r="G14" s="128" t="s">
        <v>2192</v>
      </c>
      <c r="H14" s="128" t="s">
        <v>2193</v>
      </c>
      <c r="I14" s="130">
        <f>IF(COUNTIF(J14:AW14,"&lt;&gt;")=0,"",SUMPRODUCT(((Recommendations[ImplStatus]="Implemented")+(Recommendations[ImplStatus]="Compensated"))*ISNUMBER(MATCH(Recommendations[Id],J14:AW14,0)))/COUNTIF(J14:AW14,"&lt;&gt;"))</f>
        <v>0</v>
      </c>
      <c r="J14" s="132" t="s">
        <v>543</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2112</v>
      </c>
      <c r="B15" s="125" t="s">
        <v>2194</v>
      </c>
      <c r="C15" s="126" t="s">
        <v>2195</v>
      </c>
      <c r="D15" s="128" t="s">
        <v>2196</v>
      </c>
      <c r="E15" s="128" t="s">
        <v>2197</v>
      </c>
      <c r="F15" s="128" t="s">
        <v>2198</v>
      </c>
      <c r="G15" s="128" t="s">
        <v>2199</v>
      </c>
      <c r="H15" s="128" t="s">
        <v>2200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2112</v>
      </c>
      <c r="B16" s="125" t="s">
        <v>2201</v>
      </c>
      <c r="C16" s="126" t="s">
        <v>2202</v>
      </c>
      <c r="D16" s="128" t="s">
        <v>2203</v>
      </c>
      <c r="E16" s="128" t="s">
        <v>2204</v>
      </c>
      <c r="F16" s="128" t="s">
        <v>2205</v>
      </c>
      <c r="G16" s="128" t="s">
        <v>2206</v>
      </c>
      <c r="H16" s="128" t="s">
        <v>2207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2112</v>
      </c>
      <c r="B17" s="125" t="s">
        <v>2208</v>
      </c>
      <c r="C17" s="126" t="s">
        <v>2209</v>
      </c>
      <c r="D17" s="128" t="s">
        <v>2210</v>
      </c>
      <c r="E17" s="128" t="s">
        <v>2211</v>
      </c>
      <c r="F17" s="128" t="s">
        <v>2212</v>
      </c>
      <c r="G17" s="128" t="s">
        <v>2213</v>
      </c>
      <c r="H17" s="128" t="s">
        <v>2214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2112</v>
      </c>
      <c r="B18" s="125" t="s">
        <v>2215</v>
      </c>
      <c r="C18" s="126" t="s">
        <v>2216</v>
      </c>
      <c r="D18" s="128" t="s">
        <v>2217</v>
      </c>
      <c r="E18" s="128" t="s">
        <v>2218</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2219</v>
      </c>
      <c r="B19" s="124"/>
      <c r="C19" s="123" t="s">
        <v>2220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2219</v>
      </c>
      <c r="B20" s="125" t="s">
        <v>2221</v>
      </c>
      <c r="C20" s="126" t="s">
        <v>2222</v>
      </c>
      <c r="D20" s="128" t="s">
        <v>2223</v>
      </c>
      <c r="E20" s="128" t="s">
        <v>2224</v>
      </c>
      <c r="F20" s="128" t="s">
        <v>2225</v>
      </c>
      <c r="G20" s="128" t="s">
        <v>2226</v>
      </c>
      <c r="H20" s="128" t="s">
        <v>2227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2219</v>
      </c>
      <c r="B21" s="125" t="s">
        <v>2228</v>
      </c>
      <c r="C21" s="126" t="s">
        <v>2229</v>
      </c>
      <c r="D21" s="128" t="s">
        <v>2230</v>
      </c>
      <c r="E21" s="128" t="s">
        <v>2231</v>
      </c>
      <c r="F21" s="128" t="s">
        <v>2232</v>
      </c>
      <c r="G21" s="128" t="s">
        <v>2233</v>
      </c>
      <c r="H21" s="128" t="s">
        <v>2234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2235</v>
      </c>
      <c r="B22" s="124"/>
      <c r="C22" s="123" t="s">
        <v>2236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2235</v>
      </c>
      <c r="B23" s="125" t="s">
        <v>2237</v>
      </c>
      <c r="C23" s="126" t="s">
        <v>2238</v>
      </c>
      <c r="D23" s="128" t="s">
        <v>2239</v>
      </c>
      <c r="E23" s="128" t="s">
        <v>2240</v>
      </c>
      <c r="F23" s="128" t="s">
        <v>2241</v>
      </c>
      <c r="G23" s="128" t="s">
        <v>2242</v>
      </c>
      <c r="H23" s="128" t="s">
        <v>2243</v>
      </c>
      <c r="I23" s="130">
        <f>IF(COUNTIF(J23:AW23,"&lt;&gt;")=0,"",SUMPRODUCT(((Recommendations[ImplStatus]="Implemented")+(Recommendations[ImplStatus]="Compensated"))*ISNUMBER(MATCH(Recommendations[Id],J23:AW23,0)))/COUNTIF(J23:AW23,"&lt;&gt;"))</f>
        <v>0</v>
      </c>
      <c r="J23" s="132" t="s">
        <v>58</v>
      </c>
      <c r="K23" s="132" t="s">
        <v>134</v>
      </c>
      <c r="L23" s="132" t="s">
        <v>163</v>
      </c>
      <c r="M23" s="132" t="s">
        <v>168</v>
      </c>
      <c r="N23" s="132" t="s">
        <v>193</v>
      </c>
      <c r="O23" s="132" t="s">
        <v>208</v>
      </c>
      <c r="P23" s="132" t="s">
        <v>213</v>
      </c>
      <c r="Q23" s="132" t="s">
        <v>217</v>
      </c>
      <c r="R23" s="132" t="s">
        <v>221</v>
      </c>
      <c r="S23" s="132" t="s">
        <v>225</v>
      </c>
      <c r="T23" s="132" t="s">
        <v>230</v>
      </c>
      <c r="U23" s="132" t="s">
        <v>303</v>
      </c>
      <c r="V23" s="132" t="s">
        <v>346</v>
      </c>
      <c r="W23" s="132" t="s">
        <v>366</v>
      </c>
      <c r="X23" s="132" t="s">
        <v>454</v>
      </c>
      <c r="Y23" s="132" t="s">
        <v>458</v>
      </c>
      <c r="Z23" s="132" t="s">
        <v>468</v>
      </c>
      <c r="AA23" s="132" t="s">
        <v>473</v>
      </c>
      <c r="AB23" s="132" t="s">
        <v>478</v>
      </c>
      <c r="AC23" s="132" t="s">
        <v>523</v>
      </c>
      <c r="AD23" s="132" t="s">
        <v>528</v>
      </c>
      <c r="AE23" s="132" t="s">
        <v>553</v>
      </c>
      <c r="AF23" s="132" t="s">
        <v>558</v>
      </c>
      <c r="AG23" s="132" t="s">
        <v>626</v>
      </c>
      <c r="AH23" s="132" t="s">
        <v>631</v>
      </c>
      <c r="AI23" s="132" t="s">
        <v>636</v>
      </c>
      <c r="AJ23" s="132" t="s">
        <v>640</v>
      </c>
      <c r="AK23" s="132" t="s">
        <v>645</v>
      </c>
      <c r="AL23" s="132" t="s">
        <v>650</v>
      </c>
      <c r="AM23" s="132" t="s">
        <v>654</v>
      </c>
      <c r="AN23" s="132" t="s">
        <v>658</v>
      </c>
      <c r="AO23" s="132" t="s">
        <v>662</v>
      </c>
      <c r="AP23" s="132" t="s">
        <v>666</v>
      </c>
      <c r="AQ23" s="132" t="s">
        <v>671</v>
      </c>
      <c r="AR23" s="132" t="s">
        <v>676</v>
      </c>
      <c r="AS23" s="132" t="s">
        <v>680</v>
      </c>
      <c r="AT23" s="132" t="s">
        <v>685</v>
      </c>
      <c r="AU23" s="132" t="s">
        <v>689</v>
      </c>
      <c r="AV23" s="132" t="s">
        <v>693</v>
      </c>
      <c r="AW23" s="142" t="s">
        <v>697</v>
      </c>
    </row>
    <row r="24" spans="1:49" ht="60" customHeight="1" x14ac:dyDescent="0.35">
      <c r="A24" s="139" t="s">
        <v>2235</v>
      </c>
      <c r="B24" s="125" t="s">
        <v>2244</v>
      </c>
      <c r="C24" s="126" t="s">
        <v>2245</v>
      </c>
      <c r="D24" s="128" t="s">
        <v>2246</v>
      </c>
      <c r="E24" s="128" t="s">
        <v>2247</v>
      </c>
      <c r="F24" s="128" t="s">
        <v>2248</v>
      </c>
      <c r="G24" s="128" t="s">
        <v>2249</v>
      </c>
      <c r="H24" s="128" t="s">
        <v>2250</v>
      </c>
      <c r="I24" s="130">
        <f>IF(COUNTIF(J24:AW24,"&lt;&gt;")=0,"",SUMPRODUCT(((Recommendations[ImplStatus]="Implemented")+(Recommendations[ImplStatus]="Compensated"))*ISNUMBER(MATCH(Recommendations[Id],J24:AW24,0)))/COUNTIF(J24:AW24,"&lt;&gt;"))</f>
        <v>0</v>
      </c>
      <c r="J24" s="132" t="s">
        <v>193</v>
      </c>
      <c r="K24" s="132" t="s">
        <v>208</v>
      </c>
      <c r="L24" s="132" t="s">
        <v>213</v>
      </c>
      <c r="M24" s="132" t="s">
        <v>217</v>
      </c>
      <c r="N24" s="132" t="s">
        <v>221</v>
      </c>
      <c r="O24" s="132" t="s">
        <v>225</v>
      </c>
      <c r="P24" s="132" t="s">
        <v>230</v>
      </c>
      <c r="Q24" s="132" t="s">
        <v>468</v>
      </c>
      <c r="R24" s="132" t="s">
        <v>631</v>
      </c>
      <c r="S24" s="132" t="s">
        <v>640</v>
      </c>
      <c r="T24" s="132" t="s">
        <v>645</v>
      </c>
      <c r="U24" s="132" t="s">
        <v>650</v>
      </c>
      <c r="V24" s="132" t="s">
        <v>654</v>
      </c>
      <c r="W24" s="132" t="s">
        <v>658</v>
      </c>
      <c r="X24" s="132" t="s">
        <v>662</v>
      </c>
      <c r="Y24" s="132" t="s">
        <v>666</v>
      </c>
      <c r="Z24" s="132" t="s">
        <v>671</v>
      </c>
      <c r="AA24" s="132" t="s">
        <v>676</v>
      </c>
      <c r="AB24" s="132" t="s">
        <v>685</v>
      </c>
      <c r="AC24" s="132" t="s">
        <v>689</v>
      </c>
      <c r="AD24" s="132" t="s">
        <v>693</v>
      </c>
      <c r="AE24" s="132" t="s">
        <v>697</v>
      </c>
      <c r="AF24" s="132" t="s">
        <v>709</v>
      </c>
      <c r="AG24" s="132" t="s">
        <v>713</v>
      </c>
      <c r="AH24" s="132" t="s">
        <v>717</v>
      </c>
      <c r="AI24" s="132" t="s">
        <v>722</v>
      </c>
      <c r="AJ24" s="132" t="s">
        <v>726</v>
      </c>
      <c r="AK24" s="132" t="s">
        <v>730</v>
      </c>
      <c r="AL24" s="132" t="s">
        <v>734</v>
      </c>
      <c r="AM24" s="132" t="s">
        <v>738</v>
      </c>
      <c r="AN24" s="132" t="s">
        <v>742</v>
      </c>
      <c r="AO24" s="132" t="s">
        <v>746</v>
      </c>
      <c r="AP24" s="132" t="s">
        <v>754</v>
      </c>
      <c r="AQ24" s="132" t="s">
        <v>759</v>
      </c>
      <c r="AR24" s="132" t="s">
        <v>764</v>
      </c>
      <c r="AS24" s="132" t="s">
        <v>769</v>
      </c>
      <c r="AT24" s="132" t="s">
        <v>778</v>
      </c>
      <c r="AU24" s="132" t="s">
        <v>782</v>
      </c>
      <c r="AV24" s="132" t="s">
        <v>786</v>
      </c>
      <c r="AW24" s="142" t="s">
        <v>892</v>
      </c>
    </row>
    <row r="25" spans="1:49" ht="60" customHeight="1" x14ac:dyDescent="0.35">
      <c r="A25" s="139" t="s">
        <v>2235</v>
      </c>
      <c r="B25" s="125" t="s">
        <v>2251</v>
      </c>
      <c r="C25" s="126" t="s">
        <v>2252</v>
      </c>
      <c r="D25" s="128" t="s">
        <v>2253</v>
      </c>
      <c r="E25" s="128" t="s">
        <v>2254</v>
      </c>
      <c r="F25" s="128" t="s">
        <v>2255</v>
      </c>
      <c r="G25" s="128" t="s">
        <v>2256</v>
      </c>
      <c r="H25" s="128" t="s">
        <v>2257</v>
      </c>
      <c r="I25" s="130">
        <f>IF(COUNTIF(J25:AW25,"&lt;&gt;")=0,"",SUMPRODUCT(((Recommendations[ImplStatus]="Implemented")+(Recommendations[ImplStatus]="Compensated"))*ISNUMBER(MATCH(Recommendations[Id],J25:AW25,0)))/COUNTIF(J25:AW25,"&lt;&gt;"))</f>
        <v>0</v>
      </c>
      <c r="J25" s="132" t="s">
        <v>168</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2235</v>
      </c>
      <c r="B26" s="125" t="s">
        <v>2258</v>
      </c>
      <c r="C26" s="126" t="s">
        <v>2259</v>
      </c>
      <c r="D26" s="128" t="s">
        <v>2260</v>
      </c>
      <c r="E26" s="128" t="s">
        <v>2261</v>
      </c>
      <c r="F26" s="128" t="s">
        <v>2262</v>
      </c>
      <c r="G26" s="128" t="s">
        <v>2249</v>
      </c>
      <c r="H26" s="128" t="s">
        <v>2263</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2235</v>
      </c>
      <c r="B27" s="125" t="s">
        <v>2264</v>
      </c>
      <c r="C27" s="126" t="s">
        <v>2265</v>
      </c>
      <c r="D27" s="128" t="s">
        <v>2266</v>
      </c>
      <c r="E27" s="128" t="s">
        <v>2267</v>
      </c>
      <c r="F27" s="128" t="s">
        <v>2268</v>
      </c>
      <c r="G27" s="128" t="s">
        <v>2269</v>
      </c>
      <c r="H27" s="128" t="s">
        <v>2270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2235</v>
      </c>
      <c r="B28" s="125" t="s">
        <v>2271</v>
      </c>
      <c r="C28" s="126" t="s">
        <v>2272</v>
      </c>
      <c r="D28" s="128" t="s">
        <v>2273</v>
      </c>
      <c r="E28" s="128" t="s">
        <v>2274</v>
      </c>
      <c r="F28" s="128" t="s">
        <v>2275</v>
      </c>
      <c r="G28" s="128" t="s">
        <v>2276</v>
      </c>
      <c r="H28" s="128" t="s">
        <v>2277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2235</v>
      </c>
      <c r="B29" s="125" t="s">
        <v>2278</v>
      </c>
      <c r="C29" s="126" t="s">
        <v>2279</v>
      </c>
      <c r="D29" s="128" t="s">
        <v>2280</v>
      </c>
      <c r="E29" s="128" t="s">
        <v>2281</v>
      </c>
      <c r="F29" s="128" t="s">
        <v>2282</v>
      </c>
      <c r="G29" s="128" t="s">
        <v>2166</v>
      </c>
      <c r="H29" s="128" t="s">
        <v>2283</v>
      </c>
      <c r="I29" s="130">
        <f>IF(COUNTIF(J29:AW29,"&lt;&gt;")=0,"",SUMPRODUCT(((Recommendations[ImplStatus]="Implemented")+(Recommendations[ImplStatus]="Compensated"))*ISNUMBER(MATCH(Recommendations[Id],J29:AW29,0)))/COUNTIF(J29:AW29,"&lt;&gt;"))</f>
        <v>0</v>
      </c>
      <c r="J29" s="132" t="s">
        <v>13</v>
      </c>
      <c r="K29" s="132" t="s">
        <v>23</v>
      </c>
      <c r="L29" s="132" t="s">
        <v>78</v>
      </c>
      <c r="M29" s="132" t="s">
        <v>111</v>
      </c>
      <c r="N29" s="132" t="s">
        <v>750</v>
      </c>
      <c r="O29" s="132" t="s">
        <v>822</v>
      </c>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2235</v>
      </c>
      <c r="B30" s="125" t="s">
        <v>2284</v>
      </c>
      <c r="C30" s="126" t="s">
        <v>2285</v>
      </c>
      <c r="D30" s="128" t="s">
        <v>2286</v>
      </c>
      <c r="E30" s="128" t="s">
        <v>2287</v>
      </c>
      <c r="F30" s="128" t="s">
        <v>2288</v>
      </c>
      <c r="G30" s="128" t="s">
        <v>2249</v>
      </c>
      <c r="H30" s="128" t="s">
        <v>2289</v>
      </c>
      <c r="I30" s="130">
        <f>IF(COUNTIF(J30:AW30,"&lt;&gt;")=0,"",SUMPRODUCT(((Recommendations[ImplStatus]="Implemented")+(Recommendations[ImplStatus]="Compensated"))*ISNUMBER(MATCH(Recommendations[Id],J30:AW30,0)))/COUNTIF(J30:AW30,"&lt;&gt;"))</f>
        <v>0</v>
      </c>
      <c r="J30" s="132" t="s">
        <v>82</v>
      </c>
      <c r="K30" s="132" t="s">
        <v>562</v>
      </c>
      <c r="L30" s="132" t="s">
        <v>567</v>
      </c>
      <c r="M30" s="132" t="s">
        <v>571</v>
      </c>
      <c r="N30" s="132" t="s">
        <v>575</v>
      </c>
      <c r="O30" s="132" t="s">
        <v>579</v>
      </c>
      <c r="P30" s="132" t="s">
        <v>583</v>
      </c>
      <c r="Q30" s="132" t="s">
        <v>587</v>
      </c>
      <c r="R30" s="132" t="s">
        <v>591</v>
      </c>
      <c r="S30" s="132" t="s">
        <v>595</v>
      </c>
      <c r="T30" s="132" t="s">
        <v>600</v>
      </c>
      <c r="U30" s="132" t="s">
        <v>604</v>
      </c>
      <c r="V30" s="132" t="s">
        <v>608</v>
      </c>
      <c r="W30" s="132" t="s">
        <v>807</v>
      </c>
      <c r="X30" s="132" t="s">
        <v>827</v>
      </c>
      <c r="Y30" s="132" t="s">
        <v>832</v>
      </c>
      <c r="Z30" s="132" t="s">
        <v>836</v>
      </c>
      <c r="AA30" s="132" t="s">
        <v>872</v>
      </c>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2290</v>
      </c>
      <c r="B31" s="124"/>
      <c r="C31" s="123" t="s">
        <v>2291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2290</v>
      </c>
      <c r="B32" s="125" t="s">
        <v>2292</v>
      </c>
      <c r="C32" s="126" t="s">
        <v>2293</v>
      </c>
      <c r="D32" s="128" t="s">
        <v>2294</v>
      </c>
      <c r="E32" s="128" t="s">
        <v>2295</v>
      </c>
      <c r="F32" s="128" t="s">
        <v>2296</v>
      </c>
      <c r="G32" s="128" t="s">
        <v>2297</v>
      </c>
      <c r="H32" s="128" t="s">
        <v>2298</v>
      </c>
      <c r="I32" s="130">
        <f>IF(COUNTIF(J32:AW32,"&lt;&gt;")=0,"",SUMPRODUCT(((Recommendations[ImplStatus]="Implemented")+(Recommendations[ImplStatus]="Compensated"))*ISNUMBER(MATCH(Recommendations[Id],J32:AW32,0)))/COUNTIF(J32:AW32,"&lt;&gt;"))</f>
        <v>0</v>
      </c>
      <c r="J32" s="132" t="s">
        <v>259</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2290</v>
      </c>
      <c r="B33" s="125" t="s">
        <v>2299</v>
      </c>
      <c r="C33" s="126" t="s">
        <v>2300</v>
      </c>
      <c r="D33" s="128" t="s">
        <v>2301</v>
      </c>
      <c r="E33" s="128" t="s">
        <v>2302</v>
      </c>
      <c r="F33" s="128" t="s">
        <v>2303</v>
      </c>
      <c r="G33" s="128" t="s">
        <v>2304</v>
      </c>
      <c r="H33" s="128" t="s">
        <v>2305</v>
      </c>
      <c r="I33" s="130">
        <f>IF(COUNTIF(J33:AW33,"&lt;&gt;")=0,"",SUMPRODUCT(((Recommendations[ImplStatus]="Implemented")+(Recommendations[ImplStatus]="Compensated"))*ISNUMBER(MATCH(Recommendations[Id],J33:AW33,0)))/COUNTIF(J33:AW33,"&lt;&gt;"))</f>
        <v>0</v>
      </c>
      <c r="J33" s="132" t="s">
        <v>264</v>
      </c>
      <c r="K33" s="132" t="s">
        <v>269</v>
      </c>
      <c r="L33" s="132" t="s">
        <v>273</v>
      </c>
      <c r="M33" s="132" t="s">
        <v>277</v>
      </c>
      <c r="N33" s="132" t="s">
        <v>281</v>
      </c>
      <c r="O33" s="132" t="s">
        <v>285</v>
      </c>
      <c r="P33" s="132" t="s">
        <v>290</v>
      </c>
      <c r="Q33" s="132" t="s">
        <v>294</v>
      </c>
      <c r="R33" s="132" t="s">
        <v>351</v>
      </c>
      <c r="S33" s="132" t="s">
        <v>518</v>
      </c>
      <c r="T33" s="132" t="s">
        <v>840</v>
      </c>
      <c r="U33" s="132" t="s">
        <v>845</v>
      </c>
      <c r="V33" s="132" t="s">
        <v>849</v>
      </c>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2290</v>
      </c>
      <c r="B34" s="125" t="s">
        <v>2306</v>
      </c>
      <c r="C34" s="126" t="s">
        <v>2307</v>
      </c>
      <c r="D34" s="128" t="s">
        <v>2308</v>
      </c>
      <c r="E34" s="128" t="s">
        <v>2309</v>
      </c>
      <c r="F34" s="128" t="s">
        <v>2310</v>
      </c>
      <c r="G34" s="128" t="s">
        <v>2311</v>
      </c>
      <c r="H34" s="128" t="s">
        <v>2312</v>
      </c>
      <c r="I34" s="130">
        <f>IF(COUNTIF(J34:AW34,"&lt;&gt;")=0,"",SUMPRODUCT(((Recommendations[ImplStatus]="Implemented")+(Recommendations[ImplStatus]="Compensated"))*ISNUMBER(MATCH(Recommendations[Id],J34:AW34,0)))/COUNTIF(J34:AW34,"&lt;&gt;"))</f>
        <v>0</v>
      </c>
      <c r="J34" s="132" t="s">
        <v>754</v>
      </c>
      <c r="K34" s="132" t="s">
        <v>759</v>
      </c>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2290</v>
      </c>
      <c r="B35" s="125" t="s">
        <v>2313</v>
      </c>
      <c r="C35" s="126" t="s">
        <v>2314</v>
      </c>
      <c r="D35" s="128" t="s">
        <v>2315</v>
      </c>
      <c r="E35" s="128" t="s">
        <v>2316</v>
      </c>
      <c r="F35" s="128" t="s">
        <v>2317</v>
      </c>
      <c r="G35" s="128" t="s">
        <v>2318</v>
      </c>
      <c r="H35" s="128" t="s">
        <v>2319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2290</v>
      </c>
      <c r="B36" s="125" t="s">
        <v>2320</v>
      </c>
      <c r="C36" s="126" t="s">
        <v>2321</v>
      </c>
      <c r="D36" s="128" t="s">
        <v>2322</v>
      </c>
      <c r="E36" s="128" t="s">
        <v>2323</v>
      </c>
      <c r="F36" s="128" t="s">
        <v>2324</v>
      </c>
      <c r="G36" s="128" t="s">
        <v>2325</v>
      </c>
      <c r="H36" s="128" t="s">
        <v>2326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2290</v>
      </c>
      <c r="B37" s="125" t="s">
        <v>2327</v>
      </c>
      <c r="C37" s="126" t="s">
        <v>2328</v>
      </c>
      <c r="D37" s="128" t="s">
        <v>2329</v>
      </c>
      <c r="E37" s="128" t="s">
        <v>2330</v>
      </c>
      <c r="F37" s="128" t="s">
        <v>2331</v>
      </c>
      <c r="G37" s="128" t="s">
        <v>2332</v>
      </c>
      <c r="H37" s="128" t="s">
        <v>2333</v>
      </c>
      <c r="I37" s="130">
        <f>IF(COUNTIF(J37:AW37,"&lt;&gt;")=0,"",SUMPRODUCT(((Recommendations[ImplStatus]="Implemented")+(Recommendations[ImplStatus]="Compensated"))*ISNUMBER(MATCH(Recommendations[Id],J37:AW37,0)))/COUNTIF(J37:AW37,"&lt;&gt;"))</f>
        <v>0</v>
      </c>
      <c r="J37" s="132" t="s">
        <v>27</v>
      </c>
      <c r="K37" s="132" t="s">
        <v>33</v>
      </c>
      <c r="L37" s="132" t="s">
        <v>92</v>
      </c>
      <c r="M37" s="132" t="s">
        <v>183</v>
      </c>
      <c r="N37" s="132" t="s">
        <v>317</v>
      </c>
      <c r="O37" s="132" t="s">
        <v>322</v>
      </c>
      <c r="P37" s="132" t="s">
        <v>327</v>
      </c>
      <c r="Q37" s="132" t="s">
        <v>332</v>
      </c>
      <c r="R37" s="132" t="s">
        <v>356</v>
      </c>
      <c r="S37" s="132" t="s">
        <v>361</v>
      </c>
      <c r="T37" s="132" t="s">
        <v>498</v>
      </c>
      <c r="U37" s="132" t="s">
        <v>513</v>
      </c>
      <c r="V37" s="132" t="s">
        <v>533</v>
      </c>
      <c r="W37" s="132" t="s">
        <v>543</v>
      </c>
      <c r="X37" s="132" t="s">
        <v>548</v>
      </c>
      <c r="Y37" s="132" t="s">
        <v>612</v>
      </c>
      <c r="Z37" s="132" t="s">
        <v>617</v>
      </c>
      <c r="AA37" s="132" t="s">
        <v>705</v>
      </c>
      <c r="AB37" s="132" t="s">
        <v>917</v>
      </c>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2290</v>
      </c>
      <c r="B38" s="125" t="s">
        <v>2334</v>
      </c>
      <c r="C38" s="126" t="s">
        <v>2335</v>
      </c>
      <c r="D38" s="128" t="s">
        <v>2336</v>
      </c>
      <c r="E38" s="128" t="s">
        <v>2337</v>
      </c>
      <c r="F38" s="128" t="s">
        <v>2338</v>
      </c>
      <c r="G38" s="128" t="s">
        <v>2339</v>
      </c>
      <c r="H38" s="128" t="s">
        <v>2340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2290</v>
      </c>
      <c r="B39" s="125" t="s">
        <v>2341</v>
      </c>
      <c r="C39" s="126" t="s">
        <v>2342</v>
      </c>
      <c r="D39" s="128" t="s">
        <v>2343</v>
      </c>
      <c r="E39" s="128" t="s">
        <v>2344</v>
      </c>
      <c r="F39" s="128" t="s">
        <v>2345</v>
      </c>
      <c r="G39" s="128" t="s">
        <v>2346</v>
      </c>
      <c r="H39" s="128" t="s">
        <v>2347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2290</v>
      </c>
      <c r="B40" s="125" t="s">
        <v>2348</v>
      </c>
      <c r="C40" s="126" t="s">
        <v>2349</v>
      </c>
      <c r="D40" s="128" t="s">
        <v>2350</v>
      </c>
      <c r="E40" s="128" t="s">
        <v>2351</v>
      </c>
      <c r="F40" s="128" t="s">
        <v>2352</v>
      </c>
      <c r="G40" s="128" t="s">
        <v>2353</v>
      </c>
      <c r="H40" s="128" t="s">
        <v>2354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2290</v>
      </c>
      <c r="B41" s="125" t="s">
        <v>2355</v>
      </c>
      <c r="C41" s="126" t="s">
        <v>2356</v>
      </c>
      <c r="D41" s="128" t="s">
        <v>2357</v>
      </c>
      <c r="E41" s="128" t="s">
        <v>2358</v>
      </c>
      <c r="F41" s="128" t="s">
        <v>2359</v>
      </c>
      <c r="G41" s="128" t="s">
        <v>2297</v>
      </c>
      <c r="H41" s="128" t="s">
        <v>2360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2361</v>
      </c>
      <c r="B42" s="124"/>
      <c r="C42" s="123" t="s">
        <v>2362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2361</v>
      </c>
      <c r="B43" s="125" t="s">
        <v>2363</v>
      </c>
      <c r="C43" s="126" t="s">
        <v>2364</v>
      </c>
      <c r="D43" s="128" t="s">
        <v>2365</v>
      </c>
      <c r="E43" s="128" t="s">
        <v>2366</v>
      </c>
      <c r="F43" s="128" t="s">
        <v>2367</v>
      </c>
      <c r="G43" s="128" t="s">
        <v>2368</v>
      </c>
      <c r="H43" s="128" t="s">
        <v>2369</v>
      </c>
      <c r="I43" s="130">
        <f>IF(COUNTIF(J43:AW43,"&lt;&gt;")=0,"",SUMPRODUCT(((Recommendations[ImplStatus]="Implemented")+(Recommendations[ImplStatus]="Compensated"))*ISNUMBER(MATCH(Recommendations[Id],J43:AW43,0)))/COUNTIF(J43:AW43,"&lt;&gt;"))</f>
        <v>0</v>
      </c>
      <c r="J43" s="132" t="s">
        <v>371</v>
      </c>
      <c r="K43" s="132" t="s">
        <v>449</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2361</v>
      </c>
      <c r="B44" s="125" t="s">
        <v>2370</v>
      </c>
      <c r="C44" s="126" t="s">
        <v>2371</v>
      </c>
      <c r="D44" s="128" t="s">
        <v>2372</v>
      </c>
      <c r="E44" s="128" t="s">
        <v>2373</v>
      </c>
      <c r="F44" s="128" t="s">
        <v>2374</v>
      </c>
      <c r="G44" s="128" t="s">
        <v>2375</v>
      </c>
      <c r="H44" s="128" t="s">
        <v>2376</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2361</v>
      </c>
      <c r="B45" s="125" t="s">
        <v>2377</v>
      </c>
      <c r="C45" s="126" t="s">
        <v>2378</v>
      </c>
      <c r="D45" s="128" t="s">
        <v>2379</v>
      </c>
      <c r="E45" s="128" t="s">
        <v>2380</v>
      </c>
      <c r="F45" s="128" t="s">
        <v>2381</v>
      </c>
      <c r="G45" s="128" t="s">
        <v>2382</v>
      </c>
      <c r="H45" s="128" t="s">
        <v>2383</v>
      </c>
      <c r="I45" s="130">
        <f>IF(COUNTIF(J45:AW45,"&lt;&gt;")=0,"",SUMPRODUCT(((Recommendations[ImplStatus]="Implemented")+(Recommendations[ImplStatus]="Compensated"))*ISNUMBER(MATCH(Recommendations[Id],J45:AW45,0)))/COUNTIF(J45:AW45,"&lt;&gt;"))</f>
        <v>0</v>
      </c>
      <c r="J45" s="132" t="s">
        <v>102</v>
      </c>
      <c r="K45" s="132" t="s">
        <v>107</v>
      </c>
      <c r="L45" s="132" t="s">
        <v>149</v>
      </c>
      <c r="M45" s="132" t="s">
        <v>154</v>
      </c>
      <c r="N45" s="132" t="s">
        <v>376</v>
      </c>
      <c r="O45" s="132" t="s">
        <v>385</v>
      </c>
      <c r="P45" s="132" t="s">
        <v>439</v>
      </c>
      <c r="Q45" s="132" t="s">
        <v>444</v>
      </c>
      <c r="R45" s="132" t="s">
        <v>449</v>
      </c>
      <c r="S45" s="132" t="s">
        <v>493</v>
      </c>
      <c r="T45" s="132" t="s">
        <v>907</v>
      </c>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2361</v>
      </c>
      <c r="B46" s="125" t="s">
        <v>2384</v>
      </c>
      <c r="C46" s="126" t="s">
        <v>2385</v>
      </c>
      <c r="D46" s="128" t="s">
        <v>2386</v>
      </c>
      <c r="E46" s="128" t="s">
        <v>2387</v>
      </c>
      <c r="F46" s="128" t="s">
        <v>2388</v>
      </c>
      <c r="G46" s="128" t="s">
        <v>2382</v>
      </c>
      <c r="H46" s="128" t="s">
        <v>2389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2361</v>
      </c>
      <c r="B47" s="125" t="s">
        <v>2390</v>
      </c>
      <c r="C47" s="126" t="s">
        <v>2391</v>
      </c>
      <c r="D47" s="128" t="s">
        <v>2392</v>
      </c>
      <c r="E47" s="128" t="s">
        <v>2393</v>
      </c>
      <c r="F47" s="128" t="s">
        <v>2394</v>
      </c>
      <c r="G47" s="128" t="s">
        <v>2395</v>
      </c>
      <c r="H47" s="128" t="s">
        <v>2396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2361</v>
      </c>
      <c r="B48" s="125" t="s">
        <v>2397</v>
      </c>
      <c r="C48" s="126" t="s">
        <v>2398</v>
      </c>
      <c r="D48" s="128" t="s">
        <v>2399</v>
      </c>
      <c r="E48" s="128" t="s">
        <v>2400</v>
      </c>
      <c r="F48" s="128" t="s">
        <v>2401</v>
      </c>
      <c r="G48" s="128" t="s">
        <v>2402</v>
      </c>
      <c r="H48" s="128" t="s">
        <v>2403</v>
      </c>
      <c r="I48" s="130">
        <f>IF(COUNTIF(J48:AW48,"&lt;&gt;")=0,"",SUMPRODUCT(((Recommendations[ImplStatus]="Implemented")+(Recommendations[ImplStatus]="Compensated"))*ISNUMBER(MATCH(Recommendations[Id],J48:AW48,0)))/COUNTIF(J48:AW48,"&lt;&gt;"))</f>
        <v>0</v>
      </c>
      <c r="J48" s="132" t="s">
        <v>298</v>
      </c>
      <c r="K48" s="132" t="s">
        <v>337</v>
      </c>
      <c r="L48" s="132" t="s">
        <v>342</v>
      </c>
      <c r="M48" s="132" t="s">
        <v>399</v>
      </c>
      <c r="N48" s="132" t="s">
        <v>404</v>
      </c>
      <c r="O48" s="132" t="s">
        <v>409</v>
      </c>
      <c r="P48" s="132" t="s">
        <v>414</v>
      </c>
      <c r="Q48" s="132" t="s">
        <v>419</v>
      </c>
      <c r="R48" s="132" t="s">
        <v>424</v>
      </c>
      <c r="S48" s="132" t="s">
        <v>429</v>
      </c>
      <c r="T48" s="132" t="s">
        <v>434</v>
      </c>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2361</v>
      </c>
      <c r="B49" s="125" t="s">
        <v>2404</v>
      </c>
      <c r="C49" s="126" t="s">
        <v>2405</v>
      </c>
      <c r="D49" s="128" t="s">
        <v>2406</v>
      </c>
      <c r="E49" s="128" t="s">
        <v>2407</v>
      </c>
      <c r="F49" s="128" t="s">
        <v>2408</v>
      </c>
      <c r="G49" s="128" t="s">
        <v>2166</v>
      </c>
      <c r="H49" s="128" t="s">
        <v>2409</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2361</v>
      </c>
      <c r="B50" s="125" t="s">
        <v>2410</v>
      </c>
      <c r="C50" s="126" t="s">
        <v>2411</v>
      </c>
      <c r="D50" s="128" t="s">
        <v>2412</v>
      </c>
      <c r="E50" s="128" t="s">
        <v>2413</v>
      </c>
      <c r="F50" s="128" t="s">
        <v>2414</v>
      </c>
      <c r="G50" s="128" t="s">
        <v>2415</v>
      </c>
      <c r="H50" s="128" t="s">
        <v>2416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2417</v>
      </c>
      <c r="B51" s="124"/>
      <c r="C51" s="123" t="s">
        <v>2418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2417</v>
      </c>
      <c r="B52" s="125" t="s">
        <v>2419</v>
      </c>
      <c r="C52" s="126" t="s">
        <v>2420</v>
      </c>
      <c r="D52" s="128" t="s">
        <v>2421</v>
      </c>
      <c r="E52" s="128" t="s">
        <v>2422</v>
      </c>
      <c r="F52" s="128" t="s">
        <v>2423</v>
      </c>
      <c r="G52" s="128" t="s">
        <v>2424</v>
      </c>
      <c r="H52" s="128" t="s">
        <v>2425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2417</v>
      </c>
      <c r="B53" s="125" t="s">
        <v>2426</v>
      </c>
      <c r="C53" s="126" t="s">
        <v>2427</v>
      </c>
      <c r="D53" s="128" t="s">
        <v>2428</v>
      </c>
      <c r="E53" s="128" t="s">
        <v>2429</v>
      </c>
      <c r="F53" s="128" t="s">
        <v>2430</v>
      </c>
      <c r="G53" s="128" t="s">
        <v>2431</v>
      </c>
      <c r="H53" s="128" t="s">
        <v>2432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2417</v>
      </c>
      <c r="B54" s="125" t="s">
        <v>2433</v>
      </c>
      <c r="C54" s="126" t="s">
        <v>2434</v>
      </c>
      <c r="D54" s="128" t="s">
        <v>2435</v>
      </c>
      <c r="E54" s="128" t="s">
        <v>2436</v>
      </c>
      <c r="F54" s="128" t="s">
        <v>2437</v>
      </c>
      <c r="G54" s="128" t="s">
        <v>2438</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2417</v>
      </c>
      <c r="B55" s="125" t="s">
        <v>2439</v>
      </c>
      <c r="C55" s="126" t="s">
        <v>2440</v>
      </c>
      <c r="D55" s="128" t="s">
        <v>2441</v>
      </c>
      <c r="E55" s="128" t="s">
        <v>2442</v>
      </c>
      <c r="F55" s="128" t="s">
        <v>2443</v>
      </c>
      <c r="G55" s="128" t="s">
        <v>2444</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2417</v>
      </c>
      <c r="B56" s="125" t="s">
        <v>2445</v>
      </c>
      <c r="C56" s="126" t="s">
        <v>2446</v>
      </c>
      <c r="D56" s="128" t="s">
        <v>2447</v>
      </c>
      <c r="E56" s="128" t="s">
        <v>2448</v>
      </c>
      <c r="F56" s="128" t="s">
        <v>2449</v>
      </c>
      <c r="G56" s="128" t="s">
        <v>2450</v>
      </c>
      <c r="H56" s="128" t="s">
        <v>2451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2452</v>
      </c>
      <c r="B57" s="124"/>
      <c r="C57" s="123" t="s">
        <v>2453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2452</v>
      </c>
      <c r="B58" s="125" t="s">
        <v>2454</v>
      </c>
      <c r="C58" s="126" t="s">
        <v>2455</v>
      </c>
      <c r="D58" s="128" t="s">
        <v>2456</v>
      </c>
      <c r="E58" s="128" t="s">
        <v>2457</v>
      </c>
      <c r="F58" s="128" t="s">
        <v>2458</v>
      </c>
      <c r="G58" s="128" t="s">
        <v>2459</v>
      </c>
      <c r="H58" s="128" t="s">
        <v>2460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2452</v>
      </c>
      <c r="B59" s="125" t="s">
        <v>2461</v>
      </c>
      <c r="C59" s="126" t="s">
        <v>2462</v>
      </c>
      <c r="D59" s="128" t="s">
        <v>2463</v>
      </c>
      <c r="E59" s="128" t="s">
        <v>2464</v>
      </c>
      <c r="F59" s="128" t="s">
        <v>2465</v>
      </c>
      <c r="G59" s="128" t="s">
        <v>2466</v>
      </c>
      <c r="H59" s="128" t="s">
        <v>2467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2452</v>
      </c>
      <c r="B60" s="125" t="s">
        <v>2468</v>
      </c>
      <c r="C60" s="126" t="s">
        <v>2469</v>
      </c>
      <c r="D60" s="128" t="s">
        <v>2470</v>
      </c>
      <c r="E60" s="128" t="s">
        <v>2471</v>
      </c>
      <c r="F60" s="128" t="s">
        <v>2472</v>
      </c>
      <c r="G60" s="128" t="s">
        <v>2473</v>
      </c>
      <c r="H60" s="128" t="s">
        <v>2474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2475</v>
      </c>
      <c r="B61" s="124"/>
      <c r="C61" s="123" t="s">
        <v>2476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2475</v>
      </c>
      <c r="B62" s="125" t="s">
        <v>2477</v>
      </c>
      <c r="C62" s="126" t="s">
        <v>2478</v>
      </c>
      <c r="D62" s="128" t="s">
        <v>2479</v>
      </c>
      <c r="E62" s="128" t="s">
        <v>2480</v>
      </c>
      <c r="F62" s="128" t="s">
        <v>2481</v>
      </c>
      <c r="G62" s="128" t="s">
        <v>2482</v>
      </c>
      <c r="H62" s="128" t="s">
        <v>2483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2475</v>
      </c>
      <c r="B63" s="125" t="s">
        <v>2484</v>
      </c>
      <c r="C63" s="126" t="s">
        <v>2485</v>
      </c>
      <c r="D63" s="128" t="s">
        <v>2486</v>
      </c>
      <c r="E63" s="128" t="s">
        <v>2487</v>
      </c>
      <c r="F63" s="128" t="s">
        <v>2488</v>
      </c>
      <c r="G63" s="128" t="s">
        <v>2489</v>
      </c>
      <c r="H63" s="128" t="s">
        <v>2490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2475</v>
      </c>
      <c r="B64" s="125" t="s">
        <v>2491</v>
      </c>
      <c r="C64" s="126" t="s">
        <v>2492</v>
      </c>
      <c r="D64" s="128" t="s">
        <v>2493</v>
      </c>
      <c r="E64" s="128" t="s">
        <v>2494</v>
      </c>
      <c r="F64" s="128" t="s">
        <v>2495</v>
      </c>
      <c r="G64" s="128" t="s">
        <v>2496</v>
      </c>
      <c r="H64" s="128" t="s">
        <v>2497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2475</v>
      </c>
      <c r="B65" s="125" t="s">
        <v>2498</v>
      </c>
      <c r="C65" s="126" t="s">
        <v>2499</v>
      </c>
      <c r="D65" s="128" t="s">
        <v>2500</v>
      </c>
      <c r="E65" s="128" t="s">
        <v>2501</v>
      </c>
      <c r="F65" s="128" t="s">
        <v>2502</v>
      </c>
      <c r="G65" s="128" t="s">
        <v>2503</v>
      </c>
      <c r="H65" s="128" t="s">
        <v>2504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2475</v>
      </c>
      <c r="B66" s="125" t="s">
        <v>2505</v>
      </c>
      <c r="C66" s="126" t="s">
        <v>2506</v>
      </c>
      <c r="D66" s="128" t="s">
        <v>2507</v>
      </c>
      <c r="E66" s="128" t="s">
        <v>2508</v>
      </c>
      <c r="F66" s="128" t="s">
        <v>2509</v>
      </c>
      <c r="G66" s="128" t="s">
        <v>2510</v>
      </c>
      <c r="H66" s="128" t="s">
        <v>2511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2475</v>
      </c>
      <c r="B67" s="125" t="s">
        <v>2512</v>
      </c>
      <c r="C67" s="126" t="s">
        <v>2513</v>
      </c>
      <c r="D67" s="128" t="s">
        <v>2514</v>
      </c>
      <c r="E67" s="128" t="s">
        <v>2515</v>
      </c>
      <c r="F67" s="128" t="s">
        <v>2516</v>
      </c>
      <c r="G67" s="128" t="s">
        <v>2517</v>
      </c>
      <c r="H67" s="128" t="s">
        <v>2518</v>
      </c>
      <c r="I67" s="130">
        <f>IF(COUNTIF(J67:AW67,"&lt;&gt;")=0,"",SUMPRODUCT(((Recommendations[ImplStatus]="Implemented")+(Recommendations[ImplStatus]="Compensated"))*ISNUMBER(MATCH(Recommendations[Id],J67:AW67,0)))/COUNTIF(J67:AW67,"&lt;&gt;"))</f>
        <v>0</v>
      </c>
      <c r="J67" s="132" t="s">
        <v>183</v>
      </c>
      <c r="K67" s="132" t="s">
        <v>361</v>
      </c>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2475</v>
      </c>
      <c r="B68" s="125" t="s">
        <v>2519</v>
      </c>
      <c r="C68" s="126" t="s">
        <v>2520</v>
      </c>
      <c r="D68" s="128" t="s">
        <v>2521</v>
      </c>
      <c r="E68" s="128" t="s">
        <v>2522</v>
      </c>
      <c r="F68" s="128" t="s">
        <v>2523</v>
      </c>
      <c r="G68" s="128" t="s">
        <v>2524</v>
      </c>
      <c r="H68" s="128" t="s">
        <v>2525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2526</v>
      </c>
      <c r="B69" s="124"/>
      <c r="C69" s="123" t="s">
        <v>2527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2526</v>
      </c>
      <c r="B70" s="125" t="s">
        <v>2528</v>
      </c>
      <c r="C70" s="126" t="s">
        <v>2529</v>
      </c>
      <c r="D70" s="128" t="s">
        <v>2530</v>
      </c>
      <c r="E70" s="128" t="s">
        <v>2531</v>
      </c>
      <c r="F70" s="128" t="s">
        <v>2532</v>
      </c>
      <c r="G70" s="128" t="s">
        <v>2533</v>
      </c>
      <c r="H70" s="128" t="s">
        <v>2534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2526</v>
      </c>
      <c r="B71" s="125" t="s">
        <v>2535</v>
      </c>
      <c r="C71" s="126" t="s">
        <v>2536</v>
      </c>
      <c r="D71" s="128" t="s">
        <v>2537</v>
      </c>
      <c r="E71" s="128" t="s">
        <v>2538</v>
      </c>
      <c r="F71" s="128" t="s">
        <v>2539</v>
      </c>
      <c r="G71" s="128" t="s">
        <v>2540</v>
      </c>
      <c r="H71" s="128" t="s">
        <v>2541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2542</v>
      </c>
      <c r="B72" s="124"/>
      <c r="C72" s="123" t="s">
        <v>2543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2542</v>
      </c>
      <c r="B73" s="125" t="s">
        <v>2544</v>
      </c>
      <c r="C73" s="126" t="s">
        <v>2545</v>
      </c>
      <c r="D73" s="128" t="s">
        <v>2546</v>
      </c>
      <c r="E73" s="128" t="s">
        <v>2547</v>
      </c>
      <c r="F73" s="128" t="s">
        <v>2548</v>
      </c>
      <c r="G73" s="128" t="s">
        <v>2549</v>
      </c>
      <c r="H73" s="128" t="s">
        <v>2550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2542</v>
      </c>
      <c r="B74" s="125" t="s">
        <v>2551</v>
      </c>
      <c r="C74" s="126" t="s">
        <v>2552</v>
      </c>
      <c r="D74" s="128" t="s">
        <v>2553</v>
      </c>
      <c r="E74" s="128" t="s">
        <v>2554</v>
      </c>
      <c r="F74" s="128" t="s">
        <v>2555</v>
      </c>
      <c r="G74" s="128" t="s">
        <v>2556</v>
      </c>
      <c r="H74" s="128" t="s">
        <v>2557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2542</v>
      </c>
      <c r="B75" s="125" t="s">
        <v>2558</v>
      </c>
      <c r="C75" s="126" t="s">
        <v>2559</v>
      </c>
      <c r="D75" s="128" t="s">
        <v>2560</v>
      </c>
      <c r="E75" s="128" t="s">
        <v>2561</v>
      </c>
      <c r="F75" s="128" t="s">
        <v>2562</v>
      </c>
      <c r="G75" s="128" t="s">
        <v>2563</v>
      </c>
      <c r="H75" s="128" t="s">
        <v>2564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2542</v>
      </c>
      <c r="B76" s="125" t="s">
        <v>2565</v>
      </c>
      <c r="C76" s="126" t="s">
        <v>2566</v>
      </c>
      <c r="D76" s="128" t="s">
        <v>2567</v>
      </c>
      <c r="E76" s="128" t="s">
        <v>2568</v>
      </c>
      <c r="F76" s="128" t="s">
        <v>2569</v>
      </c>
      <c r="G76" s="128" t="s">
        <v>2570</v>
      </c>
      <c r="H76" s="128" t="s">
        <v>2571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2542</v>
      </c>
      <c r="B77" s="125" t="s">
        <v>2572</v>
      </c>
      <c r="C77" s="126" t="s">
        <v>2573</v>
      </c>
      <c r="D77" s="128" t="s">
        <v>2574</v>
      </c>
      <c r="E77" s="128" t="s">
        <v>2575</v>
      </c>
      <c r="F77" s="128" t="s">
        <v>2576</v>
      </c>
      <c r="G77" s="128" t="s">
        <v>2570</v>
      </c>
      <c r="H77" s="128" t="s">
        <v>2577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2578</v>
      </c>
      <c r="B78" s="124"/>
      <c r="C78" s="123" t="s">
        <v>2579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2578</v>
      </c>
      <c r="B79" s="125" t="s">
        <v>2578</v>
      </c>
      <c r="C79" s="126" t="s">
        <v>2580</v>
      </c>
      <c r="D79" s="128" t="s">
        <v>2581</v>
      </c>
      <c r="E79" s="128" t="s">
        <v>2582</v>
      </c>
      <c r="F79" s="128" t="s">
        <v>2583</v>
      </c>
      <c r="G79" s="128" t="s">
        <v>2584</v>
      </c>
      <c r="H79" s="128" t="s">
        <v>2585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2578</v>
      </c>
      <c r="B80" s="125" t="s">
        <v>2586</v>
      </c>
      <c r="C80" s="126" t="s">
        <v>2587</v>
      </c>
      <c r="D80" s="128" t="s">
        <v>2588</v>
      </c>
      <c r="E80" s="128" t="s">
        <v>2589</v>
      </c>
      <c r="F80" s="128" t="s">
        <v>2590</v>
      </c>
      <c r="G80" s="128" t="s">
        <v>2591</v>
      </c>
      <c r="H80" s="128" t="s">
        <v>2592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2578</v>
      </c>
      <c r="B81" s="125" t="s">
        <v>2593</v>
      </c>
      <c r="C81" s="126" t="s">
        <v>2594</v>
      </c>
      <c r="D81" s="128" t="s">
        <v>2595</v>
      </c>
      <c r="E81" s="128" t="s">
        <v>2596</v>
      </c>
      <c r="F81" s="128" t="s">
        <v>2597</v>
      </c>
      <c r="G81" s="128" t="s">
        <v>2598</v>
      </c>
      <c r="H81" s="128" t="s">
        <v>2599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2600</v>
      </c>
      <c r="B82" s="124"/>
      <c r="C82" s="123" t="s">
        <v>2601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2600</v>
      </c>
      <c r="B83" s="125" t="s">
        <v>2602</v>
      </c>
      <c r="C83" s="126" t="s">
        <v>2603</v>
      </c>
      <c r="D83" s="128" t="s">
        <v>2604</v>
      </c>
      <c r="E83" s="128" t="s">
        <v>2605</v>
      </c>
      <c r="F83" s="128" t="s">
        <v>2606</v>
      </c>
      <c r="G83" s="128" t="s">
        <v>2607</v>
      </c>
      <c r="H83" s="128" t="s">
        <v>2608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2600</v>
      </c>
      <c r="B84" s="125" t="s">
        <v>2609</v>
      </c>
      <c r="C84" s="126" t="s">
        <v>2610</v>
      </c>
      <c r="D84" s="128" t="s">
        <v>2611</v>
      </c>
      <c r="E84" s="128" t="s">
        <v>2612</v>
      </c>
      <c r="F84" s="128" t="s">
        <v>2613</v>
      </c>
      <c r="G84" s="128" t="s">
        <v>2614</v>
      </c>
      <c r="H84" s="128" t="s">
        <v>2615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2600</v>
      </c>
      <c r="B85" s="125" t="s">
        <v>2616</v>
      </c>
      <c r="C85" s="126" t="s">
        <v>2617</v>
      </c>
      <c r="D85" s="128" t="s">
        <v>2618</v>
      </c>
      <c r="E85" s="128" t="s">
        <v>2619</v>
      </c>
      <c r="F85" s="128" t="s">
        <v>2620</v>
      </c>
      <c r="G85" s="128" t="s">
        <v>2621</v>
      </c>
      <c r="H85" s="128" t="s">
        <v>2622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2600</v>
      </c>
      <c r="B86" s="125" t="s">
        <v>2623</v>
      </c>
      <c r="C86" s="126" t="s">
        <v>2624</v>
      </c>
      <c r="D86" s="128" t="s">
        <v>2625</v>
      </c>
      <c r="E86" s="128" t="s">
        <v>2626</v>
      </c>
      <c r="F86" s="128" t="s">
        <v>2627</v>
      </c>
      <c r="G86" s="128" t="s">
        <v>2628</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2629</v>
      </c>
      <c r="B87" s="124"/>
      <c r="C87" s="123" t="s">
        <v>2630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2629</v>
      </c>
      <c r="B88" s="125" t="s">
        <v>2631</v>
      </c>
      <c r="C88" s="126" t="s">
        <v>2632</v>
      </c>
      <c r="D88" s="128" t="s">
        <v>2633</v>
      </c>
      <c r="E88" s="128" t="s">
        <v>2634</v>
      </c>
      <c r="F88" s="128" t="s">
        <v>2635</v>
      </c>
      <c r="G88" s="128" t="s">
        <v>2636</v>
      </c>
      <c r="H88" s="128" t="s">
        <v>2637</v>
      </c>
      <c r="I88" s="130">
        <f>IF(COUNTIF(J88:AW88,"&lt;&gt;")=0,"",SUMPRODUCT(((Recommendations[ImplStatus]="Implemented")+(Recommendations[ImplStatus]="Compensated"))*ISNUMBER(MATCH(Recommendations[Id],J88:AW88,0)))/COUNTIF(J88:AW88,"&lt;&gt;"))</f>
        <v>0</v>
      </c>
      <c r="J88" s="132" t="s">
        <v>322</v>
      </c>
      <c r="K88" s="132" t="s">
        <v>533</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2629</v>
      </c>
      <c r="B89" s="125" t="s">
        <v>2638</v>
      </c>
      <c r="C89" s="126" t="s">
        <v>2639</v>
      </c>
      <c r="D89" s="128" t="s">
        <v>2640</v>
      </c>
      <c r="E89" s="128" t="s">
        <v>2641</v>
      </c>
      <c r="F89" s="128" t="s">
        <v>2642</v>
      </c>
      <c r="G89" s="128" t="s">
        <v>2166</v>
      </c>
      <c r="H89" s="128" t="s">
        <v>2643</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2629</v>
      </c>
      <c r="B90" s="125" t="s">
        <v>2644</v>
      </c>
      <c r="C90" s="126" t="s">
        <v>2645</v>
      </c>
      <c r="D90" s="128" t="s">
        <v>2646</v>
      </c>
      <c r="E90" s="128" t="s">
        <v>2647</v>
      </c>
      <c r="F90" s="128" t="s">
        <v>2648</v>
      </c>
      <c r="G90" s="128" t="s">
        <v>2636</v>
      </c>
      <c r="H90" s="128" t="s">
        <v>2649</v>
      </c>
      <c r="I90" s="130">
        <f>IF(COUNTIF(J90:AW90,"&lt;&gt;")=0,"",SUMPRODUCT(((Recommendations[ImplStatus]="Implemented")+(Recommendations[ImplStatus]="Compensated"))*ISNUMBER(MATCH(Recommendations[Id],J90:AW90,0)))/COUNTIF(J90:AW90,"&lt;&gt;"))</f>
        <v>0</v>
      </c>
      <c r="J90" s="132" t="s">
        <v>63</v>
      </c>
      <c r="K90" s="132" t="s">
        <v>68</v>
      </c>
      <c r="L90" s="132" t="s">
        <v>538</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2629</v>
      </c>
      <c r="B91" s="125" t="s">
        <v>2650</v>
      </c>
      <c r="C91" s="126" t="s">
        <v>2651</v>
      </c>
      <c r="D91" s="128" t="s">
        <v>2652</v>
      </c>
      <c r="E91" s="128" t="s">
        <v>2653</v>
      </c>
      <c r="F91" s="128" t="s">
        <v>2654</v>
      </c>
      <c r="G91" s="128" t="s">
        <v>2166</v>
      </c>
      <c r="H91" s="128" t="s">
        <v>2655</v>
      </c>
      <c r="I91" s="130">
        <f>IF(COUNTIF(J91:AW91,"&lt;&gt;")=0,"",SUMPRODUCT(((Recommendations[ImplStatus]="Implemented")+(Recommendations[ImplStatus]="Compensated"))*ISNUMBER(MATCH(Recommendations[Id],J91:AW91,0)))/COUNTIF(J91:AW91,"&lt;&gt;"))</f>
        <v>0</v>
      </c>
      <c r="J91" s="132" t="s">
        <v>27</v>
      </c>
      <c r="K91" s="132" t="s">
        <v>33</v>
      </c>
      <c r="L91" s="132" t="s">
        <v>115</v>
      </c>
      <c r="M91" s="132" t="s">
        <v>120</v>
      </c>
      <c r="N91" s="132" t="s">
        <v>124</v>
      </c>
      <c r="O91" s="132" t="s">
        <v>129</v>
      </c>
      <c r="P91" s="132" t="s">
        <v>139</v>
      </c>
      <c r="Q91" s="132" t="s">
        <v>144</v>
      </c>
      <c r="R91" s="132" t="s">
        <v>381</v>
      </c>
      <c r="S91" s="132" t="s">
        <v>488</v>
      </c>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2629</v>
      </c>
      <c r="B92" s="125" t="s">
        <v>2656</v>
      </c>
      <c r="C92" s="126" t="s">
        <v>2657</v>
      </c>
      <c r="D92" s="128" t="s">
        <v>2658</v>
      </c>
      <c r="E92" s="128" t="s">
        <v>2659</v>
      </c>
      <c r="F92" s="128" t="s">
        <v>2660</v>
      </c>
      <c r="G92" s="128" t="s">
        <v>2166</v>
      </c>
      <c r="H92" s="128" t="s">
        <v>2661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2629</v>
      </c>
      <c r="B93" s="125" t="s">
        <v>2662</v>
      </c>
      <c r="C93" s="126" t="s">
        <v>2663</v>
      </c>
      <c r="D93" s="128" t="s">
        <v>2664</v>
      </c>
      <c r="E93" s="128" t="s">
        <v>2665</v>
      </c>
      <c r="F93" s="128" t="s">
        <v>2666</v>
      </c>
      <c r="G93" s="128" t="s">
        <v>2667</v>
      </c>
      <c r="H93" s="128" t="s">
        <v>2668</v>
      </c>
      <c r="I93" s="130">
        <f>IF(COUNTIF(J93:AW93,"&lt;&gt;")=0,"",SUMPRODUCT(((Recommendations[ImplStatus]="Implemented")+(Recommendations[ImplStatus]="Compensated"))*ISNUMBER(MATCH(Recommendations[Id],J93:AW93,0)))/COUNTIF(J93:AW93,"&lt;&gt;"))</f>
        <v>0</v>
      </c>
      <c r="J93" s="132" t="s">
        <v>493</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2629</v>
      </c>
      <c r="B94" s="125" t="s">
        <v>2669</v>
      </c>
      <c r="C94" s="126" t="s">
        <v>2670</v>
      </c>
      <c r="D94" s="128" t="s">
        <v>2671</v>
      </c>
      <c r="E94" s="128" t="s">
        <v>2672</v>
      </c>
      <c r="F94" s="128" t="s">
        <v>2673</v>
      </c>
      <c r="G94" s="128" t="s">
        <v>2674</v>
      </c>
      <c r="H94" s="128" t="s">
        <v>2675</v>
      </c>
      <c r="I94" s="130">
        <f>IF(COUNTIF(J94:AW94,"&lt;&gt;")=0,"",SUMPRODUCT(((Recommendations[ImplStatus]="Implemented")+(Recommendations[ImplStatus]="Compensated"))*ISNUMBER(MATCH(Recommendations[Id],J94:AW94,0)))/COUNTIF(J94:AW94,"&lt;&gt;"))</f>
        <v>0</v>
      </c>
      <c r="J94" s="132" t="s">
        <v>115</v>
      </c>
      <c r="K94" s="132" t="s">
        <v>120</v>
      </c>
      <c r="L94" s="132" t="s">
        <v>124</v>
      </c>
      <c r="M94" s="132" t="s">
        <v>129</v>
      </c>
      <c r="N94" s="132" t="s">
        <v>139</v>
      </c>
      <c r="O94" s="132" t="s">
        <v>144</v>
      </c>
      <c r="P94" s="132" t="s">
        <v>381</v>
      </c>
      <c r="Q94" s="132" t="s">
        <v>394</v>
      </c>
      <c r="R94" s="132" t="s">
        <v>463</v>
      </c>
      <c r="S94" s="132" t="s">
        <v>488</v>
      </c>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2629</v>
      </c>
      <c r="B95" s="125" t="s">
        <v>2676</v>
      </c>
      <c r="C95" s="126" t="s">
        <v>2677</v>
      </c>
      <c r="D95" s="128" t="s">
        <v>2678</v>
      </c>
      <c r="E95" s="128" t="s">
        <v>2679</v>
      </c>
      <c r="F95" s="128" t="s">
        <v>2680</v>
      </c>
      <c r="G95" s="128" t="s">
        <v>2681</v>
      </c>
      <c r="H95" s="128" t="s">
        <v>2682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2629</v>
      </c>
      <c r="B96" s="125" t="s">
        <v>2683</v>
      </c>
      <c r="C96" s="126" t="s">
        <v>2684</v>
      </c>
      <c r="D96" s="128" t="s">
        <v>2685</v>
      </c>
      <c r="E96" s="128" t="s">
        <v>2686</v>
      </c>
      <c r="F96" s="128" t="s">
        <v>2687</v>
      </c>
      <c r="G96" s="128" t="s">
        <v>2688</v>
      </c>
      <c r="H96" s="128" t="s">
        <v>2689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2629</v>
      </c>
      <c r="B97" s="125" t="s">
        <v>2690</v>
      </c>
      <c r="C97" s="126" t="s">
        <v>2691</v>
      </c>
      <c r="D97" s="128" t="s">
        <v>2692</v>
      </c>
      <c r="E97" s="128" t="s">
        <v>2693</v>
      </c>
      <c r="F97" s="128" t="s">
        <v>2694</v>
      </c>
      <c r="G97" s="128" t="s">
        <v>2695</v>
      </c>
      <c r="H97" s="128" t="s">
        <v>2696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2697</v>
      </c>
      <c r="B98" s="124"/>
      <c r="C98" s="123" t="s">
        <v>2698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2697</v>
      </c>
      <c r="B99" s="125" t="s">
        <v>2699</v>
      </c>
      <c r="C99" s="126" t="s">
        <v>2700</v>
      </c>
      <c r="D99" s="128" t="s">
        <v>2701</v>
      </c>
      <c r="E99" s="128" t="s">
        <v>2702</v>
      </c>
      <c r="F99" s="128" t="s">
        <v>2703</v>
      </c>
      <c r="G99" s="128" t="s">
        <v>2704</v>
      </c>
      <c r="H99" s="128" t="s">
        <v>2705</v>
      </c>
      <c r="I99" s="130">
        <f>IF(COUNTIF(J99:AW99,"&lt;&gt;")=0,"",SUMPRODUCT(((Recommendations[ImplStatus]="Implemented")+(Recommendations[ImplStatus]="Compensated"))*ISNUMBER(MATCH(Recommendations[Id],J99:AW99,0)))/COUNTIF(J99:AW99,"&lt;&gt;"))</f>
        <v>0</v>
      </c>
      <c r="J99" s="132" t="s">
        <v>73</v>
      </c>
      <c r="K99" s="132" t="s">
        <v>87</v>
      </c>
      <c r="L99" s="132" t="s">
        <v>97</v>
      </c>
      <c r="M99" s="132" t="s">
        <v>621</v>
      </c>
      <c r="N99" s="132" t="s">
        <v>912</v>
      </c>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2697</v>
      </c>
      <c r="B100" s="125" t="s">
        <v>2706</v>
      </c>
      <c r="C100" s="126" t="s">
        <v>2707</v>
      </c>
      <c r="D100" s="128" t="s">
        <v>2708</v>
      </c>
      <c r="E100" s="128" t="s">
        <v>2709</v>
      </c>
      <c r="F100" s="128" t="s">
        <v>2710</v>
      </c>
      <c r="G100" s="128" t="s">
        <v>2711</v>
      </c>
      <c r="H100" s="128" t="s">
        <v>2712</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2697</v>
      </c>
      <c r="B101" s="125" t="s">
        <v>2713</v>
      </c>
      <c r="C101" s="126" t="s">
        <v>2714</v>
      </c>
      <c r="D101" s="128" t="s">
        <v>2715</v>
      </c>
      <c r="E101" s="128" t="s">
        <v>2716</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2697</v>
      </c>
      <c r="B102" s="125" t="s">
        <v>2717</v>
      </c>
      <c r="C102" s="126" t="s">
        <v>2718</v>
      </c>
      <c r="D102" s="128" t="s">
        <v>2719</v>
      </c>
      <c r="E102" s="128" t="s">
        <v>2720</v>
      </c>
      <c r="F102" s="128" t="s">
        <v>2721</v>
      </c>
      <c r="G102" s="128" t="s">
        <v>2722</v>
      </c>
      <c r="H102" s="128" t="s">
        <v>2723</v>
      </c>
      <c r="I102" s="130">
        <f>IF(COUNTIF(J102:AW102,"&lt;&gt;")=0,"",SUMPRODUCT(((Recommendations[ImplStatus]="Implemented")+(Recommendations[ImplStatus]="Compensated"))*ISNUMBER(MATCH(Recommendations[Id],J102:AW102,0)))/COUNTIF(J102:AW102,"&lt;&gt;"))</f>
        <v>0</v>
      </c>
      <c r="J102" s="132" t="s">
        <v>38</v>
      </c>
      <c r="K102" s="132" t="s">
        <v>44</v>
      </c>
      <c r="L102" s="132" t="s">
        <v>48</v>
      </c>
      <c r="M102" s="132" t="s">
        <v>53</v>
      </c>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2697</v>
      </c>
      <c r="B103" s="125" t="s">
        <v>2724</v>
      </c>
      <c r="C103" s="126" t="s">
        <v>2725</v>
      </c>
      <c r="D103" s="128" t="s">
        <v>2726</v>
      </c>
      <c r="E103" s="128" t="s">
        <v>2727</v>
      </c>
      <c r="F103" s="128" t="s">
        <v>2728</v>
      </c>
      <c r="G103" s="128" t="s">
        <v>2729</v>
      </c>
      <c r="H103" s="128" t="s">
        <v>2730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2731</v>
      </c>
      <c r="B104" s="124"/>
      <c r="C104" s="123" t="s">
        <v>2732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2731</v>
      </c>
      <c r="B105" s="125" t="s">
        <v>2733</v>
      </c>
      <c r="C105" s="126" t="s">
        <v>2734</v>
      </c>
      <c r="D105" s="128" t="s">
        <v>2735</v>
      </c>
      <c r="E105" s="128" t="s">
        <v>2736</v>
      </c>
      <c r="F105" s="128" t="s">
        <v>2737</v>
      </c>
      <c r="G105" s="128" t="s">
        <v>2738</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2731</v>
      </c>
      <c r="B106" s="125" t="s">
        <v>2739</v>
      </c>
      <c r="C106" s="126" t="s">
        <v>2740</v>
      </c>
      <c r="D106" s="128" t="s">
        <v>2741</v>
      </c>
      <c r="E106" s="128" t="s">
        <v>2742</v>
      </c>
      <c r="F106" s="128" t="s">
        <v>2743</v>
      </c>
      <c r="G106" s="128" t="s">
        <v>2744</v>
      </c>
      <c r="H106" s="128" t="s">
        <v>2745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2731</v>
      </c>
      <c r="B107" s="125" t="s">
        <v>2746</v>
      </c>
      <c r="C107" s="126" t="s">
        <v>2747</v>
      </c>
      <c r="D107" s="128" t="s">
        <v>2748</v>
      </c>
      <c r="E107" s="128" t="s">
        <v>2749</v>
      </c>
      <c r="F107" s="128" t="s">
        <v>2750</v>
      </c>
      <c r="G107" s="128" t="s">
        <v>2751</v>
      </c>
      <c r="H107" s="128" t="s">
        <v>2752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2753</v>
      </c>
      <c r="B108" s="124"/>
      <c r="C108" s="123" t="s">
        <v>2754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2753</v>
      </c>
      <c r="B109" s="125" t="s">
        <v>2755</v>
      </c>
      <c r="C109" s="126" t="s">
        <v>2756</v>
      </c>
      <c r="D109" s="128" t="s">
        <v>2757</v>
      </c>
      <c r="E109" s="128" t="s">
        <v>2758</v>
      </c>
      <c r="F109" s="128" t="s">
        <v>2759</v>
      </c>
      <c r="G109" s="128" t="s">
        <v>2760</v>
      </c>
      <c r="H109" s="128" t="s">
        <v>2761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2753</v>
      </c>
      <c r="B110" s="125" t="s">
        <v>2762</v>
      </c>
      <c r="C110" s="126" t="s">
        <v>2763</v>
      </c>
      <c r="D110" s="128" t="s">
        <v>2764</v>
      </c>
      <c r="E110" s="128" t="s">
        <v>2765</v>
      </c>
      <c r="F110" s="128" t="s">
        <v>2766</v>
      </c>
      <c r="G110" s="128" t="s">
        <v>2767</v>
      </c>
      <c r="H110" s="128" t="s">
        <v>2768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2753</v>
      </c>
      <c r="B111" s="125" t="s">
        <v>2769</v>
      </c>
      <c r="C111" s="126" t="s">
        <v>2770</v>
      </c>
      <c r="D111" s="128" t="s">
        <v>2771</v>
      </c>
      <c r="E111" s="128" t="s">
        <v>2772</v>
      </c>
      <c r="F111" s="128" t="s">
        <v>2773</v>
      </c>
      <c r="G111" s="128" t="s">
        <v>2774</v>
      </c>
      <c r="H111" s="128" t="s">
        <v>2775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2776</v>
      </c>
      <c r="B112" s="124"/>
      <c r="C112" s="123" t="s">
        <v>2777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2776</v>
      </c>
      <c r="B113" s="125" t="s">
        <v>2778</v>
      </c>
      <c r="C113" s="126" t="s">
        <v>2779</v>
      </c>
      <c r="D113" s="128" t="s">
        <v>2780</v>
      </c>
      <c r="E113" s="128" t="s">
        <v>2781</v>
      </c>
      <c r="F113" s="128" t="s">
        <v>2782</v>
      </c>
      <c r="G113" s="128" t="s">
        <v>2783</v>
      </c>
      <c r="H113" s="128" t="s">
        <v>2784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2776</v>
      </c>
      <c r="B114" s="125" t="s">
        <v>2785</v>
      </c>
      <c r="C114" s="126" t="s">
        <v>2786</v>
      </c>
      <c r="D114" s="128" t="s">
        <v>2787</v>
      </c>
      <c r="E114" s="128" t="s">
        <v>2788</v>
      </c>
      <c r="F114" s="128" t="s">
        <v>2789</v>
      </c>
      <c r="G114" s="128" t="s">
        <v>2783</v>
      </c>
      <c r="H114" s="128" t="s">
        <v>2790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2776</v>
      </c>
      <c r="B115" s="133" t="s">
        <v>2791</v>
      </c>
      <c r="C115" s="134" t="s">
        <v>2792</v>
      </c>
      <c r="D115" s="135" t="s">
        <v>2793</v>
      </c>
      <c r="E115" s="135" t="s">
        <v>2794</v>
      </c>
      <c r="F115" s="135" t="s">
        <v>2795</v>
      </c>
      <c r="G115" s="135" t="s">
        <v>2796</v>
      </c>
      <c r="H115" s="135" t="s">
        <v>2797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922</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IFERROR(INDEX('Recommendations'!$G$2:$G$195, MATCH(J2,'Recommendations'!$A$2:$A$195,0))="Implemented", FALSE))</xm:f>
            <x14:dxf>
              <font>
                <color rgb="FF000000"/>
              </font>
              <fill>
                <patternFill>
                  <bgColor rgb="FF3C7D22"/>
                </patternFill>
              </fill>
            </x14:dxf>
          </x14:cfRule>
          <x14:cfRule type="expression" priority="2" id="{00000000-000E-0000-0600-000002000000}">
            <xm:f>AND(J2&lt;&gt;"", IFERROR(INDEX('Recommendations'!$G$2:$G$195, MATCH(J2,'Recommendations'!$A$2:$A$195,0))="Compensated", FALSE))</xm:f>
            <x14:dxf>
              <font>
                <color rgb="FF000000"/>
              </font>
              <fill>
                <patternFill>
                  <bgColor rgb="FFC6E0B4"/>
                </patternFill>
              </fill>
            </x14:dxf>
          </x14:cfRule>
          <x14:cfRule type="expression" priority="3" id="{00000000-000E-0000-0600-000003000000}">
            <xm:f>AND(J2&lt;&gt;"", IFERROR(INDEX('Recommendations'!$G$2:$G$195, MATCH(J2,'Recommendations'!$A$2:$A$195,0))="Testing", FALSE))</xm:f>
            <x14:dxf>
              <font>
                <color rgb="FF000000"/>
              </font>
              <fill>
                <patternFill>
                  <bgColor rgb="FFFFC000"/>
                </patternFill>
              </fill>
            </x14:dxf>
          </x14:cfRule>
          <x14:cfRule type="expression" priority="4" id="{00000000-000E-0000-0600-000004000000}">
            <xm:f>AND(J2&lt;&gt;"", IFERROR(INDEX('Recommendations'!$G$2:$G$195, MATCH(J2,'Recommendations'!$A$2:$A$195,0))="Failed", FALSE))</xm:f>
            <x14:dxf>
              <font>
                <color rgb="FF000000"/>
              </font>
              <fill>
                <patternFill>
                  <bgColor rgb="FFD82891"/>
                </patternFill>
              </fill>
            </x14:dxf>
          </x14:cfRule>
          <x14:cfRule type="expression" priority="5" id="{00000000-000E-0000-0600-000005000000}">
            <xm:f>AND(J2&lt;&gt;"", IFERROR(INDEX('Recommendations'!$G$2:$G$195, MATCH(J2,'Recommendations'!$A$2:$A$195,0))="Risk Accepted", FALSE))</xm:f>
            <x14:dxf>
              <font>
                <color rgb="FF000000"/>
              </font>
              <fill>
                <patternFill>
                  <bgColor rgb="FFD9D9D9"/>
                </patternFill>
              </fill>
            </x14:dxf>
          </x14:cfRule>
          <x14:cfRule type="expression" priority="6" id="{00000000-000E-0000-0600-000006000000}">
            <xm:f>AND(J2&lt;&gt;"", IFERROR(INDEX('Recommendations'!$G$2:$G$195, MATCH(J2,'Recommendations'!$A$2:$A$195,0))="N/A",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2798</v>
      </c>
      <c r="B1" s="184" t="s">
        <v>2799</v>
      </c>
      <c r="C1" s="184" t="s">
        <v>0</v>
      </c>
      <c r="D1" s="184" t="s">
        <v>2800</v>
      </c>
      <c r="E1" s="184" t="s">
        <v>2801</v>
      </c>
      <c r="F1" s="184" t="s">
        <v>2802</v>
      </c>
      <c r="G1" s="184" t="s">
        <v>1167</v>
      </c>
      <c r="H1" s="184" t="s">
        <v>1168</v>
      </c>
      <c r="I1" s="184" t="s">
        <v>1169</v>
      </c>
      <c r="J1" s="184" t="s">
        <v>1170</v>
      </c>
      <c r="K1" s="184" t="s">
        <v>1171</v>
      </c>
      <c r="L1" s="184" t="s">
        <v>1172</v>
      </c>
      <c r="M1" s="184" t="s">
        <v>1173</v>
      </c>
      <c r="N1" s="184" t="s">
        <v>1174</v>
      </c>
      <c r="O1" s="184" t="s">
        <v>1175</v>
      </c>
      <c r="P1" s="184" t="s">
        <v>1176</v>
      </c>
      <c r="Q1" s="184" t="s">
        <v>1177</v>
      </c>
      <c r="R1" s="184" t="s">
        <v>1178</v>
      </c>
      <c r="S1" s="184" t="s">
        <v>1179</v>
      </c>
      <c r="T1" s="184" t="s">
        <v>1180</v>
      </c>
      <c r="U1" s="184" t="s">
        <v>1181</v>
      </c>
      <c r="V1" s="184" t="s">
        <v>1182</v>
      </c>
      <c r="W1" s="184" t="s">
        <v>1183</v>
      </c>
      <c r="X1" s="184" t="s">
        <v>1184</v>
      </c>
      <c r="Y1" s="184" t="s">
        <v>1185</v>
      </c>
      <c r="Z1" s="184" t="s">
        <v>1186</v>
      </c>
      <c r="AA1" s="184" t="s">
        <v>1187</v>
      </c>
      <c r="AB1" s="184" t="s">
        <v>1188</v>
      </c>
      <c r="AC1" s="184" t="s">
        <v>1189</v>
      </c>
      <c r="AD1" s="184" t="s">
        <v>1190</v>
      </c>
      <c r="AE1" s="184" t="s">
        <v>1191</v>
      </c>
      <c r="AF1" s="184" t="s">
        <v>1192</v>
      </c>
      <c r="AG1" s="184" t="s">
        <v>1193</v>
      </c>
      <c r="AH1" s="184" t="s">
        <v>1194</v>
      </c>
      <c r="AI1" s="184" t="s">
        <v>1195</v>
      </c>
      <c r="AJ1" s="184" t="s">
        <v>1196</v>
      </c>
      <c r="AK1" s="184" t="s">
        <v>1197</v>
      </c>
      <c r="AL1" s="184" t="s">
        <v>1198</v>
      </c>
      <c r="AM1" s="184" t="s">
        <v>1199</v>
      </c>
      <c r="AN1" s="184" t="s">
        <v>1200</v>
      </c>
      <c r="AO1" s="184" t="s">
        <v>1201</v>
      </c>
      <c r="AP1" s="184" t="s">
        <v>1202</v>
      </c>
      <c r="AQ1" s="184" t="s">
        <v>1203</v>
      </c>
      <c r="AR1" s="184" t="s">
        <v>1204</v>
      </c>
      <c r="AS1" s="184" t="s">
        <v>1205</v>
      </c>
      <c r="AT1" s="184" t="s">
        <v>1206</v>
      </c>
      <c r="AU1" s="185" t="s">
        <v>1207</v>
      </c>
    </row>
    <row r="2" spans="1:47" ht="60" customHeight="1" outlineLevel="1" x14ac:dyDescent="0.35">
      <c r="A2" s="175" t="s">
        <v>2803</v>
      </c>
      <c r="B2" s="149" t="s">
        <v>19</v>
      </c>
      <c r="C2" s="147" t="s">
        <v>2804</v>
      </c>
      <c r="D2" s="153" t="s">
        <v>2805</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2803</v>
      </c>
      <c r="B3" s="150" t="s">
        <v>2806</v>
      </c>
      <c r="C3" s="148" t="s">
        <v>2807</v>
      </c>
      <c r="D3" s="154" t="s">
        <v>2808</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2803</v>
      </c>
      <c r="B4" s="151" t="s">
        <v>2806</v>
      </c>
      <c r="C4" s="152" t="s">
        <v>2809</v>
      </c>
      <c r="D4" s="155" t="s">
        <v>2810</v>
      </c>
      <c r="E4" s="158" t="s">
        <v>2811</v>
      </c>
      <c r="F4" s="161" t="s">
        <v>2812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2803</v>
      </c>
      <c r="B5" s="151" t="s">
        <v>2806</v>
      </c>
      <c r="C5" s="152" t="s">
        <v>2813</v>
      </c>
      <c r="D5" s="155" t="s">
        <v>2814</v>
      </c>
      <c r="E5" s="158" t="s">
        <v>2815</v>
      </c>
      <c r="F5" s="161" t="s">
        <v>2816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2803</v>
      </c>
      <c r="B6" s="151" t="s">
        <v>2806</v>
      </c>
      <c r="C6" s="152" t="s">
        <v>2817</v>
      </c>
      <c r="D6" s="155" t="s">
        <v>2818</v>
      </c>
      <c r="E6" s="158" t="s">
        <v>2819</v>
      </c>
      <c r="F6" s="161" t="s">
        <v>2816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2803</v>
      </c>
      <c r="B7" s="151" t="s">
        <v>2806</v>
      </c>
      <c r="C7" s="152" t="s">
        <v>2820</v>
      </c>
      <c r="D7" s="155" t="s">
        <v>2821</v>
      </c>
      <c r="E7" s="158" t="s">
        <v>2822</v>
      </c>
      <c r="F7" s="161" t="s">
        <v>2816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2803</v>
      </c>
      <c r="B8" s="151" t="s">
        <v>2806</v>
      </c>
      <c r="C8" s="152" t="s">
        <v>2823</v>
      </c>
      <c r="D8" s="155" t="s">
        <v>2824</v>
      </c>
      <c r="E8" s="158" t="s">
        <v>2825</v>
      </c>
      <c r="F8" s="161" t="s">
        <v>2826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2803</v>
      </c>
      <c r="B9" s="150" t="s">
        <v>2827</v>
      </c>
      <c r="C9" s="148" t="s">
        <v>2828</v>
      </c>
      <c r="D9" s="154" t="s">
        <v>2829</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2803</v>
      </c>
      <c r="B10" s="151" t="s">
        <v>2827</v>
      </c>
      <c r="C10" s="152" t="s">
        <v>2830</v>
      </c>
      <c r="D10" s="155" t="s">
        <v>2831</v>
      </c>
      <c r="E10" s="158" t="s">
        <v>2832</v>
      </c>
      <c r="F10" s="161" t="s">
        <v>2812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2803</v>
      </c>
      <c r="B11" s="151" t="s">
        <v>2827</v>
      </c>
      <c r="C11" s="152" t="s">
        <v>2833</v>
      </c>
      <c r="D11" s="155" t="s">
        <v>2834</v>
      </c>
      <c r="E11" s="158" t="s">
        <v>2835</v>
      </c>
      <c r="F11" s="161" t="s">
        <v>2812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2803</v>
      </c>
      <c r="B12" s="151" t="s">
        <v>2827</v>
      </c>
      <c r="C12" s="152" t="s">
        <v>2836</v>
      </c>
      <c r="D12" s="155" t="s">
        <v>2837</v>
      </c>
      <c r="E12" s="158" t="s">
        <v>2838</v>
      </c>
      <c r="F12" s="161" t="s">
        <v>2812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2803</v>
      </c>
      <c r="B13" s="150" t="s">
        <v>2839</v>
      </c>
      <c r="C13" s="148" t="s">
        <v>2840</v>
      </c>
      <c r="D13" s="154" t="s">
        <v>2841</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2803</v>
      </c>
      <c r="B14" s="151" t="s">
        <v>2839</v>
      </c>
      <c r="C14" s="152" t="s">
        <v>2842</v>
      </c>
      <c r="D14" s="155" t="s">
        <v>2843</v>
      </c>
      <c r="E14" s="158" t="s">
        <v>2844</v>
      </c>
      <c r="F14" s="161" t="s">
        <v>2812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2803</v>
      </c>
      <c r="B15" s="151" t="s">
        <v>2839</v>
      </c>
      <c r="C15" s="152" t="s">
        <v>2845</v>
      </c>
      <c r="D15" s="155" t="s">
        <v>2846</v>
      </c>
      <c r="E15" s="158" t="s">
        <v>2847</v>
      </c>
      <c r="F15" s="161" t="s">
        <v>2812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2803</v>
      </c>
      <c r="B16" s="150" t="s">
        <v>2848</v>
      </c>
      <c r="C16" s="148" t="s">
        <v>2849</v>
      </c>
      <c r="D16" s="154" t="s">
        <v>2850</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2803</v>
      </c>
      <c r="B17" s="151" t="s">
        <v>2848</v>
      </c>
      <c r="C17" s="152" t="s">
        <v>2851</v>
      </c>
      <c r="D17" s="155" t="s">
        <v>2852</v>
      </c>
      <c r="E17" s="158" t="s">
        <v>2853</v>
      </c>
      <c r="F17" s="161" t="s">
        <v>2812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2803</v>
      </c>
      <c r="B18" s="151" t="s">
        <v>2848</v>
      </c>
      <c r="C18" s="152" t="s">
        <v>2854</v>
      </c>
      <c r="D18" s="155" t="s">
        <v>2855</v>
      </c>
      <c r="E18" s="158" t="s">
        <v>2856</v>
      </c>
      <c r="F18" s="161" t="s">
        <v>2816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2803</v>
      </c>
      <c r="B19" s="151" t="s">
        <v>2848</v>
      </c>
      <c r="C19" s="152" t="s">
        <v>2857</v>
      </c>
      <c r="D19" s="155" t="s">
        <v>2858</v>
      </c>
      <c r="E19" s="158" t="s">
        <v>2859</v>
      </c>
      <c r="F19" s="161" t="s">
        <v>2812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2803</v>
      </c>
      <c r="B20" s="151" t="s">
        <v>2848</v>
      </c>
      <c r="C20" s="152" t="s">
        <v>2860</v>
      </c>
      <c r="D20" s="155" t="s">
        <v>2861</v>
      </c>
      <c r="E20" s="158" t="s">
        <v>2862</v>
      </c>
      <c r="F20" s="161" t="s">
        <v>2812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2803</v>
      </c>
      <c r="B21" s="151" t="s">
        <v>2848</v>
      </c>
      <c r="C21" s="152" t="s">
        <v>2863</v>
      </c>
      <c r="D21" s="155" t="s">
        <v>2864</v>
      </c>
      <c r="E21" s="158" t="s">
        <v>2865</v>
      </c>
      <c r="F21" s="161" t="s">
        <v>2816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2803</v>
      </c>
      <c r="B22" s="151" t="s">
        <v>2848</v>
      </c>
      <c r="C22" s="152" t="s">
        <v>2866</v>
      </c>
      <c r="D22" s="155" t="s">
        <v>2867</v>
      </c>
      <c r="E22" s="158" t="s">
        <v>2868</v>
      </c>
      <c r="F22" s="161" t="s">
        <v>2812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2803</v>
      </c>
      <c r="B23" s="151" t="s">
        <v>2848</v>
      </c>
      <c r="C23" s="152" t="s">
        <v>2869</v>
      </c>
      <c r="D23" s="155" t="s">
        <v>2870</v>
      </c>
      <c r="E23" s="158" t="s">
        <v>2871</v>
      </c>
      <c r="F23" s="161" t="s">
        <v>2812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2803</v>
      </c>
      <c r="B24" s="150" t="s">
        <v>2872</v>
      </c>
      <c r="C24" s="148" t="s">
        <v>2873</v>
      </c>
      <c r="D24" s="154" t="s">
        <v>2874</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2803</v>
      </c>
      <c r="B25" s="151" t="s">
        <v>2872</v>
      </c>
      <c r="C25" s="152" t="s">
        <v>2875</v>
      </c>
      <c r="D25" s="155" t="s">
        <v>2876</v>
      </c>
      <c r="E25" s="158" t="s">
        <v>2877</v>
      </c>
      <c r="F25" s="161" t="s">
        <v>2812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2803</v>
      </c>
      <c r="B26" s="151" t="s">
        <v>2872</v>
      </c>
      <c r="C26" s="152" t="s">
        <v>2878</v>
      </c>
      <c r="D26" s="155" t="s">
        <v>2879</v>
      </c>
      <c r="E26" s="158" t="s">
        <v>2880</v>
      </c>
      <c r="F26" s="161" t="s">
        <v>2812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2803</v>
      </c>
      <c r="B27" s="151" t="s">
        <v>2872</v>
      </c>
      <c r="C27" s="152" t="s">
        <v>2881</v>
      </c>
      <c r="D27" s="155" t="s">
        <v>2882</v>
      </c>
      <c r="E27" s="158" t="s">
        <v>2883</v>
      </c>
      <c r="F27" s="161" t="s">
        <v>2816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2803</v>
      </c>
      <c r="B28" s="151" t="s">
        <v>2872</v>
      </c>
      <c r="C28" s="152" t="s">
        <v>2884</v>
      </c>
      <c r="D28" s="155" t="s">
        <v>2885</v>
      </c>
      <c r="E28" s="158" t="s">
        <v>2886</v>
      </c>
      <c r="F28" s="161" t="s">
        <v>2812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2803</v>
      </c>
      <c r="B29" s="150" t="s">
        <v>2887</v>
      </c>
      <c r="C29" s="148" t="s">
        <v>2888</v>
      </c>
      <c r="D29" s="154" t="s">
        <v>2889</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2803</v>
      </c>
      <c r="B30" s="151" t="s">
        <v>2887</v>
      </c>
      <c r="C30" s="152" t="s">
        <v>2890</v>
      </c>
      <c r="D30" s="155" t="s">
        <v>2891</v>
      </c>
      <c r="E30" s="158" t="s">
        <v>2892</v>
      </c>
      <c r="F30" s="161" t="s">
        <v>2826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2803</v>
      </c>
      <c r="B31" s="151" t="s">
        <v>2887</v>
      </c>
      <c r="C31" s="152" t="s">
        <v>2893</v>
      </c>
      <c r="D31" s="155" t="s">
        <v>2894</v>
      </c>
      <c r="E31" s="158" t="s">
        <v>2895</v>
      </c>
      <c r="F31" s="161" t="s">
        <v>2826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2803</v>
      </c>
      <c r="B32" s="151" t="s">
        <v>2887</v>
      </c>
      <c r="C32" s="152" t="s">
        <v>2896</v>
      </c>
      <c r="D32" s="155" t="s">
        <v>2897</v>
      </c>
      <c r="E32" s="158" t="s">
        <v>2898</v>
      </c>
      <c r="F32" s="161" t="s">
        <v>2826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2803</v>
      </c>
      <c r="B33" s="151" t="s">
        <v>2887</v>
      </c>
      <c r="C33" s="152" t="s">
        <v>2899</v>
      </c>
      <c r="D33" s="155" t="s">
        <v>2900</v>
      </c>
      <c r="E33" s="158" t="s">
        <v>2901</v>
      </c>
      <c r="F33" s="161" t="s">
        <v>2826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2803</v>
      </c>
      <c r="B34" s="151" t="s">
        <v>2887</v>
      </c>
      <c r="C34" s="152" t="s">
        <v>2902</v>
      </c>
      <c r="D34" s="155" t="s">
        <v>2903</v>
      </c>
      <c r="E34" s="158" t="s">
        <v>2904</v>
      </c>
      <c r="F34" s="161" t="s">
        <v>2826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2803</v>
      </c>
      <c r="B35" s="151" t="s">
        <v>2887</v>
      </c>
      <c r="C35" s="152" t="s">
        <v>2905</v>
      </c>
      <c r="D35" s="155" t="s">
        <v>2906</v>
      </c>
      <c r="E35" s="158" t="s">
        <v>2907</v>
      </c>
      <c r="F35" s="161" t="s">
        <v>2826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2803</v>
      </c>
      <c r="B36" s="151" t="s">
        <v>2887</v>
      </c>
      <c r="C36" s="152" t="s">
        <v>2908</v>
      </c>
      <c r="D36" s="155" t="s">
        <v>2909</v>
      </c>
      <c r="E36" s="158" t="s">
        <v>2910</v>
      </c>
      <c r="F36" s="161" t="s">
        <v>2826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2803</v>
      </c>
      <c r="B37" s="151" t="s">
        <v>2887</v>
      </c>
      <c r="C37" s="152" t="s">
        <v>2911</v>
      </c>
      <c r="D37" s="155" t="s">
        <v>2912</v>
      </c>
      <c r="E37" s="158" t="s">
        <v>2913</v>
      </c>
      <c r="F37" s="161" t="s">
        <v>2826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2803</v>
      </c>
      <c r="B38" s="151" t="s">
        <v>2887</v>
      </c>
      <c r="C38" s="152" t="s">
        <v>2914</v>
      </c>
      <c r="D38" s="155" t="s">
        <v>2915</v>
      </c>
      <c r="E38" s="158" t="s">
        <v>2916</v>
      </c>
      <c r="F38" s="161" t="s">
        <v>2826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2803</v>
      </c>
      <c r="B39" s="151" t="s">
        <v>2887</v>
      </c>
      <c r="C39" s="152" t="s">
        <v>2917</v>
      </c>
      <c r="D39" s="155" t="s">
        <v>2918</v>
      </c>
      <c r="E39" s="158" t="s">
        <v>2919</v>
      </c>
      <c r="F39" s="161" t="s">
        <v>2826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2920</v>
      </c>
      <c r="B40" s="149" t="s">
        <v>19</v>
      </c>
      <c r="C40" s="147" t="s">
        <v>2921</v>
      </c>
      <c r="D40" s="153" t="s">
        <v>2922</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2920</v>
      </c>
      <c r="B41" s="150" t="s">
        <v>2923</v>
      </c>
      <c r="C41" s="148" t="s">
        <v>2924</v>
      </c>
      <c r="D41" s="154" t="s">
        <v>2925</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2920</v>
      </c>
      <c r="B42" s="151" t="s">
        <v>2923</v>
      </c>
      <c r="C42" s="152" t="s">
        <v>2926</v>
      </c>
      <c r="D42" s="155" t="s">
        <v>2927</v>
      </c>
      <c r="E42" s="158" t="s">
        <v>2928</v>
      </c>
      <c r="F42" s="161" t="s">
        <v>2812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2920</v>
      </c>
      <c r="B43" s="151" t="s">
        <v>2923</v>
      </c>
      <c r="C43" s="152" t="s">
        <v>2929</v>
      </c>
      <c r="D43" s="155" t="s">
        <v>2930</v>
      </c>
      <c r="E43" s="158" t="s">
        <v>2931</v>
      </c>
      <c r="F43" s="161" t="s">
        <v>2812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2920</v>
      </c>
      <c r="B44" s="151" t="s">
        <v>2923</v>
      </c>
      <c r="C44" s="152" t="s">
        <v>2932</v>
      </c>
      <c r="D44" s="155" t="s">
        <v>2933</v>
      </c>
      <c r="E44" s="158" t="s">
        <v>2934</v>
      </c>
      <c r="F44" s="161" t="s">
        <v>2816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2920</v>
      </c>
      <c r="B45" s="151" t="s">
        <v>2923</v>
      </c>
      <c r="C45" s="152" t="s">
        <v>2935</v>
      </c>
      <c r="D45" s="155" t="s">
        <v>2936</v>
      </c>
      <c r="E45" s="158" t="s">
        <v>2937</v>
      </c>
      <c r="F45" s="161" t="s">
        <v>2826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2920</v>
      </c>
      <c r="B46" s="151" t="s">
        <v>2923</v>
      </c>
      <c r="C46" s="152" t="s">
        <v>2938</v>
      </c>
      <c r="D46" s="155" t="s">
        <v>2939</v>
      </c>
      <c r="E46" s="158" t="s">
        <v>2940</v>
      </c>
      <c r="F46" s="161" t="s">
        <v>2812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2920</v>
      </c>
      <c r="B47" s="151" t="s">
        <v>2923</v>
      </c>
      <c r="C47" s="152" t="s">
        <v>2941</v>
      </c>
      <c r="D47" s="155" t="s">
        <v>2942</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2920</v>
      </c>
      <c r="B48" s="151" t="s">
        <v>2923</v>
      </c>
      <c r="C48" s="152" t="s">
        <v>2943</v>
      </c>
      <c r="D48" s="155" t="s">
        <v>2944</v>
      </c>
      <c r="E48" s="158" t="s">
        <v>2945</v>
      </c>
      <c r="F48" s="161" t="s">
        <v>2812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2920</v>
      </c>
      <c r="B49" s="151" t="s">
        <v>2923</v>
      </c>
      <c r="C49" s="152" t="s">
        <v>2946</v>
      </c>
      <c r="D49" s="155" t="s">
        <v>2947</v>
      </c>
      <c r="E49" s="158" t="s">
        <v>2948</v>
      </c>
      <c r="F49" s="161" t="s">
        <v>2816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2920</v>
      </c>
      <c r="B50" s="150" t="s">
        <v>2949</v>
      </c>
      <c r="C50" s="148" t="s">
        <v>2950</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2920</v>
      </c>
      <c r="B51" s="151" t="s">
        <v>2949</v>
      </c>
      <c r="C51" s="152" t="s">
        <v>2951</v>
      </c>
      <c r="D51" s="155" t="s">
        <v>2952</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2920</v>
      </c>
      <c r="B52" s="151" t="s">
        <v>2949</v>
      </c>
      <c r="C52" s="152" t="s">
        <v>2953</v>
      </c>
      <c r="D52" s="155" t="s">
        <v>2954</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2920</v>
      </c>
      <c r="B53" s="151" t="s">
        <v>2949</v>
      </c>
      <c r="C53" s="152" t="s">
        <v>2955</v>
      </c>
      <c r="D53" s="155" t="s">
        <v>2956</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2920</v>
      </c>
      <c r="B54" s="151" t="s">
        <v>2949</v>
      </c>
      <c r="C54" s="152" t="s">
        <v>2957</v>
      </c>
      <c r="D54" s="155" t="s">
        <v>2958</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2920</v>
      </c>
      <c r="B55" s="151" t="s">
        <v>2949</v>
      </c>
      <c r="C55" s="152" t="s">
        <v>2959</v>
      </c>
      <c r="D55" s="155" t="s">
        <v>2960</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2920</v>
      </c>
      <c r="B56" s="150" t="s">
        <v>1074</v>
      </c>
      <c r="C56" s="148" t="s">
        <v>2961</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2920</v>
      </c>
      <c r="B57" s="151" t="s">
        <v>1074</v>
      </c>
      <c r="C57" s="152" t="s">
        <v>2962</v>
      </c>
      <c r="D57" s="155" t="s">
        <v>2963</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2920</v>
      </c>
      <c r="B58" s="151" t="s">
        <v>1074</v>
      </c>
      <c r="C58" s="152" t="s">
        <v>2964</v>
      </c>
      <c r="D58" s="155" t="s">
        <v>2965</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2920</v>
      </c>
      <c r="B59" s="151" t="s">
        <v>1074</v>
      </c>
      <c r="C59" s="152" t="s">
        <v>2966</v>
      </c>
      <c r="D59" s="155" t="s">
        <v>2967</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2920</v>
      </c>
      <c r="B60" s="151" t="s">
        <v>1074</v>
      </c>
      <c r="C60" s="152" t="s">
        <v>2968</v>
      </c>
      <c r="D60" s="155" t="s">
        <v>2969</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2920</v>
      </c>
      <c r="B61" s="150" t="s">
        <v>2970</v>
      </c>
      <c r="C61" s="148" t="s">
        <v>2971</v>
      </c>
      <c r="D61" s="154" t="s">
        <v>2972</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2920</v>
      </c>
      <c r="B62" s="151" t="s">
        <v>2970</v>
      </c>
      <c r="C62" s="152" t="s">
        <v>2973</v>
      </c>
      <c r="D62" s="155" t="s">
        <v>2974</v>
      </c>
      <c r="E62" s="158" t="s">
        <v>2975</v>
      </c>
      <c r="F62" s="161" t="s">
        <v>2812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2920</v>
      </c>
      <c r="B63" s="151" t="s">
        <v>2970</v>
      </c>
      <c r="C63" s="152" t="s">
        <v>2976</v>
      </c>
      <c r="D63" s="155" t="s">
        <v>2977</v>
      </c>
      <c r="E63" s="158" t="s">
        <v>2978</v>
      </c>
      <c r="F63" s="161" t="s">
        <v>2816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2920</v>
      </c>
      <c r="B64" s="151" t="s">
        <v>2970</v>
      </c>
      <c r="C64" s="152" t="s">
        <v>2979</v>
      </c>
      <c r="D64" s="155" t="s">
        <v>2980</v>
      </c>
      <c r="E64" s="158" t="s">
        <v>2981</v>
      </c>
      <c r="F64" s="161" t="s">
        <v>2812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2920</v>
      </c>
      <c r="B65" s="151" t="s">
        <v>2970</v>
      </c>
      <c r="C65" s="152" t="s">
        <v>2982</v>
      </c>
      <c r="D65" s="155" t="s">
        <v>2983</v>
      </c>
      <c r="E65" s="158" t="s">
        <v>2984</v>
      </c>
      <c r="F65" s="161" t="s">
        <v>2812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2920</v>
      </c>
      <c r="B66" s="150" t="s">
        <v>2578</v>
      </c>
      <c r="C66" s="148" t="s">
        <v>2985</v>
      </c>
      <c r="D66" s="154" t="s">
        <v>2986</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2920</v>
      </c>
      <c r="B67" s="151" t="s">
        <v>2578</v>
      </c>
      <c r="C67" s="152" t="s">
        <v>2987</v>
      </c>
      <c r="D67" s="155" t="s">
        <v>2988</v>
      </c>
      <c r="E67" s="158" t="s">
        <v>2989</v>
      </c>
      <c r="F67" s="161" t="s">
        <v>2812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2920</v>
      </c>
      <c r="B68" s="151" t="s">
        <v>2578</v>
      </c>
      <c r="C68" s="152" t="s">
        <v>2990</v>
      </c>
      <c r="D68" s="155" t="s">
        <v>2991</v>
      </c>
      <c r="E68" s="158" t="s">
        <v>2992</v>
      </c>
      <c r="F68" s="161" t="s">
        <v>2812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2920</v>
      </c>
      <c r="B69" s="151" t="s">
        <v>2578</v>
      </c>
      <c r="C69" s="152" t="s">
        <v>2993</v>
      </c>
      <c r="D69" s="155" t="s">
        <v>2994</v>
      </c>
      <c r="E69" s="158" t="s">
        <v>2995</v>
      </c>
      <c r="F69" s="161" t="s">
        <v>2816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2920</v>
      </c>
      <c r="B70" s="151" t="s">
        <v>2578</v>
      </c>
      <c r="C70" s="152" t="s">
        <v>2996</v>
      </c>
      <c r="D70" s="155" t="s">
        <v>2997</v>
      </c>
      <c r="E70" s="158" t="s">
        <v>2998</v>
      </c>
      <c r="F70" s="161" t="s">
        <v>2812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2920</v>
      </c>
      <c r="B71" s="151" t="s">
        <v>2578</v>
      </c>
      <c r="C71" s="152" t="s">
        <v>2999</v>
      </c>
      <c r="D71" s="155" t="s">
        <v>3000</v>
      </c>
      <c r="E71" s="158" t="s">
        <v>3001</v>
      </c>
      <c r="F71" s="161" t="s">
        <v>2812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2920</v>
      </c>
      <c r="B72" s="151" t="s">
        <v>2578</v>
      </c>
      <c r="C72" s="152" t="s">
        <v>3002</v>
      </c>
      <c r="D72" s="155" t="s">
        <v>3003</v>
      </c>
      <c r="E72" s="158" t="s">
        <v>3004</v>
      </c>
      <c r="F72" s="161" t="s">
        <v>2812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2920</v>
      </c>
      <c r="B73" s="151" t="s">
        <v>2578</v>
      </c>
      <c r="C73" s="152" t="s">
        <v>3005</v>
      </c>
      <c r="D73" s="155" t="s">
        <v>3006</v>
      </c>
      <c r="E73" s="158" t="s">
        <v>3007</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2920</v>
      </c>
      <c r="B74" s="151" t="s">
        <v>2578</v>
      </c>
      <c r="C74" s="152" t="s">
        <v>3008</v>
      </c>
      <c r="D74" s="155" t="s">
        <v>3009</v>
      </c>
      <c r="E74" s="158" t="s">
        <v>3010</v>
      </c>
      <c r="F74" s="161" t="s">
        <v>2816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2920</v>
      </c>
      <c r="B75" s="151" t="s">
        <v>2578</v>
      </c>
      <c r="C75" s="152" t="s">
        <v>3011</v>
      </c>
      <c r="D75" s="155" t="s">
        <v>3012</v>
      </c>
      <c r="E75" s="158" t="s">
        <v>3013</v>
      </c>
      <c r="F75" s="161" t="s">
        <v>2826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2920</v>
      </c>
      <c r="B76" s="151" t="s">
        <v>2578</v>
      </c>
      <c r="C76" s="152" t="s">
        <v>3014</v>
      </c>
      <c r="D76" s="155" t="s">
        <v>3015</v>
      </c>
      <c r="E76" s="158" t="s">
        <v>3016</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2920</v>
      </c>
      <c r="B77" s="150" t="s">
        <v>2848</v>
      </c>
      <c r="C77" s="148" t="s">
        <v>3017</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2920</v>
      </c>
      <c r="B78" s="151" t="s">
        <v>2848</v>
      </c>
      <c r="C78" s="152" t="s">
        <v>3018</v>
      </c>
      <c r="D78" s="155" t="s">
        <v>3019</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2920</v>
      </c>
      <c r="B79" s="151" t="s">
        <v>2848</v>
      </c>
      <c r="C79" s="152" t="s">
        <v>3020</v>
      </c>
      <c r="D79" s="155" t="s">
        <v>3021</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2920</v>
      </c>
      <c r="B80" s="151" t="s">
        <v>2848</v>
      </c>
      <c r="C80" s="152" t="s">
        <v>3022</v>
      </c>
      <c r="D80" s="155" t="s">
        <v>3023</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2920</v>
      </c>
      <c r="B81" s="150" t="s">
        <v>2776</v>
      </c>
      <c r="C81" s="148" t="s">
        <v>3024</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2920</v>
      </c>
      <c r="B82" s="151" t="s">
        <v>2776</v>
      </c>
      <c r="C82" s="152" t="s">
        <v>3025</v>
      </c>
      <c r="D82" s="155" t="s">
        <v>3026</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2920</v>
      </c>
      <c r="B83" s="151" t="s">
        <v>2776</v>
      </c>
      <c r="C83" s="152" t="s">
        <v>3027</v>
      </c>
      <c r="D83" s="155" t="s">
        <v>3028</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2920</v>
      </c>
      <c r="B84" s="151" t="s">
        <v>2776</v>
      </c>
      <c r="C84" s="152" t="s">
        <v>3029</v>
      </c>
      <c r="D84" s="155" t="s">
        <v>3030</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2920</v>
      </c>
      <c r="B85" s="151" t="s">
        <v>2776</v>
      </c>
      <c r="C85" s="152" t="s">
        <v>3031</v>
      </c>
      <c r="D85" s="155" t="s">
        <v>3032</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2920</v>
      </c>
      <c r="B86" s="151" t="s">
        <v>2776</v>
      </c>
      <c r="C86" s="152" t="s">
        <v>3033</v>
      </c>
      <c r="D86" s="155" t="s">
        <v>3034</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3035</v>
      </c>
      <c r="B87" s="149" t="s">
        <v>19</v>
      </c>
      <c r="C87" s="147" t="s">
        <v>3036</v>
      </c>
      <c r="D87" s="153" t="s">
        <v>3037</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3035</v>
      </c>
      <c r="B88" s="150" t="s">
        <v>3038</v>
      </c>
      <c r="C88" s="148" t="s">
        <v>3039</v>
      </c>
      <c r="D88" s="154" t="s">
        <v>3040</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3035</v>
      </c>
      <c r="B89" s="151" t="s">
        <v>3038</v>
      </c>
      <c r="C89" s="152" t="s">
        <v>3041</v>
      </c>
      <c r="D89" s="155" t="s">
        <v>3042</v>
      </c>
      <c r="E89" s="158" t="s">
        <v>3043</v>
      </c>
      <c r="F89" s="161" t="s">
        <v>2812</v>
      </c>
      <c r="G89" s="164">
        <f>IF(COUNTIF(H89:AU89,"&lt;&gt;")=0,"",SUMPRODUCT(((Recommendations[ImplStatus]="Implemented")+(Recommendations[ImplStatus]="Compensated"))*ISNUMBER(MATCH(Recommendations[Id],H89:AU89,0)))/COUNTIF(H89:AU89,"&lt;&gt;"))</f>
        <v>0</v>
      </c>
      <c r="H89" s="167" t="s">
        <v>198</v>
      </c>
      <c r="I89" s="167" t="s">
        <v>203</v>
      </c>
      <c r="J89" s="167" t="s">
        <v>371</v>
      </c>
      <c r="K89" s="167" t="s">
        <v>449</v>
      </c>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3035</v>
      </c>
      <c r="B90" s="151" t="s">
        <v>3038</v>
      </c>
      <c r="C90" s="152" t="s">
        <v>3044</v>
      </c>
      <c r="D90" s="155" t="s">
        <v>3045</v>
      </c>
      <c r="E90" s="158" t="s">
        <v>3046</v>
      </c>
      <c r="F90" s="161" t="s">
        <v>2816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3035</v>
      </c>
      <c r="B91" s="151" t="s">
        <v>3038</v>
      </c>
      <c r="C91" s="152" t="s">
        <v>3047</v>
      </c>
      <c r="D91" s="155" t="s">
        <v>3048</v>
      </c>
      <c r="E91" s="158" t="s">
        <v>3049</v>
      </c>
      <c r="F91" s="161" t="s">
        <v>2812</v>
      </c>
      <c r="G91" s="164">
        <f>IF(COUNTIF(H91:AU91,"&lt;&gt;")=0,"",SUMPRODUCT(((Recommendations[ImplStatus]="Implemented")+(Recommendations[ImplStatus]="Compensated"))*ISNUMBER(MATCH(Recommendations[Id],H91:AU91,0)))/COUNTIF(H91:AU91,"&lt;&gt;"))</f>
        <v>0</v>
      </c>
      <c r="H91" s="167" t="s">
        <v>102</v>
      </c>
      <c r="I91" s="167" t="s">
        <v>107</v>
      </c>
      <c r="J91" s="167" t="s">
        <v>149</v>
      </c>
      <c r="K91" s="167" t="s">
        <v>154</v>
      </c>
      <c r="L91" s="167" t="s">
        <v>376</v>
      </c>
      <c r="M91" s="167" t="s">
        <v>385</v>
      </c>
      <c r="N91" s="167" t="s">
        <v>439</v>
      </c>
      <c r="O91" s="167" t="s">
        <v>444</v>
      </c>
      <c r="P91" s="167" t="s">
        <v>449</v>
      </c>
      <c r="Q91" s="167" t="s">
        <v>493</v>
      </c>
      <c r="R91" s="167" t="s">
        <v>907</v>
      </c>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3035</v>
      </c>
      <c r="B92" s="151" t="s">
        <v>3038</v>
      </c>
      <c r="C92" s="152" t="s">
        <v>3050</v>
      </c>
      <c r="D92" s="155" t="s">
        <v>3051</v>
      </c>
      <c r="E92" s="158" t="s">
        <v>3052</v>
      </c>
      <c r="F92" s="161" t="s">
        <v>2812</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3035</v>
      </c>
      <c r="B93" s="151" t="s">
        <v>3038</v>
      </c>
      <c r="C93" s="152" t="s">
        <v>3053</v>
      </c>
      <c r="D93" s="155" t="s">
        <v>3054</v>
      </c>
      <c r="E93" s="158" t="s">
        <v>3055</v>
      </c>
      <c r="F93" s="161" t="s">
        <v>2812</v>
      </c>
      <c r="G93" s="164">
        <f>IF(COUNTIF(H93:AU93,"&lt;&gt;")=0,"",SUMPRODUCT(((Recommendations[ImplStatus]="Implemented")+(Recommendations[ImplStatus]="Compensated"))*ISNUMBER(MATCH(Recommendations[Id],H93:AU93,0)))/COUNTIF(H93:AU93,"&lt;&gt;"))</f>
        <v>0</v>
      </c>
      <c r="H93" s="167" t="s">
        <v>158</v>
      </c>
      <c r="I93" s="167" t="s">
        <v>173</v>
      </c>
      <c r="J93" s="167" t="s">
        <v>178</v>
      </c>
      <c r="K93" s="167" t="s">
        <v>188</v>
      </c>
      <c r="L93" s="167" t="s">
        <v>235</v>
      </c>
      <c r="M93" s="167" t="s">
        <v>298</v>
      </c>
      <c r="N93" s="167" t="s">
        <v>307</v>
      </c>
      <c r="O93" s="167" t="s">
        <v>312</v>
      </c>
      <c r="P93" s="167" t="s">
        <v>337</v>
      </c>
      <c r="Q93" s="167" t="s">
        <v>342</v>
      </c>
      <c r="R93" s="167" t="s">
        <v>389</v>
      </c>
      <c r="S93" s="167" t="s">
        <v>399</v>
      </c>
      <c r="T93" s="167" t="s">
        <v>404</v>
      </c>
      <c r="U93" s="167" t="s">
        <v>409</v>
      </c>
      <c r="V93" s="167" t="s">
        <v>414</v>
      </c>
      <c r="W93" s="167" t="s">
        <v>419</v>
      </c>
      <c r="X93" s="167" t="s">
        <v>424</v>
      </c>
      <c r="Y93" s="167" t="s">
        <v>429</v>
      </c>
      <c r="Z93" s="167" t="s">
        <v>434</v>
      </c>
      <c r="AA93" s="167" t="s">
        <v>483</v>
      </c>
      <c r="AB93" s="167" t="s">
        <v>508</v>
      </c>
      <c r="AC93" s="167" t="s">
        <v>882</v>
      </c>
      <c r="AD93" s="167" t="s">
        <v>887</v>
      </c>
      <c r="AE93" s="167" t="s">
        <v>897</v>
      </c>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3035</v>
      </c>
      <c r="B94" s="151" t="s">
        <v>3038</v>
      </c>
      <c r="C94" s="152" t="s">
        <v>3056</v>
      </c>
      <c r="D94" s="155" t="s">
        <v>3057</v>
      </c>
      <c r="E94" s="158" t="s">
        <v>3058</v>
      </c>
      <c r="F94" s="161" t="s">
        <v>2816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3035</v>
      </c>
      <c r="B95" s="150" t="s">
        <v>3059</v>
      </c>
      <c r="C95" s="148" t="s">
        <v>3060</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3035</v>
      </c>
      <c r="B96" s="151" t="s">
        <v>3059</v>
      </c>
      <c r="C96" s="152" t="s">
        <v>3061</v>
      </c>
      <c r="D96" s="155" t="s">
        <v>3062</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3035</v>
      </c>
      <c r="B97" s="151" t="s">
        <v>3059</v>
      </c>
      <c r="C97" s="152" t="s">
        <v>3063</v>
      </c>
      <c r="D97" s="155" t="s">
        <v>3064</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3035</v>
      </c>
      <c r="B98" s="151" t="s">
        <v>3059</v>
      </c>
      <c r="C98" s="152" t="s">
        <v>3065</v>
      </c>
      <c r="D98" s="155" t="s">
        <v>3066</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3035</v>
      </c>
      <c r="B99" s="151" t="s">
        <v>3059</v>
      </c>
      <c r="C99" s="152" t="s">
        <v>3067</v>
      </c>
      <c r="D99" s="155" t="s">
        <v>3068</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3035</v>
      </c>
      <c r="B100" s="151" t="s">
        <v>3059</v>
      </c>
      <c r="C100" s="152" t="s">
        <v>3069</v>
      </c>
      <c r="D100" s="155" t="s">
        <v>3070</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3035</v>
      </c>
      <c r="B101" s="151" t="s">
        <v>3059</v>
      </c>
      <c r="C101" s="152" t="s">
        <v>3071</v>
      </c>
      <c r="D101" s="155" t="s">
        <v>3072</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3035</v>
      </c>
      <c r="B102" s="151" t="s">
        <v>3059</v>
      </c>
      <c r="C102" s="152" t="s">
        <v>3073</v>
      </c>
      <c r="D102" s="155" t="s">
        <v>3074</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3035</v>
      </c>
      <c r="B103" s="150" t="s">
        <v>2219</v>
      </c>
      <c r="C103" s="148" t="s">
        <v>3075</v>
      </c>
      <c r="D103" s="154" t="s">
        <v>3076</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3035</v>
      </c>
      <c r="B104" s="151" t="s">
        <v>2219</v>
      </c>
      <c r="C104" s="152" t="s">
        <v>3077</v>
      </c>
      <c r="D104" s="155" t="s">
        <v>3078</v>
      </c>
      <c r="E104" s="158" t="s">
        <v>3079</v>
      </c>
      <c r="F104" s="161" t="s">
        <v>2812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3035</v>
      </c>
      <c r="B105" s="151" t="s">
        <v>2219</v>
      </c>
      <c r="C105" s="152" t="s">
        <v>3080</v>
      </c>
      <c r="D105" s="155" t="s">
        <v>3081</v>
      </c>
      <c r="E105" s="158" t="s">
        <v>3082</v>
      </c>
      <c r="F105" s="161" t="s">
        <v>2816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3035</v>
      </c>
      <c r="B106" s="151" t="s">
        <v>2219</v>
      </c>
      <c r="C106" s="152" t="s">
        <v>3083</v>
      </c>
      <c r="D106" s="155" t="s">
        <v>3084</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3035</v>
      </c>
      <c r="B107" s="151" t="s">
        <v>2219</v>
      </c>
      <c r="C107" s="152" t="s">
        <v>3085</v>
      </c>
      <c r="D107" s="155" t="s">
        <v>3086</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3035</v>
      </c>
      <c r="B108" s="151" t="s">
        <v>2219</v>
      </c>
      <c r="C108" s="152" t="s">
        <v>3087</v>
      </c>
      <c r="D108" s="155" t="s">
        <v>3088</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3035</v>
      </c>
      <c r="B109" s="150" t="s">
        <v>3089</v>
      </c>
      <c r="C109" s="148" t="s">
        <v>3090</v>
      </c>
      <c r="D109" s="154" t="s">
        <v>3091</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3035</v>
      </c>
      <c r="B110" s="151" t="s">
        <v>3089</v>
      </c>
      <c r="C110" s="152" t="s">
        <v>3092</v>
      </c>
      <c r="D110" s="155" t="s">
        <v>3093</v>
      </c>
      <c r="E110" s="158" t="s">
        <v>3094</v>
      </c>
      <c r="F110" s="161" t="s">
        <v>2812</v>
      </c>
      <c r="G110" s="164">
        <f>IF(COUNTIF(H110:AU110,"&lt;&gt;")=0,"",SUMPRODUCT(((Recommendations[ImplStatus]="Implemented")+(Recommendations[ImplStatus]="Compensated"))*ISNUMBER(MATCH(Recommendations[Id],H110:AU110,0)))/COUNTIF(H110:AU110,"&lt;&gt;"))</f>
        <v>0</v>
      </c>
      <c r="H110" s="167" t="s">
        <v>394</v>
      </c>
      <c r="I110" s="167" t="s">
        <v>463</v>
      </c>
      <c r="J110" s="167" t="s">
        <v>503</v>
      </c>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3035</v>
      </c>
      <c r="B111" s="151" t="s">
        <v>3089</v>
      </c>
      <c r="C111" s="152" t="s">
        <v>3095</v>
      </c>
      <c r="D111" s="155" t="s">
        <v>3096</v>
      </c>
      <c r="E111" s="158" t="s">
        <v>3097</v>
      </c>
      <c r="F111" s="161" t="s">
        <v>2812</v>
      </c>
      <c r="G111" s="164">
        <f>IF(COUNTIF(H111:AU111,"&lt;&gt;")=0,"",SUMPRODUCT(((Recommendations[ImplStatus]="Implemented")+(Recommendations[ImplStatus]="Compensated"))*ISNUMBER(MATCH(Recommendations[Id],H111:AU111,0)))/COUNTIF(H111:AU111,"&lt;&gt;"))</f>
        <v>0</v>
      </c>
      <c r="H111" s="167" t="s">
        <v>115</v>
      </c>
      <c r="I111" s="167" t="s">
        <v>120</v>
      </c>
      <c r="J111" s="167" t="s">
        <v>124</v>
      </c>
      <c r="K111" s="167" t="s">
        <v>129</v>
      </c>
      <c r="L111" s="167" t="s">
        <v>139</v>
      </c>
      <c r="M111" s="167" t="s">
        <v>144</v>
      </c>
      <c r="N111" s="167" t="s">
        <v>381</v>
      </c>
      <c r="O111" s="167" t="s">
        <v>488</v>
      </c>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3035</v>
      </c>
      <c r="B112" s="151" t="s">
        <v>3089</v>
      </c>
      <c r="C112" s="152" t="s">
        <v>3098</v>
      </c>
      <c r="D112" s="155" t="s">
        <v>3099</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3035</v>
      </c>
      <c r="B113" s="151" t="s">
        <v>3089</v>
      </c>
      <c r="C113" s="152" t="s">
        <v>3100</v>
      </c>
      <c r="D113" s="155" t="s">
        <v>3101</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3035</v>
      </c>
      <c r="B114" s="151" t="s">
        <v>3089</v>
      </c>
      <c r="C114" s="152" t="s">
        <v>3102</v>
      </c>
      <c r="D114" s="155" t="s">
        <v>3103</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3035</v>
      </c>
      <c r="B115" s="151" t="s">
        <v>3089</v>
      </c>
      <c r="C115" s="152" t="s">
        <v>3104</v>
      </c>
      <c r="D115" s="155" t="s">
        <v>3105</v>
      </c>
      <c r="E115" s="158"/>
      <c r="F115" s="161" t="s">
        <v>19</v>
      </c>
      <c r="G115" s="164">
        <f>IF(COUNTIF(H115:AU115,"&lt;&gt;")=0,"",SUMPRODUCT(((Recommendations[ImplStatus]="Implemented")+(Recommendations[ImplStatus]="Compensated"))*ISNUMBER(MATCH(Recommendations[Id],H115:AU115,0)))/COUNTIF(H115:AU115,"&lt;&gt;"))</f>
        <v>0</v>
      </c>
      <c r="H115" s="167" t="s">
        <v>38</v>
      </c>
      <c r="I115" s="167" t="s">
        <v>44</v>
      </c>
      <c r="J115" s="167" t="s">
        <v>48</v>
      </c>
      <c r="K115" s="167" t="s">
        <v>53</v>
      </c>
      <c r="L115" s="167" t="s">
        <v>259</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3035</v>
      </c>
      <c r="B116" s="151" t="s">
        <v>3089</v>
      </c>
      <c r="C116" s="152" t="s">
        <v>3106</v>
      </c>
      <c r="D116" s="155" t="s">
        <v>3107</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3035</v>
      </c>
      <c r="B117" s="151" t="s">
        <v>3089</v>
      </c>
      <c r="C117" s="152" t="s">
        <v>3108</v>
      </c>
      <c r="D117" s="155" t="s">
        <v>3109</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3035</v>
      </c>
      <c r="B118" s="151" t="s">
        <v>3089</v>
      </c>
      <c r="C118" s="152" t="s">
        <v>3110</v>
      </c>
      <c r="D118" s="155" t="s">
        <v>3111</v>
      </c>
      <c r="E118" s="158" t="s">
        <v>3112</v>
      </c>
      <c r="F118" s="161" t="s">
        <v>2812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3035</v>
      </c>
      <c r="B119" s="151" t="s">
        <v>3089</v>
      </c>
      <c r="C119" s="152" t="s">
        <v>3113</v>
      </c>
      <c r="D119" s="155" t="s">
        <v>3114</v>
      </c>
      <c r="E119" s="158" t="s">
        <v>3115</v>
      </c>
      <c r="F119" s="161" t="s">
        <v>2812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3035</v>
      </c>
      <c r="B120" s="150" t="s">
        <v>3116</v>
      </c>
      <c r="C120" s="148" t="s">
        <v>3117</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3035</v>
      </c>
      <c r="B121" s="151" t="s">
        <v>3116</v>
      </c>
      <c r="C121" s="152" t="s">
        <v>3118</v>
      </c>
      <c r="D121" s="155" t="s">
        <v>3119</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3035</v>
      </c>
      <c r="B122" s="151" t="s">
        <v>3116</v>
      </c>
      <c r="C122" s="152" t="s">
        <v>3120</v>
      </c>
      <c r="D122" s="155" t="s">
        <v>3121</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3035</v>
      </c>
      <c r="B123" s="151" t="s">
        <v>3116</v>
      </c>
      <c r="C123" s="152" t="s">
        <v>3122</v>
      </c>
      <c r="D123" s="155" t="s">
        <v>3123</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3035</v>
      </c>
      <c r="B124" s="151" t="s">
        <v>3116</v>
      </c>
      <c r="C124" s="152" t="s">
        <v>3124</v>
      </c>
      <c r="D124" s="155" t="s">
        <v>3125</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3035</v>
      </c>
      <c r="B125" s="151" t="s">
        <v>3116</v>
      </c>
      <c r="C125" s="152" t="s">
        <v>3126</v>
      </c>
      <c r="D125" s="155" t="s">
        <v>3127</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3035</v>
      </c>
      <c r="B126" s="151" t="s">
        <v>3116</v>
      </c>
      <c r="C126" s="152" t="s">
        <v>3128</v>
      </c>
      <c r="D126" s="155" t="s">
        <v>3129</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3035</v>
      </c>
      <c r="B127" s="151" t="s">
        <v>3116</v>
      </c>
      <c r="C127" s="152" t="s">
        <v>3130</v>
      </c>
      <c r="D127" s="155" t="s">
        <v>3131</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3035</v>
      </c>
      <c r="B128" s="151" t="s">
        <v>3116</v>
      </c>
      <c r="C128" s="152" t="s">
        <v>3132</v>
      </c>
      <c r="D128" s="155" t="s">
        <v>3133</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3035</v>
      </c>
      <c r="B129" s="151" t="s">
        <v>3116</v>
      </c>
      <c r="C129" s="152" t="s">
        <v>3134</v>
      </c>
      <c r="D129" s="155" t="s">
        <v>3135</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3035</v>
      </c>
      <c r="B130" s="151" t="s">
        <v>3116</v>
      </c>
      <c r="C130" s="152" t="s">
        <v>3136</v>
      </c>
      <c r="D130" s="155" t="s">
        <v>3137</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3035</v>
      </c>
      <c r="B131" s="151" t="s">
        <v>3116</v>
      </c>
      <c r="C131" s="152" t="s">
        <v>3138</v>
      </c>
      <c r="D131" s="155" t="s">
        <v>3139</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3035</v>
      </c>
      <c r="B132" s="151" t="s">
        <v>3116</v>
      </c>
      <c r="C132" s="152" t="s">
        <v>3140</v>
      </c>
      <c r="D132" s="155" t="s">
        <v>3141</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3035</v>
      </c>
      <c r="B133" s="150" t="s">
        <v>3142</v>
      </c>
      <c r="C133" s="148" t="s">
        <v>3143</v>
      </c>
      <c r="D133" s="154" t="s">
        <v>3144</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3035</v>
      </c>
      <c r="B134" s="151" t="s">
        <v>3142</v>
      </c>
      <c r="C134" s="152" t="s">
        <v>3145</v>
      </c>
      <c r="D134" s="155" t="s">
        <v>3146</v>
      </c>
      <c r="E134" s="158" t="s">
        <v>3147</v>
      </c>
      <c r="F134" s="161" t="s">
        <v>2816</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3035</v>
      </c>
      <c r="B135" s="151" t="s">
        <v>3142</v>
      </c>
      <c r="C135" s="152" t="s">
        <v>3148</v>
      </c>
      <c r="D135" s="155" t="s">
        <v>3149</v>
      </c>
      <c r="E135" s="158" t="s">
        <v>3150</v>
      </c>
      <c r="F135" s="161" t="s">
        <v>2816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3035</v>
      </c>
      <c r="B136" s="151" t="s">
        <v>3142</v>
      </c>
      <c r="C136" s="152" t="s">
        <v>3151</v>
      </c>
      <c r="D136" s="155" t="s">
        <v>3152</v>
      </c>
      <c r="E136" s="158" t="s">
        <v>3153</v>
      </c>
      <c r="F136" s="161" t="s">
        <v>2812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3035</v>
      </c>
      <c r="B137" s="151" t="s">
        <v>3142</v>
      </c>
      <c r="C137" s="152" t="s">
        <v>3154</v>
      </c>
      <c r="D137" s="155" t="s">
        <v>3155</v>
      </c>
      <c r="E137" s="158" t="s">
        <v>3156</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3035</v>
      </c>
      <c r="B138" s="150" t="s">
        <v>2452</v>
      </c>
      <c r="C138" s="148" t="s">
        <v>3157</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3035</v>
      </c>
      <c r="B139" s="151" t="s">
        <v>2452</v>
      </c>
      <c r="C139" s="152" t="s">
        <v>3158</v>
      </c>
      <c r="D139" s="155" t="s">
        <v>3159</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3035</v>
      </c>
      <c r="B140" s="151" t="s">
        <v>2452</v>
      </c>
      <c r="C140" s="152" t="s">
        <v>3160</v>
      </c>
      <c r="D140" s="155" t="s">
        <v>3161</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3035</v>
      </c>
      <c r="B141" s="150" t="s">
        <v>3162</v>
      </c>
      <c r="C141" s="148" t="s">
        <v>3163</v>
      </c>
      <c r="D141" s="154" t="s">
        <v>3164</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3035</v>
      </c>
      <c r="B142" s="151" t="s">
        <v>3162</v>
      </c>
      <c r="C142" s="152" t="s">
        <v>3165</v>
      </c>
      <c r="D142" s="155" t="s">
        <v>3166</v>
      </c>
      <c r="E142" s="158" t="s">
        <v>3167</v>
      </c>
      <c r="F142" s="161" t="s">
        <v>2812</v>
      </c>
      <c r="G142" s="164">
        <f>IF(COUNTIF(H142:AU142,"&lt;&gt;")=0,"",SUMPRODUCT(((Recommendations[ImplStatus]="Implemented")+(Recommendations[ImplStatus]="Compensated"))*ISNUMBER(MATCH(Recommendations[Id],H142:AU142,0)))/COUNTIF(H142:AU142,"&lt;&gt;"))</f>
        <v>0</v>
      </c>
      <c r="H142" s="167" t="s">
        <v>13</v>
      </c>
      <c r="I142" s="167" t="s">
        <v>23</v>
      </c>
      <c r="J142" s="167" t="s">
        <v>27</v>
      </c>
      <c r="K142" s="167" t="s">
        <v>33</v>
      </c>
      <c r="L142" s="167" t="s">
        <v>63</v>
      </c>
      <c r="M142" s="167" t="s">
        <v>68</v>
      </c>
      <c r="N142" s="167" t="s">
        <v>92</v>
      </c>
      <c r="O142" s="167" t="s">
        <v>111</v>
      </c>
      <c r="P142" s="167" t="s">
        <v>183</v>
      </c>
      <c r="Q142" s="167" t="s">
        <v>240</v>
      </c>
      <c r="R142" s="167" t="s">
        <v>245</v>
      </c>
      <c r="S142" s="167" t="s">
        <v>250</v>
      </c>
      <c r="T142" s="167" t="s">
        <v>254</v>
      </c>
      <c r="U142" s="167" t="s">
        <v>259</v>
      </c>
      <c r="V142" s="167" t="s">
        <v>264</v>
      </c>
      <c r="W142" s="167" t="s">
        <v>269</v>
      </c>
      <c r="X142" s="167" t="s">
        <v>273</v>
      </c>
      <c r="Y142" s="167" t="s">
        <v>277</v>
      </c>
      <c r="Z142" s="167" t="s">
        <v>281</v>
      </c>
      <c r="AA142" s="167" t="s">
        <v>285</v>
      </c>
      <c r="AB142" s="167" t="s">
        <v>290</v>
      </c>
      <c r="AC142" s="167" t="s">
        <v>294</v>
      </c>
      <c r="AD142" s="167" t="s">
        <v>317</v>
      </c>
      <c r="AE142" s="167" t="s">
        <v>322</v>
      </c>
      <c r="AF142" s="167" t="s">
        <v>327</v>
      </c>
      <c r="AG142" s="167" t="s">
        <v>332</v>
      </c>
      <c r="AH142" s="167" t="s">
        <v>351</v>
      </c>
      <c r="AI142" s="167" t="s">
        <v>356</v>
      </c>
      <c r="AJ142" s="167" t="s">
        <v>361</v>
      </c>
      <c r="AK142" s="167" t="s">
        <v>498</v>
      </c>
      <c r="AL142" s="167" t="s">
        <v>513</v>
      </c>
      <c r="AM142" s="167" t="s">
        <v>518</v>
      </c>
      <c r="AN142" s="167" t="s">
        <v>533</v>
      </c>
      <c r="AO142" s="167" t="s">
        <v>538</v>
      </c>
      <c r="AP142" s="167" t="s">
        <v>543</v>
      </c>
      <c r="AQ142" s="167" t="s">
        <v>548</v>
      </c>
      <c r="AR142" s="167" t="s">
        <v>612</v>
      </c>
      <c r="AS142" s="167" t="s">
        <v>617</v>
      </c>
      <c r="AT142" s="167" t="s">
        <v>705</v>
      </c>
      <c r="AU142" s="181" t="s">
        <v>840</v>
      </c>
    </row>
    <row r="143" spans="1:47" ht="60" customHeight="1" x14ac:dyDescent="0.35">
      <c r="A143" s="177" t="s">
        <v>3035</v>
      </c>
      <c r="B143" s="151" t="s">
        <v>3162</v>
      </c>
      <c r="C143" s="152" t="s">
        <v>3168</v>
      </c>
      <c r="D143" s="155" t="s">
        <v>3169</v>
      </c>
      <c r="E143" s="158" t="s">
        <v>3170</v>
      </c>
      <c r="F143" s="161" t="s">
        <v>2812</v>
      </c>
      <c r="G143" s="164">
        <f>IF(COUNTIF(H143:AU143,"&lt;&gt;")=0,"",SUMPRODUCT(((Recommendations[ImplStatus]="Implemented")+(Recommendations[ImplStatus]="Compensated"))*ISNUMBER(MATCH(Recommendations[Id],H143:AU143,0)))/COUNTIF(H143:AU143,"&lt;&gt;"))</f>
        <v>0</v>
      </c>
      <c r="H143" s="167" t="s">
        <v>73</v>
      </c>
      <c r="I143" s="167" t="s">
        <v>87</v>
      </c>
      <c r="J143" s="167" t="s">
        <v>97</v>
      </c>
      <c r="K143" s="167" t="s">
        <v>621</v>
      </c>
      <c r="L143" s="167" t="s">
        <v>912</v>
      </c>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3035</v>
      </c>
      <c r="B144" s="151" t="s">
        <v>3162</v>
      </c>
      <c r="C144" s="152" t="s">
        <v>3171</v>
      </c>
      <c r="D144" s="155" t="s">
        <v>3172</v>
      </c>
      <c r="E144" s="158" t="s">
        <v>3173</v>
      </c>
      <c r="F144" s="161" t="s">
        <v>2816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3035</v>
      </c>
      <c r="B145" s="151" t="s">
        <v>3162</v>
      </c>
      <c r="C145" s="152" t="s">
        <v>3174</v>
      </c>
      <c r="D145" s="155" t="s">
        <v>3175</v>
      </c>
      <c r="E145" s="158" t="s">
        <v>3176</v>
      </c>
      <c r="F145" s="161" t="s">
        <v>2812</v>
      </c>
      <c r="G145" s="164">
        <f>IF(COUNTIF(H145:AU145,"&lt;&gt;")=0,"",SUMPRODUCT(((Recommendations[ImplStatus]="Implemented")+(Recommendations[ImplStatus]="Compensated"))*ISNUMBER(MATCH(Recommendations[Id],H145:AU145,0)))/COUNTIF(H145:AU145,"&lt;&gt;"))</f>
        <v>0</v>
      </c>
      <c r="H145" s="167" t="s">
        <v>58</v>
      </c>
      <c r="I145" s="167" t="s">
        <v>78</v>
      </c>
      <c r="J145" s="167" t="s">
        <v>82</v>
      </c>
      <c r="K145" s="167" t="s">
        <v>134</v>
      </c>
      <c r="L145" s="167" t="s">
        <v>163</v>
      </c>
      <c r="M145" s="167" t="s">
        <v>168</v>
      </c>
      <c r="N145" s="167" t="s">
        <v>193</v>
      </c>
      <c r="O145" s="167" t="s">
        <v>208</v>
      </c>
      <c r="P145" s="167" t="s">
        <v>213</v>
      </c>
      <c r="Q145" s="167" t="s">
        <v>217</v>
      </c>
      <c r="R145" s="167" t="s">
        <v>221</v>
      </c>
      <c r="S145" s="167" t="s">
        <v>225</v>
      </c>
      <c r="T145" s="167" t="s">
        <v>230</v>
      </c>
      <c r="U145" s="167" t="s">
        <v>303</v>
      </c>
      <c r="V145" s="167" t="s">
        <v>346</v>
      </c>
      <c r="W145" s="167" t="s">
        <v>366</v>
      </c>
      <c r="X145" s="167" t="s">
        <v>454</v>
      </c>
      <c r="Y145" s="167" t="s">
        <v>458</v>
      </c>
      <c r="Z145" s="167" t="s">
        <v>468</v>
      </c>
      <c r="AA145" s="167" t="s">
        <v>473</v>
      </c>
      <c r="AB145" s="167" t="s">
        <v>478</v>
      </c>
      <c r="AC145" s="167" t="s">
        <v>523</v>
      </c>
      <c r="AD145" s="167" t="s">
        <v>528</v>
      </c>
      <c r="AE145" s="167" t="s">
        <v>553</v>
      </c>
      <c r="AF145" s="167" t="s">
        <v>558</v>
      </c>
      <c r="AG145" s="167" t="s">
        <v>562</v>
      </c>
      <c r="AH145" s="167" t="s">
        <v>567</v>
      </c>
      <c r="AI145" s="167" t="s">
        <v>571</v>
      </c>
      <c r="AJ145" s="167" t="s">
        <v>575</v>
      </c>
      <c r="AK145" s="167" t="s">
        <v>579</v>
      </c>
      <c r="AL145" s="167" t="s">
        <v>583</v>
      </c>
      <c r="AM145" s="167" t="s">
        <v>587</v>
      </c>
      <c r="AN145" s="167" t="s">
        <v>591</v>
      </c>
      <c r="AO145" s="167" t="s">
        <v>595</v>
      </c>
      <c r="AP145" s="167" t="s">
        <v>600</v>
      </c>
      <c r="AQ145" s="167" t="s">
        <v>604</v>
      </c>
      <c r="AR145" s="167" t="s">
        <v>608</v>
      </c>
      <c r="AS145" s="167" t="s">
        <v>626</v>
      </c>
      <c r="AT145" s="167" t="s">
        <v>631</v>
      </c>
      <c r="AU145" s="181" t="s">
        <v>636</v>
      </c>
    </row>
    <row r="146" spans="1:47" ht="60" customHeight="1" x14ac:dyDescent="0.35">
      <c r="A146" s="177" t="s">
        <v>3035</v>
      </c>
      <c r="B146" s="151" t="s">
        <v>3162</v>
      </c>
      <c r="C146" s="152" t="s">
        <v>3177</v>
      </c>
      <c r="D146" s="155" t="s">
        <v>3178</v>
      </c>
      <c r="E146" s="158" t="s">
        <v>3179</v>
      </c>
      <c r="F146" s="161" t="s">
        <v>2812</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3035</v>
      </c>
      <c r="B147" s="151" t="s">
        <v>3162</v>
      </c>
      <c r="C147" s="152" t="s">
        <v>3180</v>
      </c>
      <c r="D147" s="155" t="s">
        <v>3181</v>
      </c>
      <c r="E147" s="158" t="s">
        <v>3182</v>
      </c>
      <c r="F147" s="161" t="s">
        <v>2812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3035</v>
      </c>
      <c r="B148" s="150" t="s">
        <v>3183</v>
      </c>
      <c r="C148" s="148" t="s">
        <v>3184</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3035</v>
      </c>
      <c r="B149" s="151" t="s">
        <v>3183</v>
      </c>
      <c r="C149" s="152" t="s">
        <v>3185</v>
      </c>
      <c r="D149" s="155" t="s">
        <v>3186</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3035</v>
      </c>
      <c r="B150" s="151" t="s">
        <v>3183</v>
      </c>
      <c r="C150" s="152" t="s">
        <v>3187</v>
      </c>
      <c r="D150" s="155" t="s">
        <v>3188</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3035</v>
      </c>
      <c r="B151" s="151" t="s">
        <v>3183</v>
      </c>
      <c r="C151" s="152" t="s">
        <v>3189</v>
      </c>
      <c r="D151" s="155" t="s">
        <v>3190</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3035</v>
      </c>
      <c r="B152" s="151" t="s">
        <v>3183</v>
      </c>
      <c r="C152" s="152" t="s">
        <v>3191</v>
      </c>
      <c r="D152" s="155" t="s">
        <v>3192</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3035</v>
      </c>
      <c r="B153" s="151" t="s">
        <v>3183</v>
      </c>
      <c r="C153" s="152" t="s">
        <v>3193</v>
      </c>
      <c r="D153" s="155" t="s">
        <v>3194</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3195</v>
      </c>
      <c r="B154" s="149" t="s">
        <v>19</v>
      </c>
      <c r="C154" s="147" t="s">
        <v>3196</v>
      </c>
      <c r="D154" s="153" t="s">
        <v>3197</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3195</v>
      </c>
      <c r="B155" s="150" t="s">
        <v>3198</v>
      </c>
      <c r="C155" s="148" t="s">
        <v>3199</v>
      </c>
      <c r="D155" s="154" t="s">
        <v>3200</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3195</v>
      </c>
      <c r="B156" s="151" t="s">
        <v>3198</v>
      </c>
      <c r="C156" s="152" t="s">
        <v>3201</v>
      </c>
      <c r="D156" s="155" t="s">
        <v>3202</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3195</v>
      </c>
      <c r="B157" s="151" t="s">
        <v>3198</v>
      </c>
      <c r="C157" s="152" t="s">
        <v>3203</v>
      </c>
      <c r="D157" s="155" t="s">
        <v>3204</v>
      </c>
      <c r="E157" s="158" t="s">
        <v>3205</v>
      </c>
      <c r="F157" s="161" t="s">
        <v>2812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3195</v>
      </c>
      <c r="B158" s="151" t="s">
        <v>3198</v>
      </c>
      <c r="C158" s="152" t="s">
        <v>3206</v>
      </c>
      <c r="D158" s="155" t="s">
        <v>3207</v>
      </c>
      <c r="E158" s="158" t="s">
        <v>3208</v>
      </c>
      <c r="F158" s="161" t="s">
        <v>2812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3195</v>
      </c>
      <c r="B159" s="151" t="s">
        <v>3198</v>
      </c>
      <c r="C159" s="152" t="s">
        <v>3209</v>
      </c>
      <c r="D159" s="155" t="s">
        <v>3210</v>
      </c>
      <c r="E159" s="158" t="s">
        <v>3211</v>
      </c>
      <c r="F159" s="161" t="s">
        <v>2812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3195</v>
      </c>
      <c r="B160" s="151" t="s">
        <v>3198</v>
      </c>
      <c r="C160" s="152" t="s">
        <v>3212</v>
      </c>
      <c r="D160" s="155" t="s">
        <v>3213</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3195</v>
      </c>
      <c r="B161" s="151" t="s">
        <v>3198</v>
      </c>
      <c r="C161" s="152" t="s">
        <v>3214</v>
      </c>
      <c r="D161" s="155" t="s">
        <v>3215</v>
      </c>
      <c r="E161" s="158" t="s">
        <v>3216</v>
      </c>
      <c r="F161" s="161" t="s">
        <v>2812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3195</v>
      </c>
      <c r="B162" s="151" t="s">
        <v>3198</v>
      </c>
      <c r="C162" s="152" t="s">
        <v>3217</v>
      </c>
      <c r="D162" s="155" t="s">
        <v>3218</v>
      </c>
      <c r="E162" s="158" t="s">
        <v>3219</v>
      </c>
      <c r="F162" s="161" t="s">
        <v>2812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3195</v>
      </c>
      <c r="B163" s="151" t="s">
        <v>3198</v>
      </c>
      <c r="C163" s="152" t="s">
        <v>3220</v>
      </c>
      <c r="D163" s="155" t="s">
        <v>3221</v>
      </c>
      <c r="E163" s="158" t="s">
        <v>3222</v>
      </c>
      <c r="F163" s="161" t="s">
        <v>2812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3195</v>
      </c>
      <c r="B164" s="150" t="s">
        <v>2616</v>
      </c>
      <c r="C164" s="148" t="s">
        <v>3223</v>
      </c>
      <c r="D164" s="154" t="s">
        <v>3224</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3195</v>
      </c>
      <c r="B165" s="151" t="s">
        <v>2616</v>
      </c>
      <c r="C165" s="152" t="s">
        <v>3225</v>
      </c>
      <c r="D165" s="155" t="s">
        <v>3226</v>
      </c>
      <c r="E165" s="158" t="s">
        <v>3227</v>
      </c>
      <c r="F165" s="161" t="s">
        <v>2812</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3195</v>
      </c>
      <c r="B166" s="151" t="s">
        <v>2616</v>
      </c>
      <c r="C166" s="152" t="s">
        <v>3228</v>
      </c>
      <c r="D166" s="155" t="s">
        <v>3229</v>
      </c>
      <c r="E166" s="158" t="s">
        <v>3230</v>
      </c>
      <c r="F166" s="161" t="s">
        <v>2812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3195</v>
      </c>
      <c r="B167" s="151" t="s">
        <v>2616</v>
      </c>
      <c r="C167" s="152" t="s">
        <v>3231</v>
      </c>
      <c r="D167" s="155" t="s">
        <v>3232</v>
      </c>
      <c r="E167" s="158" t="s">
        <v>3233</v>
      </c>
      <c r="F167" s="161" t="s">
        <v>2812</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3195</v>
      </c>
      <c r="B168" s="151" t="s">
        <v>2616</v>
      </c>
      <c r="C168" s="152" t="s">
        <v>3234</v>
      </c>
      <c r="D168" s="155" t="s">
        <v>3235</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3195</v>
      </c>
      <c r="B169" s="151" t="s">
        <v>2616</v>
      </c>
      <c r="C169" s="152" t="s">
        <v>3236</v>
      </c>
      <c r="D169" s="155" t="s">
        <v>3237</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3195</v>
      </c>
      <c r="B170" s="151" t="s">
        <v>2616</v>
      </c>
      <c r="C170" s="152" t="s">
        <v>3238</v>
      </c>
      <c r="D170" s="155" t="s">
        <v>3239</v>
      </c>
      <c r="E170" s="158" t="s">
        <v>3240</v>
      </c>
      <c r="F170" s="161" t="s">
        <v>2826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3195</v>
      </c>
      <c r="B171" s="151" t="s">
        <v>2616</v>
      </c>
      <c r="C171" s="152" t="s">
        <v>3241</v>
      </c>
      <c r="D171" s="155" t="s">
        <v>3242</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3195</v>
      </c>
      <c r="B172" s="151" t="s">
        <v>2616</v>
      </c>
      <c r="C172" s="152" t="s">
        <v>3243</v>
      </c>
      <c r="D172" s="155" t="s">
        <v>3244</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3195</v>
      </c>
      <c r="B173" s="151" t="s">
        <v>2616</v>
      </c>
      <c r="C173" s="152" t="s">
        <v>3245</v>
      </c>
      <c r="D173" s="155" t="s">
        <v>3246</v>
      </c>
      <c r="E173" s="158" t="s">
        <v>3247</v>
      </c>
      <c r="F173" s="161" t="s">
        <v>2812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3195</v>
      </c>
      <c r="B174" s="150" t="s">
        <v>3248</v>
      </c>
      <c r="C174" s="148" t="s">
        <v>3249</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3195</v>
      </c>
      <c r="B175" s="151" t="s">
        <v>3248</v>
      </c>
      <c r="C175" s="152" t="s">
        <v>3250</v>
      </c>
      <c r="D175" s="155" t="s">
        <v>3251</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3195</v>
      </c>
      <c r="B176" s="151" t="s">
        <v>3248</v>
      </c>
      <c r="C176" s="152" t="s">
        <v>3252</v>
      </c>
      <c r="D176" s="155" t="s">
        <v>3253</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3195</v>
      </c>
      <c r="B177" s="151" t="s">
        <v>3248</v>
      </c>
      <c r="C177" s="152" t="s">
        <v>3254</v>
      </c>
      <c r="D177" s="155" t="s">
        <v>3255</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3195</v>
      </c>
      <c r="B178" s="151" t="s">
        <v>3248</v>
      </c>
      <c r="C178" s="152" t="s">
        <v>3256</v>
      </c>
      <c r="D178" s="155" t="s">
        <v>3257</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3195</v>
      </c>
      <c r="B179" s="151" t="s">
        <v>3248</v>
      </c>
      <c r="C179" s="152" t="s">
        <v>3258</v>
      </c>
      <c r="D179" s="155" t="s">
        <v>3259</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3260</v>
      </c>
      <c r="B180" s="149" t="s">
        <v>19</v>
      </c>
      <c r="C180" s="147" t="s">
        <v>3261</v>
      </c>
      <c r="D180" s="153" t="s">
        <v>3262</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3260</v>
      </c>
      <c r="B181" s="150" t="s">
        <v>3263</v>
      </c>
      <c r="C181" s="148" t="s">
        <v>3264</v>
      </c>
      <c r="D181" s="154" t="s">
        <v>3265</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3260</v>
      </c>
      <c r="B182" s="151" t="s">
        <v>3263</v>
      </c>
      <c r="C182" s="152" t="s">
        <v>3266</v>
      </c>
      <c r="D182" s="155" t="s">
        <v>3267</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3260</v>
      </c>
      <c r="B183" s="151" t="s">
        <v>3263</v>
      </c>
      <c r="C183" s="152" t="s">
        <v>3268</v>
      </c>
      <c r="D183" s="155" t="s">
        <v>3269</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3260</v>
      </c>
      <c r="B184" s="151" t="s">
        <v>3263</v>
      </c>
      <c r="C184" s="152" t="s">
        <v>3270</v>
      </c>
      <c r="D184" s="155" t="s">
        <v>3271</v>
      </c>
      <c r="E184" s="158" t="s">
        <v>3272</v>
      </c>
      <c r="F184" s="161" t="s">
        <v>2812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3260</v>
      </c>
      <c r="B185" s="151" t="s">
        <v>3263</v>
      </c>
      <c r="C185" s="152" t="s">
        <v>3273</v>
      </c>
      <c r="D185" s="155" t="s">
        <v>3274</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3260</v>
      </c>
      <c r="B186" s="151" t="s">
        <v>3263</v>
      </c>
      <c r="C186" s="152" t="s">
        <v>3275</v>
      </c>
      <c r="D186" s="155" t="s">
        <v>3276</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3260</v>
      </c>
      <c r="B187" s="151" t="s">
        <v>3263</v>
      </c>
      <c r="C187" s="152" t="s">
        <v>3277</v>
      </c>
      <c r="D187" s="155" t="s">
        <v>3278</v>
      </c>
      <c r="E187" s="158" t="s">
        <v>3279</v>
      </c>
      <c r="F187" s="161" t="s">
        <v>2812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3260</v>
      </c>
      <c r="B188" s="151" t="s">
        <v>3263</v>
      </c>
      <c r="C188" s="152" t="s">
        <v>3280</v>
      </c>
      <c r="D188" s="155" t="s">
        <v>3281</v>
      </c>
      <c r="E188" s="158" t="s">
        <v>3282</v>
      </c>
      <c r="F188" s="161" t="s">
        <v>2812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3260</v>
      </c>
      <c r="B189" s="151" t="s">
        <v>3263</v>
      </c>
      <c r="C189" s="152" t="s">
        <v>3283</v>
      </c>
      <c r="D189" s="155" t="s">
        <v>3284</v>
      </c>
      <c r="E189" s="158" t="s">
        <v>3285</v>
      </c>
      <c r="F189" s="161" t="s">
        <v>2812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3260</v>
      </c>
      <c r="B190" s="150" t="s">
        <v>3286</v>
      </c>
      <c r="C190" s="148" t="s">
        <v>3287</v>
      </c>
      <c r="D190" s="154" t="s">
        <v>3288</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3260</v>
      </c>
      <c r="B191" s="151" t="s">
        <v>3286</v>
      </c>
      <c r="C191" s="152" t="s">
        <v>3289</v>
      </c>
      <c r="D191" s="155" t="s">
        <v>3290</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3260</v>
      </c>
      <c r="B192" s="151" t="s">
        <v>3286</v>
      </c>
      <c r="C192" s="152" t="s">
        <v>3291</v>
      </c>
      <c r="D192" s="155" t="s">
        <v>3292</v>
      </c>
      <c r="E192" s="158" t="s">
        <v>3293</v>
      </c>
      <c r="F192" s="161" t="s">
        <v>2816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3260</v>
      </c>
      <c r="B193" s="151" t="s">
        <v>3286</v>
      </c>
      <c r="C193" s="152" t="s">
        <v>3294</v>
      </c>
      <c r="D193" s="155" t="s">
        <v>3295</v>
      </c>
      <c r="E193" s="158" t="s">
        <v>3296</v>
      </c>
      <c r="F193" s="161" t="s">
        <v>2816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3260</v>
      </c>
      <c r="B194" s="151" t="s">
        <v>3286</v>
      </c>
      <c r="C194" s="152" t="s">
        <v>3297</v>
      </c>
      <c r="D194" s="155" t="s">
        <v>3298</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3260</v>
      </c>
      <c r="B195" s="151" t="s">
        <v>3286</v>
      </c>
      <c r="C195" s="152" t="s">
        <v>3299</v>
      </c>
      <c r="D195" s="155" t="s">
        <v>3300</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3260</v>
      </c>
      <c r="B196" s="150" t="s">
        <v>3301</v>
      </c>
      <c r="C196" s="148" t="s">
        <v>3302</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3260</v>
      </c>
      <c r="B197" s="151" t="s">
        <v>3301</v>
      </c>
      <c r="C197" s="152" t="s">
        <v>3303</v>
      </c>
      <c r="D197" s="155" t="s">
        <v>3304</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3260</v>
      </c>
      <c r="B198" s="151" t="s">
        <v>3301</v>
      </c>
      <c r="C198" s="152" t="s">
        <v>3305</v>
      </c>
      <c r="D198" s="155" t="s">
        <v>3306</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3260</v>
      </c>
      <c r="B199" s="150" t="s">
        <v>3307</v>
      </c>
      <c r="C199" s="148" t="s">
        <v>3308</v>
      </c>
      <c r="D199" s="154" t="s">
        <v>3309</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3260</v>
      </c>
      <c r="B200" s="151" t="s">
        <v>3307</v>
      </c>
      <c r="C200" s="152" t="s">
        <v>3310</v>
      </c>
      <c r="D200" s="155" t="s">
        <v>3311</v>
      </c>
      <c r="E200" s="158" t="s">
        <v>3312</v>
      </c>
      <c r="F200" s="161" t="s">
        <v>2826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3260</v>
      </c>
      <c r="B201" s="151" t="s">
        <v>3307</v>
      </c>
      <c r="C201" s="152" t="s">
        <v>3313</v>
      </c>
      <c r="D201" s="155" t="s">
        <v>3314</v>
      </c>
      <c r="E201" s="158" t="s">
        <v>3315</v>
      </c>
      <c r="F201" s="161" t="s">
        <v>2812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3260</v>
      </c>
      <c r="B202" s="151" t="s">
        <v>3307</v>
      </c>
      <c r="C202" s="152" t="s">
        <v>3316</v>
      </c>
      <c r="D202" s="155" t="s">
        <v>3317</v>
      </c>
      <c r="E202" s="158" t="s">
        <v>3318</v>
      </c>
      <c r="F202" s="161" t="s">
        <v>2812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3260</v>
      </c>
      <c r="B203" s="151" t="s">
        <v>3307</v>
      </c>
      <c r="C203" s="152" t="s">
        <v>3319</v>
      </c>
      <c r="D203" s="155" t="s">
        <v>3320</v>
      </c>
      <c r="E203" s="158" t="s">
        <v>3321</v>
      </c>
      <c r="F203" s="161" t="s">
        <v>2812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3260</v>
      </c>
      <c r="B204" s="151" t="s">
        <v>3307</v>
      </c>
      <c r="C204" s="152" t="s">
        <v>3322</v>
      </c>
      <c r="D204" s="155" t="s">
        <v>3323</v>
      </c>
      <c r="E204" s="158" t="s">
        <v>3324</v>
      </c>
      <c r="F204" s="161" t="s">
        <v>2812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3260</v>
      </c>
      <c r="B205" s="150" t="s">
        <v>3325</v>
      </c>
      <c r="C205" s="148" t="s">
        <v>3326</v>
      </c>
      <c r="D205" s="154" t="s">
        <v>3327</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3260</v>
      </c>
      <c r="B206" s="151" t="s">
        <v>3325</v>
      </c>
      <c r="C206" s="152" t="s">
        <v>3328</v>
      </c>
      <c r="D206" s="155" t="s">
        <v>3329</v>
      </c>
      <c r="E206" s="158" t="s">
        <v>3330</v>
      </c>
      <c r="F206" s="161" t="s">
        <v>2816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3260</v>
      </c>
      <c r="B207" s="151" t="s">
        <v>3325</v>
      </c>
      <c r="C207" s="152" t="s">
        <v>3331</v>
      </c>
      <c r="D207" s="155" t="s">
        <v>3332</v>
      </c>
      <c r="E207" s="158" t="s">
        <v>3333</v>
      </c>
      <c r="F207" s="161" t="s">
        <v>2816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3260</v>
      </c>
      <c r="B208" s="151" t="s">
        <v>3325</v>
      </c>
      <c r="C208" s="152" t="s">
        <v>3334</v>
      </c>
      <c r="D208" s="155" t="s">
        <v>3335</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3260</v>
      </c>
      <c r="B209" s="150" t="s">
        <v>3336</v>
      </c>
      <c r="C209" s="148" t="s">
        <v>3337</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3260</v>
      </c>
      <c r="B210" s="151" t="s">
        <v>3336</v>
      </c>
      <c r="C210" s="152" t="s">
        <v>3338</v>
      </c>
      <c r="D210" s="155" t="s">
        <v>3339</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3340</v>
      </c>
      <c r="B211" s="149" t="s">
        <v>19</v>
      </c>
      <c r="C211" s="147" t="s">
        <v>3341</v>
      </c>
      <c r="D211" s="153" t="s">
        <v>3342</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3340</v>
      </c>
      <c r="B212" s="150" t="s">
        <v>3343</v>
      </c>
      <c r="C212" s="148" t="s">
        <v>3344</v>
      </c>
      <c r="D212" s="154" t="s">
        <v>3345</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3340</v>
      </c>
      <c r="B213" s="151" t="s">
        <v>3343</v>
      </c>
      <c r="C213" s="152" t="s">
        <v>3346</v>
      </c>
      <c r="D213" s="155" t="s">
        <v>3347</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3340</v>
      </c>
      <c r="B214" s="151" t="s">
        <v>3343</v>
      </c>
      <c r="C214" s="152" t="s">
        <v>3348</v>
      </c>
      <c r="D214" s="155" t="s">
        <v>3349</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3340</v>
      </c>
      <c r="B215" s="151" t="s">
        <v>3343</v>
      </c>
      <c r="C215" s="152" t="s">
        <v>3350</v>
      </c>
      <c r="D215" s="155" t="s">
        <v>3351</v>
      </c>
      <c r="E215" s="158" t="s">
        <v>3352</v>
      </c>
      <c r="F215" s="161" t="s">
        <v>2816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3340</v>
      </c>
      <c r="B216" s="151" t="s">
        <v>3343</v>
      </c>
      <c r="C216" s="152" t="s">
        <v>3353</v>
      </c>
      <c r="D216" s="155" t="s">
        <v>3354</v>
      </c>
      <c r="E216" s="158" t="s">
        <v>3355</v>
      </c>
      <c r="F216" s="161" t="s">
        <v>2812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3340</v>
      </c>
      <c r="B217" s="150" t="s">
        <v>3301</v>
      </c>
      <c r="C217" s="148" t="s">
        <v>3356</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3340</v>
      </c>
      <c r="B218" s="151" t="s">
        <v>3301</v>
      </c>
      <c r="C218" s="152" t="s">
        <v>3357</v>
      </c>
      <c r="D218" s="155" t="s">
        <v>3358</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3340</v>
      </c>
      <c r="B219" s="151" t="s">
        <v>3301</v>
      </c>
      <c r="C219" s="152" t="s">
        <v>3359</v>
      </c>
      <c r="D219" s="155" t="s">
        <v>3360</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3340</v>
      </c>
      <c r="B220" s="150" t="s">
        <v>3361</v>
      </c>
      <c r="C220" s="148" t="s">
        <v>3362</v>
      </c>
      <c r="D220" s="154" t="s">
        <v>3363</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3340</v>
      </c>
      <c r="B221" s="151" t="s">
        <v>3361</v>
      </c>
      <c r="C221" s="152" t="s">
        <v>3364</v>
      </c>
      <c r="D221" s="155" t="s">
        <v>3365</v>
      </c>
      <c r="E221" s="158" t="s">
        <v>3366</v>
      </c>
      <c r="F221" s="161" t="s">
        <v>2812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3340</v>
      </c>
      <c r="B222" s="151" t="s">
        <v>3361</v>
      </c>
      <c r="C222" s="152" t="s">
        <v>3367</v>
      </c>
      <c r="D222" s="155" t="s">
        <v>3368</v>
      </c>
      <c r="E222" s="158" t="s">
        <v>3369</v>
      </c>
      <c r="F222" s="161" t="s">
        <v>2812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3340</v>
      </c>
      <c r="B223" s="151" t="s">
        <v>3361</v>
      </c>
      <c r="C223" s="152" t="s">
        <v>3370</v>
      </c>
      <c r="D223" s="155" t="s">
        <v>3371</v>
      </c>
      <c r="E223" s="158" t="s">
        <v>3372</v>
      </c>
      <c r="F223" s="161" t="s">
        <v>2812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3340</v>
      </c>
      <c r="B224" s="151" t="s">
        <v>3361</v>
      </c>
      <c r="C224" s="152" t="s">
        <v>3373</v>
      </c>
      <c r="D224" s="155" t="s">
        <v>3374</v>
      </c>
      <c r="E224" s="158" t="s">
        <v>3375</v>
      </c>
      <c r="F224" s="161" t="s">
        <v>2812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3340</v>
      </c>
      <c r="B225" s="151" t="s">
        <v>3361</v>
      </c>
      <c r="C225" s="152" t="s">
        <v>3376</v>
      </c>
      <c r="D225" s="155" t="s">
        <v>3377</v>
      </c>
      <c r="E225" s="158" t="s">
        <v>3378</v>
      </c>
      <c r="F225" s="161" t="s">
        <v>2812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3340</v>
      </c>
      <c r="B226" s="168" t="s">
        <v>3361</v>
      </c>
      <c r="C226" s="169" t="s">
        <v>3379</v>
      </c>
      <c r="D226" s="170" t="s">
        <v>3380</v>
      </c>
      <c r="E226" s="171" t="s">
        <v>3381</v>
      </c>
      <c r="F226" s="172" t="s">
        <v>2812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922</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IFERROR(INDEX('Recommendations'!$G$2:$G$195, MATCH(H2,'Recommendations'!$A$2:$A$195,0))="Implemented", FALSE))</xm:f>
            <x14:dxf>
              <font>
                <color rgb="FF000000"/>
              </font>
              <fill>
                <patternFill>
                  <bgColor rgb="FF3C7D22"/>
                </patternFill>
              </fill>
            </x14:dxf>
          </x14:cfRule>
          <x14:cfRule type="expression" priority="2" id="{00000000-000E-0000-0700-000002000000}">
            <xm:f>AND(H2&lt;&gt;"", IFERROR(INDEX('Recommendations'!$G$2:$G$195, MATCH(H2,'Recommendations'!$A$2:$A$195,0))="Compensated", FALSE))</xm:f>
            <x14:dxf>
              <font>
                <color rgb="FF000000"/>
              </font>
              <fill>
                <patternFill>
                  <bgColor rgb="FFC6E0B4"/>
                </patternFill>
              </fill>
            </x14:dxf>
          </x14:cfRule>
          <x14:cfRule type="expression" priority="3" id="{00000000-000E-0000-0700-000003000000}">
            <xm:f>AND(H2&lt;&gt;"", IFERROR(INDEX('Recommendations'!$G$2:$G$195, MATCH(H2,'Recommendations'!$A$2:$A$195,0))="Testing", FALSE))</xm:f>
            <x14:dxf>
              <font>
                <color rgb="FF000000"/>
              </font>
              <fill>
                <patternFill>
                  <bgColor rgb="FFFFC000"/>
                </patternFill>
              </fill>
            </x14:dxf>
          </x14:cfRule>
          <x14:cfRule type="expression" priority="4" id="{00000000-000E-0000-0700-000004000000}">
            <xm:f>AND(H2&lt;&gt;"", IFERROR(INDEX('Recommendations'!$G$2:$G$195, MATCH(H2,'Recommendations'!$A$2:$A$195,0))="Failed", FALSE))</xm:f>
            <x14:dxf>
              <font>
                <color rgb="FF000000"/>
              </font>
              <fill>
                <patternFill>
                  <bgColor rgb="FFD82891"/>
                </patternFill>
              </fill>
            </x14:dxf>
          </x14:cfRule>
          <x14:cfRule type="expression" priority="5" id="{00000000-000E-0000-0700-000005000000}">
            <xm:f>AND(H2&lt;&gt;"", IFERROR(INDEX('Recommendations'!$G$2:$G$195, MATCH(H2,'Recommendations'!$A$2:$A$195,0))="Risk Accepted", FALSE))</xm:f>
            <x14:dxf>
              <font>
                <color rgb="FF000000"/>
              </font>
              <fill>
                <patternFill>
                  <bgColor rgb="FFD9D9D9"/>
                </patternFill>
              </fill>
            </x14:dxf>
          </x14:cfRule>
          <x14:cfRule type="expression" priority="6" id="{00000000-000E-0000-0700-000006000000}">
            <xm:f>AND(H2&lt;&gt;"", IFERROR(INDEX('Recommendations'!$G$2:$G$195, MATCH(H2,'Recommendations'!$A$2:$A$195,0))="N/A",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2799</v>
      </c>
      <c r="B1" s="207" t="s">
        <v>3382</v>
      </c>
      <c r="C1" s="207" t="s">
        <v>3383</v>
      </c>
      <c r="D1" s="207" t="s">
        <v>3384</v>
      </c>
      <c r="E1" s="207" t="s">
        <v>2108</v>
      </c>
      <c r="F1" s="207" t="s">
        <v>1167</v>
      </c>
      <c r="G1" s="207" t="s">
        <v>1168</v>
      </c>
      <c r="H1" s="207" t="s">
        <v>1169</v>
      </c>
      <c r="I1" s="207" t="s">
        <v>1170</v>
      </c>
      <c r="J1" s="207" t="s">
        <v>1171</v>
      </c>
      <c r="K1" s="207" t="s">
        <v>1172</v>
      </c>
      <c r="L1" s="207" t="s">
        <v>1173</v>
      </c>
      <c r="M1" s="207" t="s">
        <v>1174</v>
      </c>
      <c r="N1" s="207" t="s">
        <v>1175</v>
      </c>
      <c r="O1" s="207" t="s">
        <v>1176</v>
      </c>
      <c r="P1" s="207" t="s">
        <v>1177</v>
      </c>
      <c r="Q1" s="207" t="s">
        <v>1178</v>
      </c>
      <c r="R1" s="207" t="s">
        <v>1179</v>
      </c>
      <c r="S1" s="207" t="s">
        <v>1180</v>
      </c>
      <c r="T1" s="207" t="s">
        <v>1181</v>
      </c>
      <c r="U1" s="207" t="s">
        <v>1182</v>
      </c>
      <c r="V1" s="207" t="s">
        <v>1183</v>
      </c>
      <c r="W1" s="207" t="s">
        <v>1184</v>
      </c>
      <c r="X1" s="207" t="s">
        <v>1185</v>
      </c>
      <c r="Y1" s="207" t="s">
        <v>1186</v>
      </c>
      <c r="Z1" s="207" t="s">
        <v>1187</v>
      </c>
      <c r="AA1" s="207" t="s">
        <v>1188</v>
      </c>
      <c r="AB1" s="207" t="s">
        <v>1189</v>
      </c>
      <c r="AC1" s="207" t="s">
        <v>1190</v>
      </c>
      <c r="AD1" s="207" t="s">
        <v>1191</v>
      </c>
      <c r="AE1" s="207" t="s">
        <v>1192</v>
      </c>
      <c r="AF1" s="207" t="s">
        <v>1193</v>
      </c>
      <c r="AG1" s="207" t="s">
        <v>1194</v>
      </c>
      <c r="AH1" s="207" t="s">
        <v>1195</v>
      </c>
      <c r="AI1" s="207" t="s">
        <v>1196</v>
      </c>
      <c r="AJ1" s="207" t="s">
        <v>1197</v>
      </c>
      <c r="AK1" s="207" t="s">
        <v>1198</v>
      </c>
      <c r="AL1" s="207" t="s">
        <v>1199</v>
      </c>
      <c r="AM1" s="207" t="s">
        <v>1200</v>
      </c>
      <c r="AN1" s="207" t="s">
        <v>1201</v>
      </c>
      <c r="AO1" s="207" t="s">
        <v>1202</v>
      </c>
      <c r="AP1" s="207" t="s">
        <v>1203</v>
      </c>
      <c r="AQ1" s="207" t="s">
        <v>1204</v>
      </c>
      <c r="AR1" s="207" t="s">
        <v>1205</v>
      </c>
      <c r="AS1" s="207" t="s">
        <v>1206</v>
      </c>
      <c r="AT1" s="208" t="s">
        <v>1207</v>
      </c>
    </row>
    <row r="2" spans="1:46" ht="60" customHeight="1" outlineLevel="1" x14ac:dyDescent="0.35">
      <c r="A2" s="200" t="s">
        <v>1009</v>
      </c>
      <c r="B2" s="186" t="s">
        <v>3385</v>
      </c>
      <c r="C2" s="186"/>
      <c r="D2" s="189" t="s">
        <v>3386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1009</v>
      </c>
      <c r="B3" s="187" t="s">
        <v>3385</v>
      </c>
      <c r="C3" s="188" t="s">
        <v>3387</v>
      </c>
      <c r="D3" s="190" t="s">
        <v>3388</v>
      </c>
      <c r="E3" s="190" t="s">
        <v>3389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1009</v>
      </c>
      <c r="B4" s="187" t="s">
        <v>3385</v>
      </c>
      <c r="C4" s="188" t="s">
        <v>3390</v>
      </c>
      <c r="D4" s="190" t="s">
        <v>3391</v>
      </c>
      <c r="E4" s="190" t="s">
        <v>3392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1009</v>
      </c>
      <c r="B5" s="187" t="s">
        <v>3385</v>
      </c>
      <c r="C5" s="188" t="s">
        <v>3393</v>
      </c>
      <c r="D5" s="190" t="s">
        <v>3394</v>
      </c>
      <c r="E5" s="190" t="s">
        <v>3395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1009</v>
      </c>
      <c r="B6" s="187" t="s">
        <v>3385</v>
      </c>
      <c r="C6" s="188" t="s">
        <v>3396</v>
      </c>
      <c r="D6" s="190" t="s">
        <v>3397</v>
      </c>
      <c r="E6" s="190" t="s">
        <v>3398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1009</v>
      </c>
      <c r="B7" s="187" t="s">
        <v>3385</v>
      </c>
      <c r="C7" s="188" t="s">
        <v>3399</v>
      </c>
      <c r="D7" s="190" t="s">
        <v>3400</v>
      </c>
      <c r="E7" s="190" t="s">
        <v>3401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1009</v>
      </c>
      <c r="B8" s="187" t="s">
        <v>3385</v>
      </c>
      <c r="C8" s="188" t="s">
        <v>3402</v>
      </c>
      <c r="D8" s="190" t="s">
        <v>3403</v>
      </c>
      <c r="E8" s="190" t="s">
        <v>3404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1009</v>
      </c>
      <c r="B9" s="187" t="s">
        <v>3385</v>
      </c>
      <c r="C9" s="188" t="s">
        <v>3405</v>
      </c>
      <c r="D9" s="190" t="s">
        <v>3406</v>
      </c>
      <c r="E9" s="190" t="s">
        <v>3407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1009</v>
      </c>
      <c r="B10" s="187" t="s">
        <v>3385</v>
      </c>
      <c r="C10" s="188" t="s">
        <v>3408</v>
      </c>
      <c r="D10" s="190" t="s">
        <v>3409</v>
      </c>
      <c r="E10" s="190" t="s">
        <v>3410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1009</v>
      </c>
      <c r="B11" s="187" t="s">
        <v>3385</v>
      </c>
      <c r="C11" s="188" t="s">
        <v>3411</v>
      </c>
      <c r="D11" s="190" t="s">
        <v>3412</v>
      </c>
      <c r="E11" s="190" t="s">
        <v>3413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1009</v>
      </c>
      <c r="B12" s="187" t="s">
        <v>3385</v>
      </c>
      <c r="C12" s="188" t="s">
        <v>3414</v>
      </c>
      <c r="D12" s="190" t="s">
        <v>3415</v>
      </c>
      <c r="E12" s="190" t="s">
        <v>3416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1009</v>
      </c>
      <c r="B13" s="187" t="s">
        <v>3385</v>
      </c>
      <c r="C13" s="188" t="s">
        <v>3417</v>
      </c>
      <c r="D13" s="190" t="s">
        <v>3418</v>
      </c>
      <c r="E13" s="190" t="s">
        <v>3419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1009</v>
      </c>
      <c r="B14" s="187" t="s">
        <v>3385</v>
      </c>
      <c r="C14" s="188" t="s">
        <v>3420</v>
      </c>
      <c r="D14" s="190" t="s">
        <v>3421</v>
      </c>
      <c r="E14" s="190" t="s">
        <v>3422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1009</v>
      </c>
      <c r="B15" s="187" t="s">
        <v>3385</v>
      </c>
      <c r="C15" s="188" t="s">
        <v>3423</v>
      </c>
      <c r="D15" s="190" t="s">
        <v>3424</v>
      </c>
      <c r="E15" s="190" t="s">
        <v>3425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1009</v>
      </c>
      <c r="B16" s="187" t="s">
        <v>3385</v>
      </c>
      <c r="C16" s="188" t="s">
        <v>3426</v>
      </c>
      <c r="D16" s="190" t="s">
        <v>3427</v>
      </c>
      <c r="E16" s="190" t="s">
        <v>3428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1009</v>
      </c>
      <c r="B17" s="187" t="s">
        <v>3385</v>
      </c>
      <c r="C17" s="188" t="s">
        <v>3429</v>
      </c>
      <c r="D17" s="190" t="s">
        <v>3430</v>
      </c>
      <c r="E17" s="190" t="s">
        <v>3431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1009</v>
      </c>
      <c r="B18" s="187" t="s">
        <v>3385</v>
      </c>
      <c r="C18" s="188" t="s">
        <v>3432</v>
      </c>
      <c r="D18" s="190" t="s">
        <v>3433</v>
      </c>
      <c r="E18" s="190" t="s">
        <v>3434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1009</v>
      </c>
      <c r="B19" s="186" t="s">
        <v>3435</v>
      </c>
      <c r="C19" s="186"/>
      <c r="D19" s="189" t="s">
        <v>3436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1009</v>
      </c>
      <c r="B20" s="187" t="s">
        <v>3435</v>
      </c>
      <c r="C20" s="188" t="s">
        <v>3437</v>
      </c>
      <c r="D20" s="190" t="s">
        <v>3438</v>
      </c>
      <c r="E20" s="190" t="s">
        <v>3439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1009</v>
      </c>
      <c r="B21" s="187" t="s">
        <v>3435</v>
      </c>
      <c r="C21" s="188" t="s">
        <v>3440</v>
      </c>
      <c r="D21" s="190" t="s">
        <v>3441</v>
      </c>
      <c r="E21" s="190" t="s">
        <v>3442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1009</v>
      </c>
      <c r="B22" s="187" t="s">
        <v>3435</v>
      </c>
      <c r="C22" s="188" t="s">
        <v>3443</v>
      </c>
      <c r="D22" s="190" t="s">
        <v>3444</v>
      </c>
      <c r="E22" s="190" t="s">
        <v>3445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1009</v>
      </c>
      <c r="B23" s="187" t="s">
        <v>3435</v>
      </c>
      <c r="C23" s="188" t="s">
        <v>3446</v>
      </c>
      <c r="D23" s="190" t="s">
        <v>3447</v>
      </c>
      <c r="E23" s="190" t="s">
        <v>3448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1009</v>
      </c>
      <c r="B24" s="187" t="s">
        <v>3435</v>
      </c>
      <c r="C24" s="188" t="s">
        <v>3449</v>
      </c>
      <c r="D24" s="190" t="s">
        <v>3450</v>
      </c>
      <c r="E24" s="190" t="s">
        <v>3451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1009</v>
      </c>
      <c r="B25" s="187" t="s">
        <v>3435</v>
      </c>
      <c r="C25" s="188" t="s">
        <v>3452</v>
      </c>
      <c r="D25" s="190" t="s">
        <v>3453</v>
      </c>
      <c r="E25" s="190" t="s">
        <v>3454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1009</v>
      </c>
      <c r="B26" s="187" t="s">
        <v>3435</v>
      </c>
      <c r="C26" s="188" t="s">
        <v>3455</v>
      </c>
      <c r="D26" s="190" t="s">
        <v>3456</v>
      </c>
      <c r="E26" s="190" t="s">
        <v>3457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1009</v>
      </c>
      <c r="B27" s="187" t="s">
        <v>3435</v>
      </c>
      <c r="C27" s="188" t="s">
        <v>3458</v>
      </c>
      <c r="D27" s="190" t="s">
        <v>3459</v>
      </c>
      <c r="E27" s="190" t="s">
        <v>3460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1009</v>
      </c>
      <c r="B28" s="187" t="s">
        <v>3435</v>
      </c>
      <c r="C28" s="188" t="s">
        <v>3461</v>
      </c>
      <c r="D28" s="190" t="s">
        <v>3462</v>
      </c>
      <c r="E28" s="190" t="s">
        <v>3463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1009</v>
      </c>
      <c r="B29" s="187" t="s">
        <v>3435</v>
      </c>
      <c r="C29" s="188" t="s">
        <v>3464</v>
      </c>
      <c r="D29" s="190" t="s">
        <v>3465</v>
      </c>
      <c r="E29" s="190" t="s">
        <v>3466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1009</v>
      </c>
      <c r="B30" s="187" t="s">
        <v>3435</v>
      </c>
      <c r="C30" s="188" t="s">
        <v>3467</v>
      </c>
      <c r="D30" s="190" t="s">
        <v>3468</v>
      </c>
      <c r="E30" s="190" t="s">
        <v>3469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1009</v>
      </c>
      <c r="B31" s="187" t="s">
        <v>3435</v>
      </c>
      <c r="C31" s="188" t="s">
        <v>3470</v>
      </c>
      <c r="D31" s="190" t="s">
        <v>3471</v>
      </c>
      <c r="E31" s="190" t="s">
        <v>3472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3473</v>
      </c>
      <c r="B32" s="186"/>
      <c r="C32" s="186"/>
      <c r="D32" s="189" t="s">
        <v>3474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3473</v>
      </c>
      <c r="B33" s="187"/>
      <c r="C33" s="188" t="s">
        <v>3475</v>
      </c>
      <c r="D33" s="190" t="s">
        <v>3476</v>
      </c>
      <c r="E33" s="190" t="s">
        <v>3477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3473</v>
      </c>
      <c r="B34" s="187"/>
      <c r="C34" s="188" t="s">
        <v>3478</v>
      </c>
      <c r="D34" s="190" t="s">
        <v>3479</v>
      </c>
      <c r="E34" s="190" t="s">
        <v>3480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3473</v>
      </c>
      <c r="B35" s="187"/>
      <c r="C35" s="188" t="s">
        <v>3481</v>
      </c>
      <c r="D35" s="190" t="s">
        <v>3482</v>
      </c>
      <c r="E35" s="190" t="s">
        <v>3483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3473</v>
      </c>
      <c r="B36" s="186" t="s">
        <v>3484</v>
      </c>
      <c r="C36" s="186"/>
      <c r="D36" s="189" t="s">
        <v>3485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3473</v>
      </c>
      <c r="B37" s="187" t="s">
        <v>3484</v>
      </c>
      <c r="C37" s="188" t="s">
        <v>3486</v>
      </c>
      <c r="D37" s="190" t="s">
        <v>3487</v>
      </c>
      <c r="E37" s="190" t="s">
        <v>3488</v>
      </c>
      <c r="F37" s="192">
        <f>IF(COUNTIF(G37:AT37,"&lt;&gt;")=0,"",SUMPRODUCT(((Recommendations[ImplStatus]="Implemented")+(Recommendations[ImplStatus]="Compensated"))*ISNUMBER(MATCH(Recommendations[Id],G37:AT37,0)))/COUNTIF(G37:AT37,"&lt;&gt;"))</f>
        <v>0</v>
      </c>
      <c r="G37" s="194" t="s">
        <v>63</v>
      </c>
      <c r="H37" s="194" t="s">
        <v>68</v>
      </c>
      <c r="I37" s="194" t="s">
        <v>538</v>
      </c>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3473</v>
      </c>
      <c r="B38" s="187" t="s">
        <v>3484</v>
      </c>
      <c r="C38" s="188" t="s">
        <v>3489</v>
      </c>
      <c r="D38" s="190" t="s">
        <v>3490</v>
      </c>
      <c r="E38" s="190" t="s">
        <v>3491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3473</v>
      </c>
      <c r="B39" s="187" t="s">
        <v>3484</v>
      </c>
      <c r="C39" s="188" t="s">
        <v>3492</v>
      </c>
      <c r="D39" s="190" t="s">
        <v>3493</v>
      </c>
      <c r="E39" s="190" t="s">
        <v>3494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3473</v>
      </c>
      <c r="B40" s="187" t="s">
        <v>3484</v>
      </c>
      <c r="C40" s="188" t="s">
        <v>3495</v>
      </c>
      <c r="D40" s="190" t="s">
        <v>3496</v>
      </c>
      <c r="E40" s="190" t="s">
        <v>3497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3473</v>
      </c>
      <c r="B41" s="187" t="s">
        <v>3484</v>
      </c>
      <c r="C41" s="188" t="s">
        <v>3498</v>
      </c>
      <c r="D41" s="190" t="s">
        <v>3499</v>
      </c>
      <c r="E41" s="190" t="s">
        <v>3500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3473</v>
      </c>
      <c r="B42" s="187" t="s">
        <v>3484</v>
      </c>
      <c r="C42" s="188" t="s">
        <v>3501</v>
      </c>
      <c r="D42" s="190" t="s">
        <v>3502</v>
      </c>
      <c r="E42" s="190" t="s">
        <v>3503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3473</v>
      </c>
      <c r="B43" s="187" t="s">
        <v>3484</v>
      </c>
      <c r="C43" s="188" t="s">
        <v>3504</v>
      </c>
      <c r="D43" s="190" t="s">
        <v>3505</v>
      </c>
      <c r="E43" s="190" t="s">
        <v>3506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3473</v>
      </c>
      <c r="B44" s="187" t="s">
        <v>3484</v>
      </c>
      <c r="C44" s="188" t="s">
        <v>3507</v>
      </c>
      <c r="D44" s="190" t="s">
        <v>3508</v>
      </c>
      <c r="E44" s="190" t="s">
        <v>3509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3473</v>
      </c>
      <c r="B45" s="187" t="s">
        <v>3484</v>
      </c>
      <c r="C45" s="188" t="s">
        <v>3510</v>
      </c>
      <c r="D45" s="190" t="s">
        <v>3511</v>
      </c>
      <c r="E45" s="190" t="s">
        <v>3512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3473</v>
      </c>
      <c r="B46" s="187" t="s">
        <v>3484</v>
      </c>
      <c r="C46" s="188" t="s">
        <v>3513</v>
      </c>
      <c r="D46" s="190" t="s">
        <v>3514</v>
      </c>
      <c r="E46" s="190" t="s">
        <v>3515</v>
      </c>
      <c r="F46" s="192">
        <f>IF(COUNTIF(G46:AT46,"&lt;&gt;")=0,"",SUMPRODUCT(((Recommendations[ImplStatus]="Implemented")+(Recommendations[ImplStatus]="Compensated"))*ISNUMBER(MATCH(Recommendations[Id],G46:AT46,0)))/COUNTIF(G46:AT46,"&lt;&gt;"))</f>
        <v>0</v>
      </c>
      <c r="G46" s="194" t="s">
        <v>538</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3473</v>
      </c>
      <c r="B47" s="187" t="s">
        <v>3484</v>
      </c>
      <c r="C47" s="188" t="s">
        <v>3516</v>
      </c>
      <c r="D47" s="190" t="s">
        <v>3517</v>
      </c>
      <c r="E47" s="190" t="s">
        <v>3518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3473</v>
      </c>
      <c r="B48" s="187" t="s">
        <v>3484</v>
      </c>
      <c r="C48" s="188" t="s">
        <v>3519</v>
      </c>
      <c r="D48" s="190" t="s">
        <v>3520</v>
      </c>
      <c r="E48" s="190" t="s">
        <v>3521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3473</v>
      </c>
      <c r="B49" s="187" t="s">
        <v>3484</v>
      </c>
      <c r="C49" s="188" t="s">
        <v>3522</v>
      </c>
      <c r="D49" s="190" t="s">
        <v>3523</v>
      </c>
      <c r="E49" s="190" t="s">
        <v>3524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3473</v>
      </c>
      <c r="B50" s="187" t="s">
        <v>3484</v>
      </c>
      <c r="C50" s="188" t="s">
        <v>3525</v>
      </c>
      <c r="D50" s="190" t="s">
        <v>3526</v>
      </c>
      <c r="E50" s="190" t="s">
        <v>3527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3473</v>
      </c>
      <c r="B51" s="186" t="s">
        <v>3528</v>
      </c>
      <c r="C51" s="186"/>
      <c r="D51" s="189" t="s">
        <v>3529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3473</v>
      </c>
      <c r="B52" s="187" t="s">
        <v>3528</v>
      </c>
      <c r="C52" s="188" t="s">
        <v>3530</v>
      </c>
      <c r="D52" s="190" t="s">
        <v>3531</v>
      </c>
      <c r="E52" s="190" t="s">
        <v>3532</v>
      </c>
      <c r="F52" s="192">
        <f>IF(COUNTIF(G52:AT52,"&lt;&gt;")=0,"",SUMPRODUCT(((Recommendations[ImplStatus]="Implemented")+(Recommendations[ImplStatus]="Compensated"))*ISNUMBER(MATCH(Recommendations[Id],G52:AT52,0)))/COUNTIF(G52:AT52,"&lt;&gt;"))</f>
        <v>0</v>
      </c>
      <c r="G52" s="194" t="s">
        <v>27</v>
      </c>
      <c r="H52" s="194" t="s">
        <v>33</v>
      </c>
      <c r="I52" s="194" t="s">
        <v>92</v>
      </c>
      <c r="J52" s="194" t="s">
        <v>183</v>
      </c>
      <c r="K52" s="194" t="s">
        <v>259</v>
      </c>
      <c r="L52" s="194" t="s">
        <v>327</v>
      </c>
      <c r="M52" s="194" t="s">
        <v>332</v>
      </c>
      <c r="N52" s="194" t="s">
        <v>356</v>
      </c>
      <c r="O52" s="194" t="s">
        <v>361</v>
      </c>
      <c r="P52" s="194" t="s">
        <v>543</v>
      </c>
      <c r="Q52" s="194" t="s">
        <v>617</v>
      </c>
      <c r="R52" s="194" t="s">
        <v>705</v>
      </c>
      <c r="S52" s="194" t="s">
        <v>917</v>
      </c>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3473</v>
      </c>
      <c r="B53" s="187" t="s">
        <v>3528</v>
      </c>
      <c r="C53" s="188" t="s">
        <v>3533</v>
      </c>
      <c r="D53" s="190" t="s">
        <v>3534</v>
      </c>
      <c r="E53" s="190" t="s">
        <v>3535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3473</v>
      </c>
      <c r="B54" s="187" t="s">
        <v>3528</v>
      </c>
      <c r="C54" s="188" t="s">
        <v>3536</v>
      </c>
      <c r="D54" s="190" t="s">
        <v>3537</v>
      </c>
      <c r="E54" s="190" t="s">
        <v>3538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3473</v>
      </c>
      <c r="B55" s="187" t="s">
        <v>3528</v>
      </c>
      <c r="C55" s="188" t="s">
        <v>3539</v>
      </c>
      <c r="D55" s="190" t="s">
        <v>3540</v>
      </c>
      <c r="E55" s="190" t="s">
        <v>3541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3473</v>
      </c>
      <c r="B56" s="187" t="s">
        <v>3528</v>
      </c>
      <c r="C56" s="188" t="s">
        <v>3542</v>
      </c>
      <c r="D56" s="190" t="s">
        <v>3543</v>
      </c>
      <c r="E56" s="190" t="s">
        <v>3544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3473</v>
      </c>
      <c r="B57" s="187" t="s">
        <v>3528</v>
      </c>
      <c r="C57" s="188" t="s">
        <v>3545</v>
      </c>
      <c r="D57" s="190" t="s">
        <v>3546</v>
      </c>
      <c r="E57" s="190" t="s">
        <v>3547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3473</v>
      </c>
      <c r="B58" s="187" t="s">
        <v>3528</v>
      </c>
      <c r="C58" s="188" t="s">
        <v>3548</v>
      </c>
      <c r="D58" s="190" t="s">
        <v>3549</v>
      </c>
      <c r="E58" s="190" t="s">
        <v>3550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3473</v>
      </c>
      <c r="B59" s="187" t="s">
        <v>3528</v>
      </c>
      <c r="C59" s="188" t="s">
        <v>3551</v>
      </c>
      <c r="D59" s="190" t="s">
        <v>3552</v>
      </c>
      <c r="E59" s="190" t="s">
        <v>3553</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3473</v>
      </c>
      <c r="B60" s="187" t="s">
        <v>3554</v>
      </c>
      <c r="C60" s="188" t="s">
        <v>3555</v>
      </c>
      <c r="D60" s="190" t="s">
        <v>3556</v>
      </c>
      <c r="E60" s="190" t="s">
        <v>3557</v>
      </c>
      <c r="F60" s="192">
        <f>IF(COUNTIF(G60:AT60,"&lt;&gt;")=0,"",SUMPRODUCT(((Recommendations[ImplStatus]="Implemented")+(Recommendations[ImplStatus]="Compensated"))*ISNUMBER(MATCH(Recommendations[Id],G60:AT60,0)))/COUNTIF(G60:AT60,"&lt;&gt;"))</f>
        <v>0</v>
      </c>
      <c r="G60" s="194" t="s">
        <v>158</v>
      </c>
      <c r="H60" s="194" t="s">
        <v>178</v>
      </c>
      <c r="I60" s="194" t="s">
        <v>188</v>
      </c>
      <c r="J60" s="194" t="s">
        <v>483</v>
      </c>
      <c r="K60" s="194" t="s">
        <v>897</v>
      </c>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3473</v>
      </c>
      <c r="B61" s="187" t="s">
        <v>3554</v>
      </c>
      <c r="C61" s="188" t="s">
        <v>3558</v>
      </c>
      <c r="D61" s="190" t="s">
        <v>3559</v>
      </c>
      <c r="E61" s="190" t="s">
        <v>3560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3473</v>
      </c>
      <c r="B62" s="186" t="s">
        <v>3561</v>
      </c>
      <c r="C62" s="186"/>
      <c r="D62" s="189" t="s">
        <v>3562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3473</v>
      </c>
      <c r="B63" s="187" t="s">
        <v>3561</v>
      </c>
      <c r="C63" s="188" t="s">
        <v>3563</v>
      </c>
      <c r="D63" s="190" t="s">
        <v>3564</v>
      </c>
      <c r="E63" s="190" t="s">
        <v>3565</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3473</v>
      </c>
      <c r="B64" s="187" t="s">
        <v>3561</v>
      </c>
      <c r="C64" s="188" t="s">
        <v>3566</v>
      </c>
      <c r="D64" s="190" t="s">
        <v>3567</v>
      </c>
      <c r="E64" s="190" t="s">
        <v>3568</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3473</v>
      </c>
      <c r="B65" s="187" t="s">
        <v>3561</v>
      </c>
      <c r="C65" s="188" t="s">
        <v>3569</v>
      </c>
      <c r="D65" s="190" t="s">
        <v>3570</v>
      </c>
      <c r="E65" s="190" t="s">
        <v>3571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3473</v>
      </c>
      <c r="B66" s="187" t="s">
        <v>3561</v>
      </c>
      <c r="C66" s="188" t="s">
        <v>3572</v>
      </c>
      <c r="D66" s="190" t="s">
        <v>3573</v>
      </c>
      <c r="E66" s="190" t="s">
        <v>3574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3473</v>
      </c>
      <c r="B67" s="187" t="s">
        <v>3561</v>
      </c>
      <c r="C67" s="188" t="s">
        <v>3575</v>
      </c>
      <c r="D67" s="190" t="s">
        <v>3576</v>
      </c>
      <c r="E67" s="190" t="s">
        <v>3577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3473</v>
      </c>
      <c r="B68" s="187" t="s">
        <v>3561</v>
      </c>
      <c r="C68" s="188" t="s">
        <v>3578</v>
      </c>
      <c r="D68" s="190" t="s">
        <v>3579</v>
      </c>
      <c r="E68" s="190" t="s">
        <v>3580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3473</v>
      </c>
      <c r="B69" s="187" t="s">
        <v>3561</v>
      </c>
      <c r="C69" s="188" t="s">
        <v>3581</v>
      </c>
      <c r="D69" s="190" t="s">
        <v>3582</v>
      </c>
      <c r="E69" s="190" t="s">
        <v>3583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3473</v>
      </c>
      <c r="B70" s="187" t="s">
        <v>3561</v>
      </c>
      <c r="C70" s="188" t="s">
        <v>3584</v>
      </c>
      <c r="D70" s="190" t="s">
        <v>3585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3473</v>
      </c>
      <c r="B71" s="187" t="s">
        <v>3561</v>
      </c>
      <c r="C71" s="188" t="s">
        <v>3586</v>
      </c>
      <c r="D71" s="190" t="s">
        <v>3587</v>
      </c>
      <c r="E71" s="190" t="s">
        <v>3588</v>
      </c>
      <c r="F71" s="192">
        <f>IF(COUNTIF(G71:AT71,"&lt;&gt;")=0,"",SUMPRODUCT(((Recommendations[ImplStatus]="Implemented")+(Recommendations[ImplStatus]="Compensated"))*ISNUMBER(MATCH(Recommendations[Id],G71:AT71,0)))/COUNTIF(G71:AT71,"&lt;&gt;"))</f>
        <v>0</v>
      </c>
      <c r="G71" s="194" t="s">
        <v>73</v>
      </c>
      <c r="H71" s="194" t="s">
        <v>87</v>
      </c>
      <c r="I71" s="194" t="s">
        <v>97</v>
      </c>
      <c r="J71" s="194" t="s">
        <v>621</v>
      </c>
      <c r="K71" s="194" t="s">
        <v>912</v>
      </c>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3473</v>
      </c>
      <c r="B72" s="187" t="s">
        <v>3561</v>
      </c>
      <c r="C72" s="188" t="s">
        <v>3589</v>
      </c>
      <c r="D72" s="190" t="s">
        <v>3590</v>
      </c>
      <c r="E72" s="190" t="s">
        <v>3591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3473</v>
      </c>
      <c r="B73" s="187" t="s">
        <v>3561</v>
      </c>
      <c r="C73" s="188" t="s">
        <v>3592</v>
      </c>
      <c r="D73" s="190" t="s">
        <v>3593</v>
      </c>
      <c r="E73" s="190" t="s">
        <v>3594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3473</v>
      </c>
      <c r="B74" s="187" t="s">
        <v>3561</v>
      </c>
      <c r="C74" s="188" t="s">
        <v>3595</v>
      </c>
      <c r="D74" s="190" t="s">
        <v>3596</v>
      </c>
      <c r="E74" s="190" t="s">
        <v>3597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3473</v>
      </c>
      <c r="B75" s="187" t="s">
        <v>3561</v>
      </c>
      <c r="C75" s="188" t="s">
        <v>3598</v>
      </c>
      <c r="D75" s="190" t="s">
        <v>3599</v>
      </c>
      <c r="E75" s="190" t="s">
        <v>3600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3473</v>
      </c>
      <c r="B76" s="187" t="s">
        <v>3561</v>
      </c>
      <c r="C76" s="188" t="s">
        <v>3601</v>
      </c>
      <c r="D76" s="190" t="s">
        <v>3602</v>
      </c>
      <c r="E76" s="190" t="s">
        <v>3603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3473</v>
      </c>
      <c r="B77" s="187" t="s">
        <v>3561</v>
      </c>
      <c r="C77" s="188" t="s">
        <v>3604</v>
      </c>
      <c r="D77" s="190" t="s">
        <v>3605</v>
      </c>
      <c r="E77" s="190" t="s">
        <v>3606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3473</v>
      </c>
      <c r="B78" s="187" t="s">
        <v>3561</v>
      </c>
      <c r="C78" s="188" t="s">
        <v>3607</v>
      </c>
      <c r="D78" s="190" t="s">
        <v>3608</v>
      </c>
      <c r="E78" s="190" t="s">
        <v>3609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3473</v>
      </c>
      <c r="B79" s="186" t="s">
        <v>3561</v>
      </c>
      <c r="C79" s="186"/>
      <c r="D79" s="189" t="s">
        <v>3610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3611</v>
      </c>
      <c r="B80" s="187"/>
      <c r="C80" s="188" t="s">
        <v>3612</v>
      </c>
      <c r="D80" s="190" t="s">
        <v>3613</v>
      </c>
      <c r="E80" s="190" t="s">
        <v>3614</v>
      </c>
      <c r="F80" s="192">
        <f>IF(COUNTIF(G80:AT80,"&lt;&gt;")=0,"",SUMPRODUCT(((Recommendations[ImplStatus]="Implemented")+(Recommendations[ImplStatus]="Compensated"))*ISNUMBER(MATCH(Recommendations[Id],G80:AT80,0)))/COUNTIF(G80:AT80,"&lt;&gt;"))</f>
        <v>0</v>
      </c>
      <c r="G80" s="194" t="s">
        <v>389</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3611</v>
      </c>
      <c r="B81" s="187"/>
      <c r="C81" s="188" t="s">
        <v>3615</v>
      </c>
      <c r="D81" s="190" t="s">
        <v>3616</v>
      </c>
      <c r="E81" s="190" t="s">
        <v>3617</v>
      </c>
      <c r="F81" s="192">
        <f>IF(COUNTIF(G81:AT81,"&lt;&gt;")=0,"",SUMPRODUCT(((Recommendations[ImplStatus]="Implemented")+(Recommendations[ImplStatus]="Compensated"))*ISNUMBER(MATCH(Recommendations[Id],G81:AT81,0)))/COUNTIF(G81:AT81,"&lt;&gt;"))</f>
        <v>0</v>
      </c>
      <c r="G81" s="194" t="s">
        <v>107</v>
      </c>
      <c r="H81" s="194" t="s">
        <v>149</v>
      </c>
      <c r="I81" s="194" t="s">
        <v>154</v>
      </c>
      <c r="J81" s="194" t="s">
        <v>337</v>
      </c>
      <c r="K81" s="194" t="s">
        <v>342</v>
      </c>
      <c r="L81" s="194" t="s">
        <v>371</v>
      </c>
      <c r="M81" s="194" t="s">
        <v>376</v>
      </c>
      <c r="N81" s="194" t="s">
        <v>385</v>
      </c>
      <c r="O81" s="194" t="s">
        <v>449</v>
      </c>
      <c r="P81" s="194" t="s">
        <v>907</v>
      </c>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3611</v>
      </c>
      <c r="B82" s="187"/>
      <c r="C82" s="188" t="s">
        <v>3618</v>
      </c>
      <c r="D82" s="190" t="s">
        <v>3619</v>
      </c>
      <c r="E82" s="190" t="s">
        <v>3620</v>
      </c>
      <c r="F82" s="192">
        <f>IF(COUNTIF(G82:AT82,"&lt;&gt;")=0,"",SUMPRODUCT(((Recommendations[ImplStatus]="Implemented")+(Recommendations[ImplStatus]="Compensated"))*ISNUMBER(MATCH(Recommendations[Id],G82:AT82,0)))/COUNTIF(G82:AT82,"&lt;&gt;"))</f>
        <v>0</v>
      </c>
      <c r="G82" s="194" t="s">
        <v>198</v>
      </c>
      <c r="H82" s="194" t="s">
        <v>203</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3611</v>
      </c>
      <c r="B83" s="187"/>
      <c r="C83" s="188" t="s">
        <v>3621</v>
      </c>
      <c r="D83" s="190" t="s">
        <v>3622</v>
      </c>
      <c r="E83" s="190" t="s">
        <v>3623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3611</v>
      </c>
      <c r="B84" s="186"/>
      <c r="C84" s="186"/>
      <c r="D84" s="189" t="s">
        <v>3624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3625</v>
      </c>
      <c r="B85" s="187"/>
      <c r="C85" s="188" t="s">
        <v>3626</v>
      </c>
      <c r="D85" s="190" t="s">
        <v>3627</v>
      </c>
      <c r="E85" s="190" t="s">
        <v>3628</v>
      </c>
      <c r="F85" s="192">
        <f>IF(COUNTIF(G85:AT85,"&lt;&gt;")=0,"",SUMPRODUCT(((Recommendations[ImplStatus]="Implemented")+(Recommendations[ImplStatus]="Compensated"))*ISNUMBER(MATCH(Recommendations[Id],G85:AT85,0)))/COUNTIF(G85:AT85,"&lt;&gt;"))</f>
        <v>0</v>
      </c>
      <c r="G85" s="194" t="s">
        <v>312</v>
      </c>
      <c r="H85" s="194" t="s">
        <v>508</v>
      </c>
      <c r="I85" s="194" t="s">
        <v>882</v>
      </c>
      <c r="J85" s="194" t="s">
        <v>887</v>
      </c>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3625</v>
      </c>
      <c r="B86" s="187"/>
      <c r="C86" s="188" t="s">
        <v>3629</v>
      </c>
      <c r="D86" s="190" t="s">
        <v>3630</v>
      </c>
      <c r="E86" s="190" t="s">
        <v>3631</v>
      </c>
      <c r="F86" s="192">
        <f>IF(COUNTIF(G86:AT86,"&lt;&gt;")=0,"",SUMPRODUCT(((Recommendations[ImplStatus]="Implemented")+(Recommendations[ImplStatus]="Compensated"))*ISNUMBER(MATCH(Recommendations[Id],G86:AT86,0)))/COUNTIF(G86:AT86,"&lt;&gt;"))</f>
        <v>0</v>
      </c>
      <c r="G86" s="194" t="s">
        <v>312</v>
      </c>
      <c r="H86" s="194" t="s">
        <v>882</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3625</v>
      </c>
      <c r="B87" s="187"/>
      <c r="C87" s="188" t="s">
        <v>3632</v>
      </c>
      <c r="D87" s="190" t="s">
        <v>3633</v>
      </c>
      <c r="E87" s="190" t="s">
        <v>3634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3625</v>
      </c>
      <c r="B88" s="187"/>
      <c r="C88" s="188" t="s">
        <v>3635</v>
      </c>
      <c r="D88" s="190" t="s">
        <v>3636</v>
      </c>
      <c r="E88" s="190" t="s">
        <v>3637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3625</v>
      </c>
      <c r="B89" s="187"/>
      <c r="C89" s="188" t="s">
        <v>3638</v>
      </c>
      <c r="D89" s="190" t="s">
        <v>3639</v>
      </c>
      <c r="E89" s="190" t="s">
        <v>3640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3625</v>
      </c>
      <c r="B90" s="186" t="s">
        <v>3641</v>
      </c>
      <c r="C90" s="186"/>
      <c r="D90" s="189" t="s">
        <v>3642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3625</v>
      </c>
      <c r="B91" s="187" t="s">
        <v>3641</v>
      </c>
      <c r="C91" s="188" t="s">
        <v>3643</v>
      </c>
      <c r="D91" s="190" t="s">
        <v>3644</v>
      </c>
      <c r="E91" s="190" t="s">
        <v>3645</v>
      </c>
      <c r="F91" s="192">
        <f>IF(COUNTIF(G91:AT91,"&lt;&gt;")=0,"",SUMPRODUCT(((Recommendations[ImplStatus]="Implemented")+(Recommendations[ImplStatus]="Compensated"))*ISNUMBER(MATCH(Recommendations[Id],G91:AT91,0)))/COUNTIF(G91:AT91,"&lt;&gt;"))</f>
        <v>0</v>
      </c>
      <c r="G91" s="194" t="s">
        <v>394</v>
      </c>
      <c r="H91" s="194" t="s">
        <v>399</v>
      </c>
      <c r="I91" s="194" t="s">
        <v>404</v>
      </c>
      <c r="J91" s="194" t="s">
        <v>409</v>
      </c>
      <c r="K91" s="194" t="s">
        <v>434</v>
      </c>
      <c r="L91" s="194" t="s">
        <v>463</v>
      </c>
      <c r="M91" s="194" t="s">
        <v>503</v>
      </c>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3625</v>
      </c>
      <c r="B92" s="187" t="s">
        <v>3641</v>
      </c>
      <c r="C92" s="188" t="s">
        <v>3646</v>
      </c>
      <c r="D92" s="190" t="s">
        <v>3647</v>
      </c>
      <c r="E92" s="190" t="s">
        <v>3648</v>
      </c>
      <c r="F92" s="192">
        <f>IF(COUNTIF(G92:AT92,"&lt;&gt;")=0,"",SUMPRODUCT(((Recommendations[ImplStatus]="Implemented")+(Recommendations[ImplStatus]="Compensated"))*ISNUMBER(MATCH(Recommendations[Id],G92:AT92,0)))/COUNTIF(G92:AT92,"&lt;&gt;"))</f>
        <v>0</v>
      </c>
      <c r="G92" s="194" t="s">
        <v>235</v>
      </c>
      <c r="H92" s="194" t="s">
        <v>298</v>
      </c>
      <c r="I92" s="194" t="s">
        <v>399</v>
      </c>
      <c r="J92" s="194" t="s">
        <v>404</v>
      </c>
      <c r="K92" s="194" t="s">
        <v>409</v>
      </c>
      <c r="L92" s="194" t="s">
        <v>414</v>
      </c>
      <c r="M92" s="194" t="s">
        <v>424</v>
      </c>
      <c r="N92" s="194" t="s">
        <v>429</v>
      </c>
      <c r="O92" s="194" t="s">
        <v>434</v>
      </c>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3641</v>
      </c>
      <c r="C93" s="188" t="s">
        <v>3649</v>
      </c>
      <c r="D93" s="190" t="s">
        <v>3650</v>
      </c>
      <c r="E93" s="190" t="s">
        <v>3651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3641</v>
      </c>
      <c r="C94" s="188" t="s">
        <v>3652</v>
      </c>
      <c r="D94" s="190" t="s">
        <v>3653</v>
      </c>
      <c r="E94" s="190" t="s">
        <v>3654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3641</v>
      </c>
      <c r="C95" s="188" t="s">
        <v>3655</v>
      </c>
      <c r="D95" s="190" t="s">
        <v>3656</v>
      </c>
      <c r="E95" s="190" t="s">
        <v>3657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3641</v>
      </c>
      <c r="C96" s="188" t="s">
        <v>3658</v>
      </c>
      <c r="D96" s="190" t="s">
        <v>3659</v>
      </c>
      <c r="E96" s="190" t="s">
        <v>3660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3641</v>
      </c>
      <c r="C97" s="188" t="s">
        <v>3661</v>
      </c>
      <c r="D97" s="190" t="s">
        <v>3662</v>
      </c>
      <c r="E97" s="190" t="s">
        <v>3663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3641</v>
      </c>
      <c r="C98" s="188" t="s">
        <v>3664</v>
      </c>
      <c r="D98" s="190" t="s">
        <v>3665</v>
      </c>
      <c r="E98" s="190" t="s">
        <v>3666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3667</v>
      </c>
      <c r="C99" s="186"/>
      <c r="D99" s="189" t="s">
        <v>3668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3667</v>
      </c>
      <c r="C100" s="188" t="s">
        <v>3669</v>
      </c>
      <c r="D100" s="190" t="s">
        <v>3670</v>
      </c>
      <c r="E100" s="190" t="s">
        <v>3671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3667</v>
      </c>
      <c r="C101" s="188" t="s">
        <v>3672</v>
      </c>
      <c r="D101" s="190" t="s">
        <v>3673</v>
      </c>
      <c r="E101" s="190" t="s">
        <v>3674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3667</v>
      </c>
      <c r="C102" s="188" t="s">
        <v>3675</v>
      </c>
      <c r="D102" s="190" t="s">
        <v>3676</v>
      </c>
      <c r="E102" s="190" t="s">
        <v>3677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3667</v>
      </c>
      <c r="C103" s="188" t="s">
        <v>3678</v>
      </c>
      <c r="D103" s="190" t="s">
        <v>3679</v>
      </c>
      <c r="E103" s="190" t="s">
        <v>3680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3667</v>
      </c>
      <c r="C104" s="196" t="s">
        <v>3681</v>
      </c>
      <c r="D104" s="197" t="s">
        <v>3682</v>
      </c>
      <c r="E104" s="197" t="s">
        <v>3683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922</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IFERROR(INDEX('Recommendations'!$G$2:$G$195, MATCH(G2,'Recommendations'!$A$2:$A$195,0))="Implemented", FALSE))</xm:f>
            <x14:dxf>
              <font>
                <color rgb="FF000000"/>
              </font>
              <fill>
                <patternFill>
                  <bgColor rgb="FF3C7D22"/>
                </patternFill>
              </fill>
            </x14:dxf>
          </x14:cfRule>
          <x14:cfRule type="expression" priority="2" id="{00000000-000E-0000-0800-000002000000}">
            <xm:f>AND(G2&lt;&gt;"", IFERROR(INDEX('Recommendations'!$G$2:$G$195, MATCH(G2,'Recommendations'!$A$2:$A$195,0))="Compensated", FALSE))</xm:f>
            <x14:dxf>
              <font>
                <color rgb="FF000000"/>
              </font>
              <fill>
                <patternFill>
                  <bgColor rgb="FFC6E0B4"/>
                </patternFill>
              </fill>
            </x14:dxf>
          </x14:cfRule>
          <x14:cfRule type="expression" priority="3" id="{00000000-000E-0000-0800-000003000000}">
            <xm:f>AND(G2&lt;&gt;"", IFERROR(INDEX('Recommendations'!$G$2:$G$195, MATCH(G2,'Recommendations'!$A$2:$A$195,0))="Testing", FALSE))</xm:f>
            <x14:dxf>
              <font>
                <color rgb="FF000000"/>
              </font>
              <fill>
                <patternFill>
                  <bgColor rgb="FFFFC000"/>
                </patternFill>
              </fill>
            </x14:dxf>
          </x14:cfRule>
          <x14:cfRule type="expression" priority="4" id="{00000000-000E-0000-0800-000004000000}">
            <xm:f>AND(G2&lt;&gt;"", IFERROR(INDEX('Recommendations'!$G$2:$G$195, MATCH(G2,'Recommendations'!$A$2:$A$195,0))="Failed", FALSE))</xm:f>
            <x14:dxf>
              <font>
                <color rgb="FF000000"/>
              </font>
              <fill>
                <patternFill>
                  <bgColor rgb="FFD82891"/>
                </patternFill>
              </fill>
            </x14:dxf>
          </x14:cfRule>
          <x14:cfRule type="expression" priority="5" id="{00000000-000E-0000-0800-000005000000}">
            <xm:f>AND(G2&lt;&gt;"", IFERROR(INDEX('Recommendations'!$G$2:$G$195, MATCH(G2,'Recommendations'!$A$2:$A$195,0))="Risk Accepted", FALSE))</xm:f>
            <x14:dxf>
              <font>
                <color rgb="FF000000"/>
              </font>
              <fill>
                <patternFill>
                  <bgColor rgb="FFD9D9D9"/>
                </patternFill>
              </fill>
            </x14:dxf>
          </x14:cfRule>
          <x14:cfRule type="expression" priority="6" id="{00000000-000E-0000-0800-000006000000}">
            <xm:f>AND(G2&lt;&gt;"", IFERROR(INDEX('Recommendations'!$G$2:$G$195, MATCH(G2,'Recommendations'!$A$2:$A$195,0))="N/A",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Canonical Ubuntu 24.04 LTS Security Technical Implementation Guide - SHGIR</dc:title>
  <dc:subject>Generated on: 2026-06-08 14:10:15</dc:subject>
  <dc:creator>Anicet Fopa Tchoffo</dc:creator>
  <cp:keywords>Baseline;Hardening;DISA;STIG</cp:keywords>
  <dc:description>Baseline Developed By: Canonical. Ltd. and Defense Information Systems Agency (DISA) for the US DoD</dc:description>
  <cp:lastModifiedBy>Anicet Fopa Tchoffo</cp:lastModifiedBy>
  <dcterms:modified xsi:type="dcterms:W3CDTF">2026-06-08T13:10:25Z</dcterms:modified>
  <cp:category>DISA-STIG</cp:category>
  <cp:contentStatus>Draft</cp:contentStatus>
</cp:coreProperties>
</file>