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961A70282887D7867930CFC649BCFB4A2F2D173" xr6:coauthVersionLast="47" xr6:coauthVersionMax="47" xr10:uidLastSave="{775E1D2B-72CC-4B36-A282-EE5DEBEEE4A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80" i="3"/>
  <c r="C78" i="3"/>
  <c r="F73" i="3"/>
  <c r="E81" i="3" s="1"/>
  <c r="E73" i="3"/>
  <c r="D73" i="3"/>
  <c r="C73" i="3"/>
  <c r="F72" i="3"/>
  <c r="E80" i="3" s="1"/>
  <c r="E72" i="3"/>
  <c r="D72" i="3"/>
  <c r="C72" i="3"/>
  <c r="E71" i="3"/>
  <c r="D71" i="3"/>
  <c r="C71" i="3"/>
  <c r="W123" i="3" s="1"/>
  <c r="F70" i="3"/>
  <c r="V151"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D8" i="3"/>
  <c r="C8" i="3"/>
  <c r="E60" i="3" l="1"/>
  <c r="D60" i="3"/>
  <c r="C60" i="3"/>
  <c r="C40" i="3"/>
  <c r="D40" i="3"/>
  <c r="E40" i="3"/>
  <c r="E97" i="3"/>
  <c r="D97" i="3"/>
  <c r="C97" i="3"/>
  <c r="C41" i="3"/>
  <c r="E41" i="3"/>
  <c r="D41" i="3"/>
  <c r="E98" i="3"/>
  <c r="D98" i="3"/>
  <c r="C98" i="3"/>
  <c r="E42" i="3"/>
  <c r="D42" i="3"/>
  <c r="C42"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R152" i="3"/>
  <c r="R147" i="3"/>
  <c r="R142" i="3"/>
  <c r="R137" i="3"/>
  <c r="R132" i="3"/>
  <c r="R127" i="3"/>
  <c r="E43" i="3"/>
  <c r="D43" i="3"/>
  <c r="C43" i="3"/>
  <c r="E100" i="3"/>
  <c r="D100" i="3"/>
  <c r="C100" i="3"/>
  <c r="E58" i="3"/>
  <c r="D58" i="3"/>
  <c r="C58" i="3"/>
  <c r="D38" i="3"/>
  <c r="C38" i="3"/>
  <c r="E38" i="3"/>
  <c r="E59" i="3"/>
  <c r="D59" i="3"/>
  <c r="C59" i="3"/>
  <c r="E99" i="3"/>
  <c r="D99" i="3"/>
  <c r="C99" i="3"/>
  <c r="G112" i="3"/>
  <c r="E39" i="3"/>
  <c r="C39" i="3"/>
  <c r="D39" i="3"/>
  <c r="D78" i="3"/>
  <c r="E78" i="3"/>
  <c r="V127" i="3"/>
  <c r="V132" i="3"/>
  <c r="V137" i="3"/>
  <c r="V142" i="3"/>
  <c r="V147" i="3"/>
  <c r="V152" i="3"/>
  <c r="C7" i="3"/>
  <c r="D7" i="3" s="1"/>
  <c r="V128" i="3"/>
  <c r="V133" i="3"/>
  <c r="V138" i="3"/>
  <c r="V143" i="3"/>
  <c r="V148" i="3"/>
  <c r="V153" i="3"/>
  <c r="D80" i="3"/>
  <c r="Q123" i="3"/>
  <c r="F69" i="3"/>
  <c r="F71" i="3"/>
  <c r="C81" i="3"/>
  <c r="D81" i="3"/>
  <c r="V129" i="3"/>
  <c r="V134" i="3"/>
  <c r="V139" i="3"/>
  <c r="V144" i="3"/>
  <c r="V149" i="3"/>
  <c r="V154" i="3"/>
  <c r="V125" i="3"/>
  <c r="V130" i="3"/>
  <c r="V135" i="3"/>
  <c r="V140" i="3"/>
  <c r="V145" i="3"/>
  <c r="V150" i="3"/>
  <c r="V155" i="3"/>
  <c r="V126" i="3"/>
  <c r="V131" i="3"/>
  <c r="V136" i="3"/>
  <c r="V141" i="3"/>
  <c r="V146" i="3"/>
  <c r="X151" i="3" l="1"/>
  <c r="X146" i="3"/>
  <c r="X141" i="3"/>
  <c r="X136" i="3"/>
  <c r="X131" i="3"/>
  <c r="X126" i="3"/>
  <c r="X155" i="3"/>
  <c r="X150" i="3"/>
  <c r="X145" i="3"/>
  <c r="X140" i="3"/>
  <c r="X135" i="3"/>
  <c r="X130" i="3"/>
  <c r="X125" i="3"/>
  <c r="X154" i="3"/>
  <c r="X149" i="3"/>
  <c r="X144" i="3"/>
  <c r="X139" i="3"/>
  <c r="X134" i="3"/>
  <c r="X129" i="3"/>
  <c r="X153" i="3"/>
  <c r="X148" i="3"/>
  <c r="X143" i="3"/>
  <c r="X138" i="3"/>
  <c r="X133" i="3"/>
  <c r="X128" i="3"/>
  <c r="D79" i="3"/>
  <c r="E79" i="3"/>
  <c r="X152" i="3"/>
  <c r="X147" i="3"/>
  <c r="X142" i="3"/>
  <c r="X137" i="3"/>
  <c r="X132" i="3"/>
  <c r="X127" i="3"/>
  <c r="C79" i="3"/>
  <c r="E77" i="3"/>
  <c r="C77" i="3"/>
  <c r="D77" i="3"/>
  <c r="T151" i="3"/>
  <c r="T146" i="3"/>
  <c r="T141" i="3"/>
  <c r="T136" i="3"/>
  <c r="T131" i="3"/>
  <c r="T126"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The Ubuntu operating system must set a sticky bit on all public directories to prevent unauthorized and unintended information transferred via shared system resources.</t>
        </r>
      </text>
    </comment>
    <comment ref="K19" authorId="0" shapeId="0" xr:uid="{00000000-0006-0000-0400-000011000000}">
      <text>
        <r>
          <rPr>
            <sz val="11"/>
            <rFont val="Calibri"/>
          </rPr>
          <t>The Ubuntu operating system library files must have mode 0755 or less permissive.</t>
        </r>
      </text>
    </comment>
    <comment ref="L19" authorId="0" shapeId="0" xr:uid="{00000000-0006-0000-0400-000002000000}">
      <text>
        <r>
          <rPr>
            <sz val="11"/>
            <rFont val="Calibri"/>
          </rPr>
          <t>The Ubuntu operating system library directories must have mode 0755 or less permissive.</t>
        </r>
      </text>
    </comment>
    <comment ref="M19" authorId="0" shapeId="0" xr:uid="{00000000-0006-0000-0400-000003000000}">
      <text>
        <r>
          <rPr>
            <sz val="11"/>
            <rFont val="Calibri"/>
          </rPr>
          <t>The Ubuntu operating system library files must be owned by root.</t>
        </r>
      </text>
    </comment>
    <comment ref="N19" authorId="0" shapeId="0" xr:uid="{00000000-0006-0000-0400-000004000000}">
      <text>
        <r>
          <rPr>
            <sz val="11"/>
            <rFont val="Calibri"/>
          </rPr>
          <t>The Ubuntu operating system library directories must be owned by root.</t>
        </r>
      </text>
    </comment>
    <comment ref="O19" authorId="0" shapeId="0" xr:uid="{00000000-0006-0000-0400-000005000000}">
      <text>
        <r>
          <rPr>
            <sz val="11"/>
            <rFont val="Calibri"/>
          </rPr>
          <t>The Ubuntu operating system library files must be group-owned by root.</t>
        </r>
      </text>
    </comment>
    <comment ref="P19" authorId="0" shapeId="0" xr:uid="{00000000-0006-0000-0400-000006000000}">
      <text>
        <r>
          <rPr>
            <sz val="11"/>
            <rFont val="Calibri"/>
          </rPr>
          <t>The Ubuntu operating system library directories must be group-owned by root.</t>
        </r>
      </text>
    </comment>
    <comment ref="Q19" authorId="0" shapeId="0" xr:uid="{00000000-0006-0000-0400-000007000000}">
      <text>
        <r>
          <rPr>
            <sz val="11"/>
            <rFont val="Calibri"/>
          </rPr>
          <t>The Ubuntu operating system must have system commands set to a mode of 0755 or less permissive.</t>
        </r>
      </text>
    </comment>
    <comment ref="R19" authorId="0" shapeId="0" xr:uid="{00000000-0006-0000-0400-000008000000}">
      <text>
        <r>
          <rPr>
            <sz val="11"/>
            <rFont val="Calibri"/>
          </rPr>
          <t>The Ubuntu operating system must have directories that contain system commands set to a mode of 0755 or less permissive.</t>
        </r>
      </text>
    </comment>
    <comment ref="S19" authorId="0" shapeId="0" xr:uid="{00000000-0006-0000-0400-000009000000}">
      <text>
        <r>
          <rPr>
            <sz val="11"/>
            <rFont val="Calibri"/>
          </rPr>
          <t>The Ubuntu operating system must have system commands owned by root.</t>
        </r>
      </text>
    </comment>
    <comment ref="T19" authorId="0" shapeId="0" xr:uid="{00000000-0006-0000-0400-00000A000000}">
      <text>
        <r>
          <rPr>
            <sz val="11"/>
            <rFont val="Calibri"/>
          </rPr>
          <t>The Ubuntu operating system must have directories that contain system commands owned by root.</t>
        </r>
      </text>
    </comment>
    <comment ref="U19" authorId="0" shapeId="0" xr:uid="{00000000-0006-0000-0400-00000B000000}">
      <text>
        <r>
          <rPr>
            <sz val="11"/>
            <rFont val="Calibri"/>
          </rPr>
          <t>The Ubuntu operating system must have system commands group-owned by root or a system account.</t>
        </r>
      </text>
    </comment>
    <comment ref="V19" authorId="0" shapeId="0" xr:uid="{00000000-0006-0000-0400-00000C000000}">
      <text>
        <r>
          <rPr>
            <sz val="11"/>
            <rFont val="Calibri"/>
          </rPr>
          <t>The Ubuntu operating system must have directories that contain system commands group-owned by root.</t>
        </r>
      </text>
    </comment>
    <comment ref="W19" authorId="0" shapeId="0" xr:uid="{00000000-0006-0000-0400-00000D000000}">
      <text>
        <r>
          <rPr>
            <sz val="11"/>
            <rFont val="Calibri"/>
          </rPr>
          <t>The Ubuntu operating system default filesystem permissions must be defined in such a way that all authenticated users can only read and modify their own files.</t>
        </r>
      </text>
    </comment>
    <comment ref="X19" authorId="0" shapeId="0" xr:uid="{00000000-0006-0000-0400-00000E000000}">
      <text>
        <r>
          <rPr>
            <sz val="11"/>
            <rFont val="Calibri"/>
          </rPr>
          <t>All local interactive user home directories defined in the /etc/passwd file must exist.</t>
        </r>
      </text>
    </comment>
    <comment ref="Y19" authorId="0" shapeId="0" xr:uid="{00000000-0006-0000-0400-00000F000000}">
      <text>
        <r>
          <rPr>
            <sz val="11"/>
            <rFont val="Calibri"/>
          </rPr>
          <t>All local interactive user home directories must have mode 0750 or less permissive.</t>
        </r>
      </text>
    </comment>
    <comment ref="Z19" authorId="0" shapeId="0" xr:uid="{00000000-0006-0000-0400-000010000000}">
      <text>
        <r>
          <rPr>
            <sz val="11"/>
            <rFont val="Calibri"/>
          </rPr>
          <t>All local interactive user home directories must be group-owned by the home directory owners primary group.</t>
        </r>
      </text>
    </comment>
    <comment ref="J27" authorId="0" shapeId="0" xr:uid="{00000000-0006-0000-0400-000012000000}">
      <text>
        <r>
          <rPr>
            <sz val="11"/>
            <rFont val="Calibri"/>
          </rPr>
          <t>Ubuntu operating systems handling data requiring data at rest protections must employ cryptographic mechanisms to prevent unauthorized disclosure and modification of the information at rest.</t>
        </r>
      </text>
    </comment>
    <comment ref="J32" authorId="0" shapeId="0" xr:uid="{00000000-0006-0000-0400-000013000000}">
      <text>
        <r>
          <rPr>
            <sz val="11"/>
            <rFont val="Calibri"/>
          </rPr>
          <t>Ubuntu operating systems booted with a BIOS must require authentication upon booting into single-user and maintenance modes.</t>
        </r>
      </text>
    </comment>
    <comment ref="K32" authorId="0" shapeId="0" xr:uid="{00000000-0006-0000-0400-000021000000}">
      <text>
        <r>
          <rPr>
            <sz val="11"/>
            <rFont val="Calibri"/>
          </rPr>
          <t>Ubuntu operating systems booted with United Extensible Firmware Interface (UEFI) implemented must require authentication upon booting into single-user mode and maintenance.</t>
        </r>
      </text>
    </comment>
    <comment ref="L32" authorId="0" shapeId="0" xr:uid="{00000000-0006-0000-0400-000022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M32" authorId="0" shapeId="0" xr:uid="{00000000-0006-0000-0400-000023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N32" authorId="0" shapeId="0" xr:uid="{00000000-0006-0000-0400-000024000000}">
      <text>
        <r>
          <rPr>
            <sz val="11"/>
            <rFont val="Calibri"/>
          </rPr>
          <t>The Ubuntu operating system must enforce a delay of at least 4 seconds between logon prompts following a failed logon attempt.</t>
        </r>
      </text>
    </comment>
    <comment ref="O32" authorId="0" shapeId="0" xr:uid="{00000000-0006-0000-0400-000025000000}">
      <text>
        <r>
          <rPr>
            <sz val="11"/>
            <rFont val="Calibri"/>
          </rPr>
          <t>The Ubuntu operating system must be configured so that three consecutive invalid logon attempts by a user automatically locks the account until released by an administrator.</t>
        </r>
      </text>
    </comment>
    <comment ref="P32" authorId="0" shapeId="0" xr:uid="{00000000-0006-0000-0400-000026000000}">
      <text>
        <r>
          <rPr>
            <sz val="11"/>
            <rFont val="Calibri"/>
          </rPr>
          <t>The Ubuntu operating system must display the Standard Mandatory DoD Notice and Consent Banner before granting local access to the system via a graphical user logon.</t>
        </r>
      </text>
    </comment>
    <comment ref="Q32" authorId="0" shapeId="0" xr:uid="{00000000-0006-0000-0400-000027000000}">
      <text>
        <r>
          <rPr>
            <sz val="11"/>
            <rFont val="Calibri"/>
          </rPr>
          <t>The Ubuntu operating system must display the Standard Mandatory DoD Notice and Consent Banner before granting any publically accessible connection to the system.</t>
        </r>
      </text>
    </comment>
    <comment ref="R32" authorId="0" shapeId="0" xr:uid="{00000000-0006-0000-0400-000028000000}">
      <text>
        <r>
          <rPr>
            <sz val="11"/>
            <rFont val="Calibri"/>
          </rPr>
          <t>The Ubuntu operating system must enforce password complexity by requiring that at least one upper-case character be used.</t>
        </r>
      </text>
    </comment>
    <comment ref="S32" authorId="0" shapeId="0" xr:uid="{00000000-0006-0000-0400-000029000000}">
      <text>
        <r>
          <rPr>
            <sz val="11"/>
            <rFont val="Calibri"/>
          </rPr>
          <t>The Ubuntu operating system must enforce password complexity by requiring that at least one lower-case character be used.</t>
        </r>
      </text>
    </comment>
    <comment ref="T32" authorId="0" shapeId="0" xr:uid="{00000000-0006-0000-0400-00002A000000}">
      <text>
        <r>
          <rPr>
            <sz val="11"/>
            <rFont val="Calibri"/>
          </rPr>
          <t>The Ubuntu operating system must enforce password complexity by requiring that at least one numeric character be used.</t>
        </r>
      </text>
    </comment>
    <comment ref="U32" authorId="0" shapeId="0" xr:uid="{00000000-0006-0000-0400-00002B000000}">
      <text>
        <r>
          <rPr>
            <sz val="11"/>
            <rFont val="Calibri"/>
          </rPr>
          <t>The Ubuntu operating system must require the change of at least 8 characters when passwords are changed.</t>
        </r>
      </text>
    </comment>
    <comment ref="V32" authorId="0" shapeId="0" xr:uid="{00000000-0006-0000-0400-00002C000000}">
      <text>
        <r>
          <rPr>
            <sz val="11"/>
            <rFont val="Calibri"/>
          </rPr>
          <t>The Ubuntu operating system must encrypt all stored passwords with a FIPS 140-2 approved cryptographic hashing algorithm.</t>
        </r>
      </text>
    </comment>
    <comment ref="W32" authorId="0" shapeId="0" xr:uid="{00000000-0006-0000-0400-00002D000000}">
      <text>
        <r>
          <rPr>
            <sz val="11"/>
            <rFont val="Calibri"/>
          </rPr>
          <t>The Ubuntu operating system must enforce 24 hours/1 day as the minimum password lifetime. Passwords for new users must have a 24 hours/1 day minimum password lifetime restriction.</t>
        </r>
      </text>
    </comment>
    <comment ref="X32" authorId="0" shapeId="0" xr:uid="{00000000-0006-0000-0400-00002E000000}">
      <text>
        <r>
          <rPr>
            <sz val="11"/>
            <rFont val="Calibri"/>
          </rPr>
          <t>The Ubuntu operating system must enforce a 60-day maximum password lifetime restriction. Passwords for new users must have a 60-day maximum password lifetime restriction.</t>
        </r>
      </text>
    </comment>
    <comment ref="Y32" authorId="0" shapeId="0" xr:uid="{00000000-0006-0000-0400-00002F000000}">
      <text>
        <r>
          <rPr>
            <sz val="11"/>
            <rFont val="Calibri"/>
          </rPr>
          <t>The Ubuntu operating system must prohibit password reuse for a minimum of five generations.</t>
        </r>
      </text>
    </comment>
    <comment ref="Z32" authorId="0" shapeId="0" xr:uid="{00000000-0006-0000-0400-000030000000}">
      <text>
        <r>
          <rPr>
            <sz val="11"/>
            <rFont val="Calibri"/>
          </rPr>
          <t>The Ubuntu operating system must enforce a minimum 15-character password length.</t>
        </r>
      </text>
    </comment>
    <comment ref="AA32" authorId="0" shapeId="0" xr:uid="{00000000-0006-0000-0400-000014000000}">
      <text>
        <r>
          <rPr>
            <sz val="11"/>
            <rFont val="Calibri"/>
          </rPr>
          <t>The Ubuntu operating system must employ a FIPS 140-2 approved cryptographic hashing algorithms for all created and stored passwords.</t>
        </r>
      </text>
    </comment>
    <comment ref="AB32" authorId="0" shapeId="0" xr:uid="{00000000-0006-0000-0400-000015000000}">
      <text>
        <r>
          <rPr>
            <sz val="11"/>
            <rFont val="Calibri"/>
          </rPr>
          <t>The Ubuntu operating system must prevent the use of dictionary words for passwords.</t>
        </r>
      </text>
    </comment>
    <comment ref="AC32" authorId="0" shapeId="0" xr:uid="{00000000-0006-0000-0400-000016000000}">
      <text>
        <r>
          <rPr>
            <sz val="11"/>
            <rFont val="Calibri"/>
          </rPr>
          <t>The Ubuntu operating system must enforce password complexity by requiring that at least one special character be used.</t>
        </r>
      </text>
    </comment>
    <comment ref="AD32" authorId="0" shapeId="0" xr:uid="{00000000-0006-0000-0400-000017000000}">
      <text>
        <r>
          <rPr>
            <sz val="11"/>
            <rFont val="Calibri"/>
          </rPr>
          <t>The Ubuntu operating system must generate audit records for successful/unsuccessful uses of the apparmor_parser command.</t>
        </r>
      </text>
    </comment>
    <comment ref="AE32" authorId="0" shapeId="0" xr:uid="{00000000-0006-0000-0400-000018000000}">
      <text>
        <r>
          <rPr>
            <sz val="11"/>
            <rFont val="Calibri"/>
          </rPr>
          <t>The Ubuntu operating system must enforce SSHv2 for network access to all accounts.</t>
        </r>
      </text>
    </comment>
    <comment ref="AF32" authorId="0" shapeId="0" xr:uid="{00000000-0006-0000-0400-000019000000}">
      <text>
        <r>
          <rPr>
            <sz val="11"/>
            <rFont val="Calibri"/>
          </rPr>
          <t>The Ubuntu operating system must configure the SSH daemon to only use Message Authentication Codes (MACs) employing FIPS 140-2 approved cryptographic hash algorithms to protect the integrity of nonlocal maintenance and diagnostic communications.</t>
        </r>
      </text>
    </comment>
    <comment ref="AG32" authorId="0" shapeId="0" xr:uid="{00000000-0006-0000-0400-00001A000000}">
      <text>
        <r>
          <rPr>
            <sz val="11"/>
            <rFont val="Calibri"/>
          </rPr>
          <t>The Ubuntu operating system must use SSH to protect the confidentiality and integrity of transmitted information unless otherwise protected by alternative physical safeguards, such as, at a minimum, a Protected Distribution System (PDS).</t>
        </r>
      </text>
    </comment>
    <comment ref="AH32" authorId="0" shapeId="0" xr:uid="{00000000-0006-0000-0400-00001B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AI32" authorId="0" shapeId="0" xr:uid="{00000000-0006-0000-0400-00001C000000}">
      <text>
        <r>
          <rPr>
            <sz val="11"/>
            <rFont val="Calibri"/>
          </rPr>
          <t>The Ubuntu operating system must be configured to use AppArmor.</t>
        </r>
      </text>
    </comment>
    <comment ref="AJ32" authorId="0" shapeId="0" xr:uid="{00000000-0006-0000-0400-00001D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AK32" authorId="0" shapeId="0" xr:uid="{00000000-0006-0000-0400-00001E000000}">
      <text>
        <r>
          <rPr>
            <sz val="11"/>
            <rFont val="Calibri"/>
          </rPr>
          <t>The Ubuntu operating system must be configured to use TCP syncookies.</t>
        </r>
      </text>
    </comment>
    <comment ref="AL32" authorId="0" shapeId="0" xr:uid="{00000000-0006-0000-0400-00001F000000}">
      <text>
        <r>
          <rPr>
            <sz val="11"/>
            <rFont val="Calibri"/>
          </rPr>
          <t>The Ubuntu operating system must not have accounts configured with blank or null passwords.</t>
        </r>
      </text>
    </comment>
    <comment ref="AM32" authorId="0" shapeId="0" xr:uid="{00000000-0006-0000-0400-000020000000}">
      <text>
        <r>
          <rPr>
            <sz val="11"/>
            <rFont val="Calibri"/>
          </rPr>
          <t>The Ubuntu operating system must not allow accounts configured with blank or null passwords.</t>
        </r>
      </text>
    </comment>
    <comment ref="J34" authorId="0" shapeId="0" xr:uid="{00000000-0006-0000-0400-000031000000}">
      <text>
        <r>
          <rPr>
            <sz val="11"/>
            <rFont val="Calibri"/>
          </rPr>
          <t>The Ubuntu operating system must display the date and time of the last successful account logon upon logon.</t>
        </r>
      </text>
    </comment>
    <comment ref="K34" authorId="0" shapeId="0" xr:uid="{00000000-0006-0000-0400-000032000000}">
      <text>
        <r>
          <rPr>
            <sz val="11"/>
            <rFont val="Calibri"/>
          </rPr>
          <t>The Ubuntu operating system must prevent direct login into the root account.</t>
        </r>
      </text>
    </comment>
    <comment ref="L34" authorId="0" shapeId="0" xr:uid="{00000000-0006-0000-0400-000033000000}">
      <text>
        <r>
          <rPr>
            <sz val="11"/>
            <rFont val="Calibri"/>
          </rPr>
          <t>The Ubuntu operating system must retain a users session lock until that user reestablishes access using established identification and authentication procedures.</t>
        </r>
      </text>
    </comment>
    <comment ref="M34" authorId="0" shapeId="0" xr:uid="{00000000-0006-0000-0400-000034000000}">
      <text>
        <r>
          <rPr>
            <sz val="11"/>
            <rFont val="Calibri"/>
          </rPr>
          <t>The Ubuntu operating system must initiate a session lock after a 15-minute period of inactivity for all connection types.</t>
        </r>
      </text>
    </comment>
    <comment ref="N34" authorId="0" shapeId="0" xr:uid="{00000000-0006-0000-0400-000035000000}">
      <text>
        <r>
          <rPr>
            <sz val="11"/>
            <rFont val="Calibri"/>
          </rPr>
          <t>The Ubuntu operating system must be configured for users to directly initiate a session lock for all connection types.</t>
        </r>
      </text>
    </comment>
    <comment ref="O34" authorId="0" shapeId="0" xr:uid="{00000000-0006-0000-0400-000036000000}">
      <text>
        <r>
          <rPr>
            <sz val="11"/>
            <rFont val="Calibri"/>
          </rPr>
          <t>The Ubuntu operating system must automatically terminate all network connections associated with SSH traffic at the end of the session or after 10 minutes of inactivity.</t>
        </r>
      </text>
    </comment>
    <comment ref="J35" authorId="0" shapeId="0" xr:uid="{00000000-0006-0000-0400-000037000000}">
      <text>
        <r>
          <rPr>
            <sz val="11"/>
            <rFont val="Calibri"/>
          </rPr>
          <t>The Ubuntu operating system must have an application firewall installed in order to control remote access methods.</t>
        </r>
      </text>
    </comment>
    <comment ref="K35" authorId="0" shapeId="0" xr:uid="{00000000-0006-0000-0400-000038000000}">
      <text>
        <r>
          <rPr>
            <sz val="11"/>
            <rFont val="Calibri"/>
          </rPr>
          <t>The Ubuntu operating system must enable and run the uncomplicated firewall(ufw).</t>
        </r>
      </text>
    </comment>
    <comment ref="L35" authorId="0" shapeId="0" xr:uid="{00000000-0006-0000-0400-000039000000}">
      <text>
        <r>
          <rPr>
            <sz val="11"/>
            <rFont val="Calibri"/>
          </rPr>
          <t>The Ubuntu operating system must configure the uncomplicated firewall to rate-limit impacted network interfaces.</t>
        </r>
      </text>
    </comment>
    <comment ref="J39" authorId="0" shapeId="0" xr:uid="{00000000-0006-0000-0400-00003A000000}">
      <text>
        <r>
          <rPr>
            <sz val="11"/>
            <rFont val="Calibri"/>
          </rPr>
          <t>The Ubuntu operating system must not have the Network Information Service (NIS) package installed.</t>
        </r>
      </text>
    </comment>
    <comment ref="K39" authorId="0" shapeId="0" xr:uid="{00000000-0006-0000-0400-00003B000000}">
      <text>
        <r>
          <rPr>
            <sz val="11"/>
            <rFont val="Calibri"/>
          </rPr>
          <t>The Ubuntu operating system must not have the rsh-server package installed.</t>
        </r>
      </text>
    </comment>
    <comment ref="L39" authorId="0" shapeId="0" xr:uid="{00000000-0006-0000-0400-00003C000000}">
      <text>
        <r>
          <rPr>
            <sz val="11"/>
            <rFont val="Calibri"/>
          </rPr>
          <t>The Ubuntu operating system must not have the telnet package installed.</t>
        </r>
      </text>
    </comment>
    <comment ref="M39" authorId="0" shapeId="0" xr:uid="{00000000-0006-0000-0400-00003D000000}">
      <text>
        <r>
          <rPr>
            <sz val="11"/>
            <rFont val="Calibri"/>
          </rPr>
          <t>The Ubuntu operating system must generate error messages that provide information necessary for corrective actions without revealing information that could be exploited by adversaries.</t>
        </r>
      </text>
    </comment>
    <comment ref="N39" authorId="0" shapeId="0" xr:uid="{00000000-0006-0000-0400-00003E000000}">
      <text>
        <r>
          <rPr>
            <sz val="11"/>
            <rFont val="Calibri"/>
          </rPr>
          <t>The Ubuntu Operating system must disable the x86 Ctrl-Alt-Delete key sequence if a graphical user interface is installed.</t>
        </r>
      </text>
    </comment>
    <comment ref="O39" authorId="0" shapeId="0" xr:uid="{00000000-0006-0000-0400-00003F000000}">
      <text>
        <r>
          <rPr>
            <sz val="11"/>
            <rFont val="Calibri"/>
          </rPr>
          <t>The Ubuntu Operating system must disable the x86 Ctrl-Alt-Delete key sequence.</t>
        </r>
      </text>
    </comment>
    <comment ref="P39" authorId="0" shapeId="0" xr:uid="{00000000-0006-0000-0400-000040000000}">
      <text>
        <r>
          <rPr>
            <sz val="11"/>
            <rFont val="Calibri"/>
          </rPr>
          <t>The Ubuntu operating system must not allow unattended or automatic login via ssh.</t>
        </r>
      </text>
    </comment>
    <comment ref="Q39" authorId="0" shapeId="0" xr:uid="{00000000-0006-0000-0400-000041000000}">
      <text>
        <r>
          <rPr>
            <sz val="11"/>
            <rFont val="Calibri"/>
          </rPr>
          <t>Kernel core dumps must be disabled unless needed.</t>
        </r>
      </text>
    </comment>
    <comment ref="R39" authorId="0" shapeId="0" xr:uid="{00000000-0006-0000-0400-000042000000}">
      <text>
        <r>
          <rPr>
            <sz val="11"/>
            <rFont val="Calibri"/>
          </rPr>
          <t>The Ubuntu operating system must disable automatic mounting of Universal Serial Bus (USB) mass storage driver.</t>
        </r>
      </text>
    </comment>
    <comment ref="S39" authorId="0" shapeId="0" xr:uid="{00000000-0006-0000-0400-000043000000}">
      <text>
        <r>
          <rPr>
            <sz val="11"/>
            <rFont val="Calibri"/>
          </rPr>
          <t>The Ubuntu operating system must be configured so that remote X connections are disabled, unless to fulfill documented and validated mission requirements.</t>
        </r>
      </text>
    </comment>
    <comment ref="T39" authorId="0" shapeId="0" xr:uid="{00000000-0006-0000-0400-000044000000}">
      <text>
        <r>
          <rPr>
            <sz val="11"/>
            <rFont val="Calibri"/>
          </rPr>
          <t>The Ubuntu operating system SSH daemon must prevent remote hosts from connecting to the proxy display.</t>
        </r>
      </text>
    </comment>
    <comment ref="U39" authorId="0" shapeId="0" xr:uid="{00000000-0006-0000-0400-000045000000}">
      <text>
        <r>
          <rPr>
            <sz val="11"/>
            <rFont val="Calibri"/>
          </rPr>
          <t>The Ubuntu operating system must disable all wireless network adapters.</t>
        </r>
      </text>
    </comment>
    <comment ref="V39" authorId="0" shapeId="0" xr:uid="{00000000-0006-0000-0400-000046000000}">
      <text>
        <r>
          <rPr>
            <sz val="11"/>
            <rFont val="Calibri"/>
          </rPr>
          <t>The Ubuntu operating system must restrict access to the kernel message buffer.</t>
        </r>
      </text>
    </comment>
    <comment ref="J45" authorId="0" shapeId="0" xr:uid="{00000000-0006-0000-0400-000047000000}">
      <text>
        <r>
          <rPr>
            <sz val="11"/>
            <rFont val="Calibri"/>
          </rPr>
          <t>The Ubuntu operating system must uniquely identify interactive users.</t>
        </r>
      </text>
    </comment>
    <comment ref="J46" authorId="0" shapeId="0" xr:uid="{00000000-0006-0000-0400-000048000000}">
      <text>
        <r>
          <rPr>
            <sz val="11"/>
            <rFont val="Calibri"/>
          </rPr>
          <t>The Ubuntu operating system must limit the number of concurrent sessions to ten for all accounts and/or account types.</t>
        </r>
      </text>
    </comment>
    <comment ref="J47" authorId="0" shapeId="0" xr:uid="{00000000-0006-0000-0400-000049000000}">
      <text>
        <r>
          <rPr>
            <sz val="11"/>
            <rFont val="Calibri"/>
          </rPr>
          <t>The Ubuntu operating system must disable account identifiers (individuals, groups, roles, and devices) after 35 days of inactivity.</t>
        </r>
      </text>
    </comment>
    <comment ref="K47" authorId="0" shapeId="0" xr:uid="{00000000-0006-0000-0400-00004A000000}">
      <text>
        <r>
          <rPr>
            <sz val="11"/>
            <rFont val="Calibri"/>
          </rPr>
          <t>The Ubuntu operating system must automatically expire temporary accounts within 72 hours.</t>
        </r>
      </text>
    </comment>
    <comment ref="L47" authorId="0" shapeId="0" xr:uid="{00000000-0006-0000-0400-00004B000000}">
      <text>
        <r>
          <rPr>
            <sz val="11"/>
            <rFont val="Calibri"/>
          </rPr>
          <t>The Ubuntu operating system must provision temporary user accounts with an expiration time of 72 hours or less.</t>
        </r>
      </text>
    </comment>
    <comment ref="J48" authorId="0" shapeId="0" xr:uid="{00000000-0006-0000-0400-00004C000000}">
      <text>
        <r>
          <rPr>
            <sz val="11"/>
            <rFont val="Calibri"/>
          </rPr>
          <t>The Ubuntu operating system must prevent direct login into the root account.</t>
        </r>
      </text>
    </comment>
    <comment ref="K48" authorId="0" shapeId="0" xr:uid="{00000000-0006-0000-0400-00004D000000}">
      <text>
        <r>
          <rPr>
            <sz val="11"/>
            <rFont val="Calibri"/>
          </rPr>
          <t>The Ubuntu operating system must require users to re-authenticate for privilege escalation and changing roles.</t>
        </r>
      </text>
    </comment>
    <comment ref="J54" authorId="0" shapeId="0" xr:uid="{00000000-0006-0000-0400-00004E000000}">
      <text>
        <r>
          <rPr>
            <sz val="11"/>
            <rFont val="Calibri"/>
          </rPr>
          <t>The Ubuntu operating system must be configured such that Pluggable Authentication Module (PAM) prohibits the use of cached authentications after one day.</t>
        </r>
      </text>
    </comment>
    <comment ref="K54" authorId="0" shapeId="0" xr:uid="{00000000-0006-0000-0400-00004F000000}">
      <text>
        <r>
          <rPr>
            <sz val="11"/>
            <rFont val="Calibri"/>
          </rPr>
          <t>The Ubuntu operating system must map the authenticated identity to the user or group account for PKI-based authentication.</t>
        </r>
      </text>
    </comment>
    <comment ref="L54" authorId="0" shapeId="0" xr:uid="{00000000-0006-0000-0400-000050000000}">
      <text>
        <r>
          <rPr>
            <sz val="11"/>
            <rFont val="Calibri"/>
          </rPr>
          <t>The Ubuntu operating system must implement smart card logins for multifactor authentication for access to accounts.</t>
        </r>
      </text>
    </comment>
    <comment ref="M54" authorId="0" shapeId="0" xr:uid="{00000000-0006-0000-0400-000051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N54" authorId="0" shapeId="0" xr:uid="{00000000-0006-0000-0400-000052000000}">
      <text>
        <r>
          <rPr>
            <sz val="11"/>
            <rFont val="Calibri"/>
          </rPr>
          <t>The Ubuntu operating system must accept Personal Identity Verification (PIV) credentials.</t>
        </r>
      </text>
    </comment>
    <comment ref="O54" authorId="0" shapeId="0" xr:uid="{00000000-0006-0000-0400-000053000000}">
      <text>
        <r>
          <rPr>
            <sz val="11"/>
            <rFont val="Calibri"/>
          </rPr>
          <t>The Ubuntu operating system must implement certificate status checking for multifactor authentication.</t>
        </r>
      </text>
    </comment>
    <comment ref="P54" authorId="0" shapeId="0" xr:uid="{00000000-0006-0000-0400-000054000000}">
      <text>
        <r>
          <rPr>
            <sz val="11"/>
            <rFont val="Calibri"/>
          </rPr>
          <t>The Ubuntu operating system must only allow the use of DoD PKI-established certificate authorities for verification of the establishment of protected sessions.</t>
        </r>
      </text>
    </comment>
    <comment ref="J63" authorId="0" shapeId="0" xr:uid="{00000000-0006-0000-0400-000055000000}">
      <text>
        <r>
          <rPr>
            <sz val="11"/>
            <rFont val="Calibri"/>
          </rPr>
          <t>The Ubuntu operating system must be configured so that Advance package Tool (APT) removes all software components after updated versions have been installed.</t>
        </r>
      </text>
    </comment>
    <comment ref="J70" authorId="0" shapeId="0" xr:uid="{00000000-0006-0000-0400-000056000000}">
      <text>
        <r>
          <rPr>
            <sz val="11"/>
            <rFont val="Calibri"/>
          </rPr>
          <t>The Ubuntu operating system must initiate session audits at system startup.</t>
        </r>
      </text>
    </comment>
    <comment ref="K70" authorId="0" shapeId="0" xr:uid="{00000000-0006-0000-0400-00005B000000}">
      <text>
        <r>
          <rPr>
            <sz val="11"/>
            <rFont val="Calibri"/>
          </rPr>
          <t>The Ubuntu operating system must be configured so that only users who need access to security functions are part of the sudo group.</t>
        </r>
      </text>
    </comment>
    <comment ref="L70" authorId="0" shapeId="0" xr:uid="{00000000-0006-0000-0400-00005C000000}">
      <text>
        <r>
          <rPr>
            <sz val="11"/>
            <rFont val="Calibri"/>
          </rPr>
          <t>The Ubuntu operating system must allow the use of a temporary password for system logons with an immediate change to a permanent password.</t>
        </r>
      </text>
    </comment>
    <comment ref="M70" authorId="0" shapeId="0" xr:uid="{00000000-0006-0000-0400-00005D000000}">
      <text>
        <r>
          <rPr>
            <sz val="11"/>
            <rFont val="Calibri"/>
          </rPr>
          <t>The Ubuntu Operating system must be configured so that when passwords are changed or new passwords are established, pwquality must be used.</t>
        </r>
      </text>
    </comment>
    <comment ref="N70" authorId="0" shapeId="0" xr:uid="{00000000-0006-0000-0400-00005E000000}">
      <text>
        <r>
          <rPr>
            <sz val="11"/>
            <rFont val="Calibri"/>
          </rPr>
          <t>The Ubuntu operating system must configure the /var/log directory to be group-owned by syslog.</t>
        </r>
      </text>
    </comment>
    <comment ref="O70" authorId="0" shapeId="0" xr:uid="{00000000-0006-0000-0400-00005F000000}">
      <text>
        <r>
          <rPr>
            <sz val="11"/>
            <rFont val="Calibri"/>
          </rPr>
          <t>The Ubuntu operating system must configure the /var/log directory to be owned by root.</t>
        </r>
      </text>
    </comment>
    <comment ref="P70" authorId="0" shapeId="0" xr:uid="{00000000-0006-0000-0400-000060000000}">
      <text>
        <r>
          <rPr>
            <sz val="11"/>
            <rFont val="Calibri"/>
          </rPr>
          <t>The Ubuntu operating system must configure the /var/log directory to have mode 0755 or less permissive.</t>
        </r>
      </text>
    </comment>
    <comment ref="Q70" authorId="0" shapeId="0" xr:uid="{00000000-0006-0000-0400-000061000000}">
      <text>
        <r>
          <rPr>
            <sz val="11"/>
            <rFont val="Calibri"/>
          </rPr>
          <t>The Ubuntu operating system must configure the /var/log/syslog file to be group-owned by adm.</t>
        </r>
      </text>
    </comment>
    <comment ref="R70" authorId="0" shapeId="0" xr:uid="{00000000-0006-0000-0400-000062000000}">
      <text>
        <r>
          <rPr>
            <sz val="11"/>
            <rFont val="Calibri"/>
          </rPr>
          <t>The Ubuntu operating system must configure /var/log/syslog file to be owned by syslog.</t>
        </r>
      </text>
    </comment>
    <comment ref="S70" authorId="0" shapeId="0" xr:uid="{00000000-0006-0000-0400-000063000000}">
      <text>
        <r>
          <rPr>
            <sz val="11"/>
            <rFont val="Calibri"/>
          </rPr>
          <t>The Ubuntu operating system must configure /var/log/syslog file with mode 0640 or less permissive.</t>
        </r>
      </text>
    </comment>
    <comment ref="T70" authorId="0" shapeId="0" xr:uid="{00000000-0006-0000-0400-000064000000}">
      <text>
        <r>
          <rPr>
            <sz val="11"/>
            <rFont val="Calibri"/>
          </rPr>
          <t>The Ubuntu operating system must alert the ISSO and SA (at a minimum) in the event of an audit processing failure.</t>
        </r>
      </text>
    </comment>
    <comment ref="U70" authorId="0" shapeId="0" xr:uid="{00000000-0006-0000-0400-000065000000}">
      <text>
        <r>
          <rPr>
            <sz val="11"/>
            <rFont val="Calibri"/>
          </rPr>
          <t>The Ubuntu operating system must be configured so that audit log files cannot be read or write-accessible by unauthorized users.</t>
        </r>
      </text>
    </comment>
    <comment ref="V70" authorId="0" shapeId="0" xr:uid="{00000000-0006-0000-0400-000066000000}">
      <text>
        <r>
          <rPr>
            <sz val="11"/>
            <rFont val="Calibri"/>
          </rPr>
          <t>The Ubuntu operating system must permit only authorized groups to own the audit log files.</t>
        </r>
      </text>
    </comment>
    <comment ref="W70" authorId="0" shapeId="0" xr:uid="{00000000-0006-0000-0400-000067000000}">
      <text>
        <r>
          <rPr>
            <sz val="11"/>
            <rFont val="Calibri"/>
          </rPr>
          <t>The Ubuntu operating system must be configured so that the audit log directory is not write-accessible by unauthorized users.</t>
        </r>
      </text>
    </comment>
    <comment ref="X70" authorId="0" shapeId="0" xr:uid="{00000000-0006-0000-0400-000068000000}">
      <text>
        <r>
          <rPr>
            <sz val="11"/>
            <rFont val="Calibri"/>
          </rPr>
          <t>The Ubuntu operating system must ensure only authorized groups can own the audit log directory and its underlying files.</t>
        </r>
      </text>
    </comment>
    <comment ref="Y70" authorId="0" shapeId="0" xr:uid="{00000000-0006-0000-0400-000069000000}">
      <text>
        <r>
          <rPr>
            <sz val="11"/>
            <rFont val="Calibri"/>
          </rPr>
          <t>The Ubuntu operating system must be configured so that audit configuration files are not write-accessible by unauthorized users.</t>
        </r>
      </text>
    </comment>
    <comment ref="Z70" authorId="0" shapeId="0" xr:uid="{00000000-0006-0000-0400-00006A000000}">
      <text>
        <r>
          <rPr>
            <sz val="11"/>
            <rFont val="Calibri"/>
          </rPr>
          <t>The Ubuntu operating system must permit only authorized groups to own the audit configuration files.</t>
        </r>
      </text>
    </comment>
    <comment ref="AA70" authorId="0" shapeId="0" xr:uid="{00000000-0006-0000-0400-00006B000000}">
      <text>
        <r>
          <rPr>
            <sz val="11"/>
            <rFont val="Calibri"/>
          </rPr>
          <t>The Ubuntu operating system must generate audit records for successful/unsuccessful uses of the creat, open, openat, open_by_handle_at, truncate, and ftruncate system calls.</t>
        </r>
      </text>
    </comment>
    <comment ref="AB70" authorId="0" shapeId="0" xr:uid="{00000000-0006-0000-0400-00006C000000}">
      <text>
        <r>
          <rPr>
            <sz val="11"/>
            <rFont val="Calibri"/>
          </rPr>
          <t>The Ubuntu operating system must generate audit records for successful/unsuccessful uses of the chcon command.</t>
        </r>
      </text>
    </comment>
    <comment ref="AC70" authorId="0" shapeId="0" xr:uid="{00000000-0006-0000-0400-00006D000000}">
      <text>
        <r>
          <rPr>
            <sz val="11"/>
            <rFont val="Calibri"/>
          </rPr>
          <t>The Ubuntu operating system must generate audit records upon successful/unsuccessful use of unlink, unlinkat, rename, renameat, and rmdir system calls.</t>
        </r>
      </text>
    </comment>
    <comment ref="AD70" authorId="0" shapeId="0" xr:uid="{00000000-0006-0000-0400-00006E000000}">
      <text>
        <r>
          <rPr>
            <sz val="11"/>
            <rFont val="Calibri"/>
          </rPr>
          <t>The Ubuntu operating system must generate records for successful/unsuccessful uses of init_module or finit_module syscalls.</t>
        </r>
      </text>
    </comment>
    <comment ref="AE70" authorId="0" shapeId="0" xr:uid="{00000000-0006-0000-0400-00006F000000}">
      <text>
        <r>
          <rPr>
            <sz val="11"/>
            <rFont val="Calibri"/>
          </rPr>
          <t>The Ubuntu operating system must generate records for successful/unsuccessful uses of delete_module syscall and when unloading dynamic kernel modules.</t>
        </r>
      </text>
    </comment>
    <comment ref="AF70" authorId="0" shapeId="0" xr:uid="{00000000-0006-0000-0400-000070000000}">
      <text>
        <r>
          <rPr>
            <sz val="11"/>
            <rFont val="Calibri"/>
          </rPr>
          <t>The Ubuntu operating system must generate audit records when successful/unsuccessful attempts to use modprobe command.</t>
        </r>
      </text>
    </comment>
    <comment ref="AG70" authorId="0" shapeId="0" xr:uid="{00000000-0006-0000-0400-000071000000}">
      <text>
        <r>
          <rPr>
            <sz val="11"/>
            <rFont val="Calibri"/>
          </rPr>
          <t>The Ubuntu operating system must generate audit records when successful/unsuccessful attempts to use the kmod command.</t>
        </r>
      </text>
    </comment>
    <comment ref="AH70" authorId="0" shapeId="0" xr:uid="{00000000-0006-0000-0400-000072000000}">
      <text>
        <r>
          <rPr>
            <sz val="11"/>
            <rFont val="Calibri"/>
          </rPr>
          <t>The Ubuntu operating system must generate audit records when successful/unsuccessful attempts to use the fdisk command.</t>
        </r>
      </text>
    </comment>
    <comment ref="AI70" authorId="0" shapeId="0" xr:uid="{00000000-0006-0000-0400-000073000000}">
      <text>
        <r>
          <rPr>
            <sz val="11"/>
            <rFont val="Calibri"/>
          </rPr>
          <t>The Ubuntu operating system must monitor remote access methods.</t>
        </r>
      </text>
    </comment>
    <comment ref="AJ70" authorId="0" shapeId="0" xr:uid="{00000000-0006-0000-0400-000074000000}">
      <text>
        <r>
          <rPr>
            <sz val="11"/>
            <rFont val="Calibri"/>
          </rPr>
          <t>The Ubuntu operating system must implement DoD-approved encryption to protect the confidentiality of remote access sessions.</t>
        </r>
      </text>
    </comment>
    <comment ref="AK70" authorId="0" shapeId="0" xr:uid="{00000000-0006-0000-0400-000075000000}">
      <text>
        <r>
          <rPr>
            <sz val="11"/>
            <rFont val="Calibri"/>
          </rPr>
          <t>The Ubuntu operating system must use strong authenticators in establishing nonlocal maintenance and diagnostic sessions.</t>
        </r>
      </text>
    </comment>
    <comment ref="AL70" authorId="0" shapeId="0" xr:uid="{00000000-0006-0000-0400-000076000000}">
      <text>
        <r>
          <rPr>
            <sz val="11"/>
            <rFont val="Calibri"/>
          </rPr>
          <t>The Ubuntu operating system must immediately terminate all network connections associated with SSH traffic after a period of inactivity.</t>
        </r>
      </text>
    </comment>
    <comment ref="AM70" authorId="0" shapeId="0" xr:uid="{00000000-0006-0000-0400-000077000000}">
      <text>
        <r>
          <rPr>
            <sz val="11"/>
            <rFont val="Calibri"/>
          </rPr>
          <t>The Ubuntu operating system, for PKI-based authentication, must validate certificates by constructing a certification path (which includes status information) to an accepted trust anchor.</t>
        </r>
      </text>
    </comment>
    <comment ref="AN70" authorId="0" shapeId="0" xr:uid="{00000000-0006-0000-0400-000057000000}">
      <text>
        <r>
          <rPr>
            <sz val="11"/>
            <rFont val="Calibri"/>
          </rPr>
          <t>The Ubuntu operating system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text>
    </comment>
    <comment ref="AO70" authorId="0" shapeId="0" xr:uid="{00000000-0006-0000-0400-000058000000}">
      <text>
        <r>
          <rPr>
            <sz val="11"/>
            <rFont val="Calibri"/>
          </rPr>
          <t>The Ubuntu operating system must synchronize internal information system clocks to the authoritative time source when the time difference is greater than one second.</t>
        </r>
      </text>
    </comment>
    <comment ref="AP70" authorId="0" shapeId="0" xr:uid="{00000000-0006-0000-0400-000059000000}">
      <text>
        <r>
          <rPr>
            <sz val="11"/>
            <rFont val="Calibri"/>
          </rPr>
          <t>The Ubuntu operating system must be configured to prohibit or restrict the use of functions, ports, protocols, and/or services, as defined in the PPSM CAL and vulnerability assessments.</t>
        </r>
      </text>
    </comment>
    <comment ref="AQ70" authorId="0" shapeId="0" xr:uid="{00000000-0006-0000-0400-00005A000000}">
      <text>
        <r>
          <rPr>
            <sz val="11"/>
            <rFont val="Calibri"/>
          </rPr>
          <t>The Ubuntu operating system SSH server must be configured to use only FIPS-validated key exchange algorithms.</t>
        </r>
      </text>
    </comment>
    <comment ref="J71" authorId="0" shapeId="0" xr:uid="{00000000-0006-0000-0400-000078000000}">
      <text>
        <r>
          <rPr>
            <sz val="11"/>
            <rFont val="Calibri"/>
          </rPr>
          <t>The Ubuntu operating system must immediately notify the SA and ISSO (at a minimum) when allocated audit record storage volume reaches 75% of the repository maximum audit record storage capacity.</t>
        </r>
      </text>
    </comment>
    <comment ref="K71" authorId="0" shapeId="0" xr:uid="{00000000-0006-0000-0400-000079000000}">
      <text>
        <r>
          <rPr>
            <sz val="11"/>
            <rFont val="Calibri"/>
          </rPr>
          <t>The Ubuntu operating system must be configured to preserve log records from failure events.</t>
        </r>
      </text>
    </comment>
    <comment ref="L71" authorId="0" shapeId="0" xr:uid="{00000000-0006-0000-0400-00007A000000}">
      <text>
        <r>
          <rPr>
            <sz val="11"/>
            <rFont val="Calibri"/>
          </rPr>
          <t>The Ubuntu operating system must shut down by default upon audit failure (unless availability is an overriding concern).</t>
        </r>
      </text>
    </comment>
    <comment ref="M71" authorId="0" shapeId="0" xr:uid="{00000000-0006-0000-0400-00007B000000}">
      <text>
        <r>
          <rPr>
            <sz val="11"/>
            <rFont val="Calibri"/>
          </rPr>
          <t>The Ubuntu operating system must allocate audit record storage capacity to store at least one weeks worth of audit records, when audit records are not immediately sent to a central audit record storage facility.</t>
        </r>
      </text>
    </comment>
    <comment ref="J72" authorId="0" shapeId="0" xr:uid="{00000000-0006-0000-0400-00007C000000}">
      <text>
        <r>
          <rPr>
            <sz val="11"/>
            <rFont val="Calibri"/>
          </rPr>
          <t>The Ubuntu operating system must produce audit records and reports containing information to establish when, where, what type, the source, and the outcome for all DoD-defined auditable events and actions in near real time.</t>
        </r>
      </text>
    </comment>
    <comment ref="K72" authorId="0" shapeId="0" xr:uid="{00000000-0006-0000-0400-00007D000000}">
      <text>
        <r>
          <rPr>
            <sz val="11"/>
            <rFont val="Calibri"/>
          </rPr>
          <t>The Ubuntu operating system must generate audit records for successful/unsuccessful uses of the pam_timestamp_check command.</t>
        </r>
      </text>
    </comment>
    <comment ref="L72" authorId="0" shapeId="0" xr:uid="{00000000-0006-0000-0400-00007E000000}">
      <text>
        <r>
          <rPr>
            <sz val="11"/>
            <rFont val="Calibri"/>
          </rPr>
          <t>The Ubuntu operating system must record time stamps for audit records that can be mapped to Coordinated Universal Time (UTC) or Greenwich Mean Time (GMT).</t>
        </r>
      </text>
    </comment>
    <comment ref="J73" authorId="0" shapeId="0" xr:uid="{00000000-0006-0000-0400-00007F000000}">
      <text>
        <r>
          <rPr>
            <sz val="11"/>
            <rFont val="Calibri"/>
          </rPr>
          <t>The Ubuntu operating system must generate audit records for the use and modification of the tallylog file.</t>
        </r>
      </text>
    </comment>
    <comment ref="K73" authorId="0" shapeId="0" xr:uid="{00000000-0006-0000-0400-000083000000}">
      <text>
        <r>
          <rPr>
            <sz val="11"/>
            <rFont val="Calibri"/>
          </rPr>
          <t>The Ubuntu operating system must generate audit records for the use and modification of faillog file.</t>
        </r>
      </text>
    </comment>
    <comment ref="L73" authorId="0" shapeId="0" xr:uid="{00000000-0006-0000-0400-000084000000}">
      <text>
        <r>
          <rPr>
            <sz val="11"/>
            <rFont val="Calibri"/>
          </rPr>
          <t>The Ubuntu operating system must generate audit records for the use and modification of the lastlog file.</t>
        </r>
      </text>
    </comment>
    <comment ref="M73" authorId="0" shapeId="0" xr:uid="{00000000-0006-0000-0400-000085000000}">
      <text>
        <r>
          <rPr>
            <sz val="11"/>
            <rFont val="Calibri"/>
          </rPr>
          <t>The Ubuntu operating system must generate audit records for privileged activities or other system-level access.</t>
        </r>
      </text>
    </comment>
    <comment ref="N73" authorId="0" shapeId="0" xr:uid="{00000000-0006-0000-0400-000086000000}">
      <text>
        <r>
          <rPr>
            <sz val="11"/>
            <rFont val="Calibri"/>
          </rPr>
          <t>The Ubuntu operating system must generate audit records for the /var/log/wtmp file.</t>
        </r>
      </text>
    </comment>
    <comment ref="O73" authorId="0" shapeId="0" xr:uid="{00000000-0006-0000-0400-000087000000}">
      <text>
        <r>
          <rPr>
            <sz val="11"/>
            <rFont val="Calibri"/>
          </rPr>
          <t>The Ubuntu operating system must generate audit records for the /var/run/utmp file.</t>
        </r>
      </text>
    </comment>
    <comment ref="P73" authorId="0" shapeId="0" xr:uid="{00000000-0006-0000-0400-000088000000}">
      <text>
        <r>
          <rPr>
            <sz val="11"/>
            <rFont val="Calibri"/>
          </rPr>
          <t>The Ubuntu operating system must generate audit records for the /var/log/btmp file.</t>
        </r>
      </text>
    </comment>
    <comment ref="Q73" authorId="0" shapeId="0" xr:uid="{00000000-0006-0000-0400-000089000000}">
      <text>
        <r>
          <rPr>
            <sz val="11"/>
            <rFont val="Calibri"/>
          </rPr>
          <t>The Ubuntu operating system must generate audit records for all account creations, modifications, disabling, and termination events that affect /etc/passwd.</t>
        </r>
      </text>
    </comment>
    <comment ref="R73" authorId="0" shapeId="0" xr:uid="{00000000-0006-0000-0400-00008A000000}">
      <text>
        <r>
          <rPr>
            <sz val="11"/>
            <rFont val="Calibri"/>
          </rPr>
          <t>The Ubuntu operating system must generate audit records for all account creations, modifications, disabling, and termination events that affect /etc/group.</t>
        </r>
      </text>
    </comment>
    <comment ref="S73" authorId="0" shapeId="0" xr:uid="{00000000-0006-0000-0400-00008B000000}">
      <text>
        <r>
          <rPr>
            <sz val="11"/>
            <rFont val="Calibri"/>
          </rPr>
          <t>The Ubuntu operating system must generate audit records for all account creations, modifications, disabling, and termination events that affect /etc/gshadow.</t>
        </r>
      </text>
    </comment>
    <comment ref="T73" authorId="0" shapeId="0" xr:uid="{00000000-0006-0000-0400-00008C000000}">
      <text>
        <r>
          <rPr>
            <sz val="11"/>
            <rFont val="Calibri"/>
          </rPr>
          <t>The Ubuntu operating system must generate audit records for all account creations, modifications, disabling, and termination events that affect /etc/shadow.</t>
        </r>
      </text>
    </comment>
    <comment ref="U73" authorId="0" shapeId="0" xr:uid="{00000000-0006-0000-0400-00008D000000}">
      <text>
        <r>
          <rPr>
            <sz val="11"/>
            <rFont val="Calibri"/>
          </rPr>
          <t>The Ubuntu operating system must generate audit records for all account creations, modifications, disabling, and termination events that affect /etc/security/opasswd.</t>
        </r>
      </text>
    </comment>
    <comment ref="V73" authorId="0" shapeId="0" xr:uid="{00000000-0006-0000-0400-00008E000000}">
      <text>
        <r>
          <rPr>
            <sz val="11"/>
            <rFont val="Calibri"/>
          </rPr>
          <t>The Ubuntu operating system must permit only authorized accounts ownership of the audit log files.</t>
        </r>
      </text>
    </comment>
    <comment ref="W73" authorId="0" shapeId="0" xr:uid="{00000000-0006-0000-0400-00008F000000}">
      <text>
        <r>
          <rPr>
            <sz val="11"/>
            <rFont val="Calibri"/>
          </rPr>
          <t>The Ubuntu operating system must allow only authorized accounts to own the audit log directory.</t>
        </r>
      </text>
    </comment>
    <comment ref="X73" authorId="0" shapeId="0" xr:uid="{00000000-0006-0000-0400-000090000000}">
      <text>
        <r>
          <rPr>
            <sz val="11"/>
            <rFont val="Calibri"/>
          </rPr>
          <t>The Ubuntu operating system must permit only authorized accounts to own the audit configuration files.</t>
        </r>
      </text>
    </comment>
    <comment ref="Y73" authorId="0" shapeId="0" xr:uid="{00000000-0006-0000-0400-000091000000}">
      <text>
        <r>
          <rPr>
            <sz val="11"/>
            <rFont val="Calibri"/>
          </rPr>
          <t>The Ubuntu operating system must generate audit records for successful/unsuccessful uses of the su command.</t>
        </r>
      </text>
    </comment>
    <comment ref="Z73" authorId="0" shapeId="0" xr:uid="{00000000-0006-0000-0400-000092000000}">
      <text>
        <r>
          <rPr>
            <sz val="11"/>
            <rFont val="Calibri"/>
          </rPr>
          <t>The Ubuntu operating system must generate audit records for successful/unsuccessful uses of the chfn command.</t>
        </r>
      </text>
    </comment>
    <comment ref="AA73" authorId="0" shapeId="0" xr:uid="{00000000-0006-0000-0400-000093000000}">
      <text>
        <r>
          <rPr>
            <sz val="11"/>
            <rFont val="Calibri"/>
          </rPr>
          <t>The Ubuntu operating system must generate audit records for successful/unsuccessful uses of the mount command.</t>
        </r>
      </text>
    </comment>
    <comment ref="AB73" authorId="0" shapeId="0" xr:uid="{00000000-0006-0000-0400-000094000000}">
      <text>
        <r>
          <rPr>
            <sz val="11"/>
            <rFont val="Calibri"/>
          </rPr>
          <t>The Ubuntu operating system must generate audit records for successful/unsuccessful uses of the umount command.</t>
        </r>
      </text>
    </comment>
    <comment ref="AC73" authorId="0" shapeId="0" xr:uid="{00000000-0006-0000-0400-000095000000}">
      <text>
        <r>
          <rPr>
            <sz val="11"/>
            <rFont val="Calibri"/>
          </rPr>
          <t>The Ubuntu operating system must generate audit records for successful/unsuccessful uses of the ssh-agent command.</t>
        </r>
      </text>
    </comment>
    <comment ref="AD73" authorId="0" shapeId="0" xr:uid="{00000000-0006-0000-0400-000096000000}">
      <text>
        <r>
          <rPr>
            <sz val="11"/>
            <rFont val="Calibri"/>
          </rPr>
          <t>The Ubuntu operating system must generate audit records for successful/unsuccessful uses of the ssh-keysign command.</t>
        </r>
      </text>
    </comment>
    <comment ref="AE73" authorId="0" shapeId="0" xr:uid="{00000000-0006-0000-0400-000097000000}">
      <text>
        <r>
          <rPr>
            <sz val="11"/>
            <rFont val="Calibri"/>
          </rPr>
          <t>The Ubuntu operating system must generate audit records for any usage of the setxattr, fsetxattr, lsetxattr, removexattr, fremovexattr, and lremovexattr system calls.</t>
        </r>
      </text>
    </comment>
    <comment ref="AF73" authorId="0" shapeId="0" xr:uid="{00000000-0006-0000-0400-000098000000}">
      <text>
        <r>
          <rPr>
            <sz val="11"/>
            <rFont val="Calibri"/>
          </rPr>
          <t>The Ubuntu operating system must generate audit records for successful/unsuccessful uses of the chown, fchown, fchownat, and lchown system calls.</t>
        </r>
      </text>
    </comment>
    <comment ref="AG73" authorId="0" shapeId="0" xr:uid="{00000000-0006-0000-0400-000099000000}">
      <text>
        <r>
          <rPr>
            <sz val="11"/>
            <rFont val="Calibri"/>
          </rPr>
          <t>The Ubuntu operating system must generate audit records for successful/unsuccessful uses of the chmod, fchmod, and fchmodat system calls.</t>
        </r>
      </text>
    </comment>
    <comment ref="AH73" authorId="0" shapeId="0" xr:uid="{00000000-0006-0000-0400-00009A000000}">
      <text>
        <r>
          <rPr>
            <sz val="11"/>
            <rFont val="Calibri"/>
          </rPr>
          <t>The Ubuntu operating system must generate audit records for successful/unsuccessful uses of the sudo command.</t>
        </r>
      </text>
    </comment>
    <comment ref="AI73" authorId="0" shapeId="0" xr:uid="{00000000-0006-0000-0400-00009B000000}">
      <text>
        <r>
          <rPr>
            <sz val="11"/>
            <rFont val="Calibri"/>
          </rPr>
          <t>The Ubuntu operating system must generate audit records for successful/unsuccessful uses of the sudoedit command.</t>
        </r>
      </text>
    </comment>
    <comment ref="AJ73" authorId="0" shapeId="0" xr:uid="{00000000-0006-0000-0400-00009C000000}">
      <text>
        <r>
          <rPr>
            <sz val="11"/>
            <rFont val="Calibri"/>
          </rPr>
          <t>The Ubuntu operating system must generate audit records for successful/unsuccessful uses of the chsh command.</t>
        </r>
      </text>
    </comment>
    <comment ref="AK73" authorId="0" shapeId="0" xr:uid="{00000000-0006-0000-0400-00009D000000}">
      <text>
        <r>
          <rPr>
            <sz val="11"/>
            <rFont val="Calibri"/>
          </rPr>
          <t>The Ubuntu operating system must generate audit records for successful/unsuccessful uses of the newgrp command.</t>
        </r>
      </text>
    </comment>
    <comment ref="AL73" authorId="0" shapeId="0" xr:uid="{00000000-0006-0000-0400-00009E000000}">
      <text>
        <r>
          <rPr>
            <sz val="11"/>
            <rFont val="Calibri"/>
          </rPr>
          <t>The Ubuntu operating system must generate audit records for successful/unsuccessful uses of the setfacl command.</t>
        </r>
      </text>
    </comment>
    <comment ref="AM73" authorId="0" shapeId="0" xr:uid="{00000000-0006-0000-0400-00009F000000}">
      <text>
        <r>
          <rPr>
            <sz val="11"/>
            <rFont val="Calibri"/>
          </rPr>
          <t>The Ubuntu operating system must generate audit records for successful/unsuccessful uses of the chacl command.</t>
        </r>
      </text>
    </comment>
    <comment ref="AN73" authorId="0" shapeId="0" xr:uid="{00000000-0006-0000-0400-0000A0000000}">
      <text>
        <r>
          <rPr>
            <sz val="11"/>
            <rFont val="Calibri"/>
          </rPr>
          <t>The Ubuntu operating system must generate audit records for successful/unsuccessful uses of the passwd command.</t>
        </r>
      </text>
    </comment>
    <comment ref="AO73" authorId="0" shapeId="0" xr:uid="{00000000-0006-0000-0400-0000A1000000}">
      <text>
        <r>
          <rPr>
            <sz val="11"/>
            <rFont val="Calibri"/>
          </rPr>
          <t>The Ubuntu operating system must generate audit records for successful/unsuccessful uses of the unix_update command.</t>
        </r>
      </text>
    </comment>
    <comment ref="AP73" authorId="0" shapeId="0" xr:uid="{00000000-0006-0000-0400-0000A2000000}">
      <text>
        <r>
          <rPr>
            <sz val="11"/>
            <rFont val="Calibri"/>
          </rPr>
          <t>The Ubuntu operating system must generate audit records for successful/unsuccessful uses of the gpasswd command.</t>
        </r>
      </text>
    </comment>
    <comment ref="AQ73" authorId="0" shapeId="0" xr:uid="{00000000-0006-0000-0400-0000A3000000}">
      <text>
        <r>
          <rPr>
            <sz val="11"/>
            <rFont val="Calibri"/>
          </rPr>
          <t>The Ubuntu operating system must generate audit records for successful/unsuccessful uses of the chage command.</t>
        </r>
      </text>
    </comment>
    <comment ref="AR73" authorId="0" shapeId="0" xr:uid="{00000000-0006-0000-0400-000080000000}">
      <text>
        <r>
          <rPr>
            <sz val="11"/>
            <rFont val="Calibri"/>
          </rPr>
          <t>The Ubuntu operating system must generate audit records for successful/unsuccessful uses of the usermod command.</t>
        </r>
      </text>
    </comment>
    <comment ref="AS73" authorId="0" shapeId="0" xr:uid="{00000000-0006-0000-0400-000081000000}">
      <text>
        <r>
          <rPr>
            <sz val="11"/>
            <rFont val="Calibri"/>
          </rPr>
          <t>The Ubuntu operating system must generate audit records for successful/unsuccessful uses of the crontab command.</t>
        </r>
      </text>
    </comment>
    <comment ref="AT73" authorId="0" shapeId="0" xr:uid="{00000000-0006-0000-0400-000082000000}">
      <text>
        <r>
          <rPr>
            <sz val="11"/>
            <rFont val="Calibri"/>
          </rPr>
          <t>The Ubuntu operating system must prevent all software from executing at higher privilege levels than users executing the software and the audit system must be configured to audit the execution of privileged functions.</t>
        </r>
      </text>
    </comment>
    <comment ref="J74" authorId="0" shapeId="0" xr:uid="{00000000-0006-0000-0400-0000A4000000}">
      <text>
        <r>
          <rPr>
            <sz val="11"/>
            <rFont val="Calibri"/>
          </rPr>
          <t>The Ubuntu operating system must configure audit tools with a mode of 0755 or less permissive.</t>
        </r>
      </text>
    </comment>
    <comment ref="K74" authorId="0" shapeId="0" xr:uid="{00000000-0006-0000-0400-0000A5000000}">
      <text>
        <r>
          <rPr>
            <sz val="11"/>
            <rFont val="Calibri"/>
          </rPr>
          <t>The Ubuntu operating system must configure audit tools to be owned by root.</t>
        </r>
      </text>
    </comment>
    <comment ref="L74" authorId="0" shapeId="0" xr:uid="{00000000-0006-0000-0400-0000A6000000}">
      <text>
        <r>
          <rPr>
            <sz val="11"/>
            <rFont val="Calibri"/>
          </rPr>
          <t>The Ubuntu operating system must configure the audit tools to be group-owned by root.</t>
        </r>
      </text>
    </comment>
    <comment ref="J77" authorId="0" shapeId="0" xr:uid="{00000000-0006-0000-0400-0000A7000000}">
      <text>
        <r>
          <rPr>
            <sz val="11"/>
            <rFont val="Calibri"/>
          </rPr>
          <t>The Ubuntu operating system audit event multiplexor must be configured to off-load audit logs onto a different system in real time, if the system is interconnected.</t>
        </r>
      </text>
    </comment>
    <comment ref="K77" authorId="0" shapeId="0" xr:uid="{00000000-0006-0000-0400-0000A8000000}">
      <text>
        <r>
          <rPr>
            <sz val="11"/>
            <rFont val="Calibri"/>
          </rPr>
          <t>The Ubuntu operating system must have a crontab script running weekly to off-load audit events of standalone systems.</t>
        </r>
      </text>
    </comment>
    <comment ref="L77" authorId="0" shapeId="0" xr:uid="{00000000-0006-0000-0400-0000A9000000}">
      <text>
        <r>
          <rPr>
            <sz val="11"/>
            <rFont val="Calibri"/>
          </rPr>
          <t>The Ubuntu operating system audit event multiplexor must be configured to off-load audit logs onto a different system or storage media from the system being audited.</t>
        </r>
      </text>
    </comment>
    <comment ref="J90" authorId="0" shapeId="0" xr:uid="{00000000-0006-0000-0400-0000AA000000}">
      <text>
        <r>
          <rPr>
            <sz val="11"/>
            <rFont val="Calibri"/>
          </rPr>
          <t>The Ubuntu operating system must deploy Endpoint Security for Linux Threat Prevention (ENSLTP).</t>
        </r>
      </text>
    </comment>
    <comment ref="J94" authorId="0" shapeId="0" xr:uid="{00000000-0006-0000-0400-0000AB000000}">
      <text>
        <r>
          <rPr>
            <sz val="11"/>
            <rFont val="Calibri"/>
          </rPr>
          <t>The Ubuntu operating system must implement non-executable data to protect its memory from unauthorized code execution.</t>
        </r>
      </text>
    </comment>
    <comment ref="K94" authorId="0" shapeId="0" xr:uid="{00000000-0006-0000-0400-0000AC000000}">
      <text>
        <r>
          <rPr>
            <sz val="11"/>
            <rFont val="Calibri"/>
          </rPr>
          <t>The Ubuntu operating system must implement address space layout randomization to protect its memory from unauthorized code execution.</t>
        </r>
      </text>
    </comment>
    <comment ref="J119" authorId="0" shapeId="0" xr:uid="{00000000-0006-0000-0400-0000AD000000}">
      <text>
        <r>
          <rPr>
            <sz val="11"/>
            <rFont val="Calibri"/>
          </rPr>
          <t>The Ubuntu operating system must use cryptographic mechanisms to protect the integrity of audit tools.</t>
        </r>
      </text>
    </comment>
    <comment ref="K119" authorId="0" shapeId="0" xr:uid="{00000000-0006-0000-0400-0000AE000000}">
      <text>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L119" authorId="0" shapeId="0" xr:uid="{00000000-0006-0000-0400-0000AF000000}">
      <text>
        <r>
          <rPr>
            <sz val="11"/>
            <rFont val="Calibri"/>
          </rPr>
          <t>The Ubuntu operating system must use a file integrity tool to verify correct operation of all security functions.</t>
        </r>
      </text>
    </comment>
    <comment ref="M119" authorId="0" shapeId="0" xr:uid="{00000000-0006-0000-0400-0000B0000000}">
      <text>
        <r>
          <rPr>
            <sz val="11"/>
            <rFont val="Calibri"/>
          </rPr>
          <t>The Ubuntu operating system must be configured so that a file integrity tool verifies the correct operation of security functions every 30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Ubuntu operating system must enforce a delay of at least 4 seconds between logon prompts following a failed logon attempt.</t>
        </r>
      </text>
    </comment>
    <comment ref="I2" authorId="0" shapeId="0" xr:uid="{00000000-0006-0000-0500-000007000000}">
      <text>
        <r>
          <rPr>
            <sz val="11"/>
            <rFont val="Calibri"/>
          </rPr>
          <t>The Ubuntu operating system must display the date and time of the last successful account logon upon logon.</t>
        </r>
      </text>
    </comment>
    <comment ref="J2" authorId="0" shapeId="0" xr:uid="{00000000-0006-0000-0500-000002000000}">
      <text>
        <r>
          <rPr>
            <sz val="11"/>
            <rFont val="Calibri"/>
          </rPr>
          <t>The Ubuntu operating system must be configured so that three consecutive invalid logon attempts by a user automatically locks the account until released by an administrator.</t>
        </r>
      </text>
    </comment>
    <comment ref="K2" authorId="0" shapeId="0" xr:uid="{00000000-0006-0000-0500-000003000000}">
      <text>
        <r>
          <rPr>
            <sz val="11"/>
            <rFont val="Calibri"/>
          </rPr>
          <t>The Ubuntu operating system must retain a users session lock until that user reestablishes access using established identification and authentication procedures.</t>
        </r>
      </text>
    </comment>
    <comment ref="L2" authorId="0" shapeId="0" xr:uid="{00000000-0006-0000-0500-000004000000}">
      <text>
        <r>
          <rPr>
            <sz val="11"/>
            <rFont val="Calibri"/>
          </rPr>
          <t>The Ubuntu operating system must initiate a session lock after a 15-minute period of inactivity for all connection types.</t>
        </r>
      </text>
    </comment>
    <comment ref="M2" authorId="0" shapeId="0" xr:uid="{00000000-0006-0000-0500-000005000000}">
      <text>
        <r>
          <rPr>
            <sz val="11"/>
            <rFont val="Calibri"/>
          </rPr>
          <t>The Ubuntu operating system must be configured for users to directly initiate a session lock for all connection types.</t>
        </r>
      </text>
    </comment>
    <comment ref="N2" authorId="0" shapeId="0" xr:uid="{00000000-0006-0000-0500-000006000000}">
      <text>
        <r>
          <rPr>
            <sz val="11"/>
            <rFont val="Calibri"/>
          </rPr>
          <t>The Ubuntu operating system must automatically terminate all network connections associated with SSH traffic at the end of the session or after 10 minutes of inactivity.</t>
        </r>
      </text>
    </comment>
    <comment ref="H4" authorId="0" shapeId="0" xr:uid="{00000000-0006-0000-0500-000008000000}">
      <text>
        <r>
          <rPr>
            <sz val="11"/>
            <rFont val="Calibri"/>
          </rPr>
          <t>The Ubuntu operating system must deploy Endpoint Security for Linux Threat Prevention (ENSLTP).</t>
        </r>
      </text>
    </comment>
    <comment ref="H7" authorId="0" shapeId="0" xr:uid="{00000000-0006-0000-0500-000009000000}">
      <text>
        <r>
          <rPr>
            <sz val="11"/>
            <rFont val="Calibri"/>
          </rPr>
          <t>The Ubuntu operating system audit event multiplexor must be configured to off-load audit logs onto a different system in real time, if the system is interconnected.</t>
        </r>
      </text>
    </comment>
    <comment ref="I7" authorId="0" shapeId="0" xr:uid="{00000000-0006-0000-0500-00002B000000}">
      <text>
        <r>
          <rPr>
            <sz val="11"/>
            <rFont val="Calibri"/>
          </rPr>
          <t>The Ubuntu operating system must have a crontab script running weekly to off-load audit events of standalone systems.</t>
        </r>
      </text>
    </comment>
    <comment ref="J7" authorId="0" shapeId="0" xr:uid="{00000000-0006-0000-0500-00002C000000}">
      <text>
        <r>
          <rPr>
            <sz val="11"/>
            <rFont val="Calibri"/>
          </rPr>
          <t>The Ubuntu operating system audit event multiplexor must be configured to off-load audit logs onto a different system or storage media from the system being audited.</t>
        </r>
      </text>
    </comment>
    <comment ref="K7" authorId="0" shapeId="0" xr:uid="{00000000-0006-0000-0500-00002D000000}">
      <text>
        <r>
          <rPr>
            <sz val="11"/>
            <rFont val="Calibri"/>
          </rPr>
          <t>The Ubuntu operating system must generate audit records for the use and modification of the tallylog file.</t>
        </r>
      </text>
    </comment>
    <comment ref="L7" authorId="0" shapeId="0" xr:uid="{00000000-0006-0000-0500-00002E000000}">
      <text>
        <r>
          <rPr>
            <sz val="11"/>
            <rFont val="Calibri"/>
          </rPr>
          <t>The Ubuntu operating system must generate audit records for the use and modification of faillog file.</t>
        </r>
      </text>
    </comment>
    <comment ref="M7" authorId="0" shapeId="0" xr:uid="{00000000-0006-0000-0500-00002F000000}">
      <text>
        <r>
          <rPr>
            <sz val="11"/>
            <rFont val="Calibri"/>
          </rPr>
          <t>The Ubuntu operating system must generate audit records for the use and modification of the lastlog file.</t>
        </r>
      </text>
    </comment>
    <comment ref="N7" authorId="0" shapeId="0" xr:uid="{00000000-0006-0000-0500-000030000000}">
      <text>
        <r>
          <rPr>
            <sz val="11"/>
            <rFont val="Calibri"/>
          </rPr>
          <t>The Ubuntu operating system must generate audit records for privileged activities or other system-level access.</t>
        </r>
      </text>
    </comment>
    <comment ref="O7" authorId="0" shapeId="0" xr:uid="{00000000-0006-0000-0500-00000A000000}">
      <text>
        <r>
          <rPr>
            <sz val="11"/>
            <rFont val="Calibri"/>
          </rPr>
          <t>The Ubuntu operating system must generate audit records for the /var/log/wtmp file.</t>
        </r>
      </text>
    </comment>
    <comment ref="P7" authorId="0" shapeId="0" xr:uid="{00000000-0006-0000-0500-00000B000000}">
      <text>
        <r>
          <rPr>
            <sz val="11"/>
            <rFont val="Calibri"/>
          </rPr>
          <t>The Ubuntu operating system must generate audit records for the /var/run/utmp file.</t>
        </r>
      </text>
    </comment>
    <comment ref="Q7" authorId="0" shapeId="0" xr:uid="{00000000-0006-0000-0500-00000C000000}">
      <text>
        <r>
          <rPr>
            <sz val="11"/>
            <rFont val="Calibri"/>
          </rPr>
          <t>The Ubuntu operating system must generate audit records for the /var/log/btmp file.</t>
        </r>
      </text>
    </comment>
    <comment ref="R7" authorId="0" shapeId="0" xr:uid="{00000000-0006-0000-0500-00000D000000}">
      <text>
        <r>
          <rPr>
            <sz val="11"/>
            <rFont val="Calibri"/>
          </rPr>
          <t>The Ubuntu operating system must generate audit records for all account creations, modifications, disabling, and termination events that affect /etc/passwd.</t>
        </r>
      </text>
    </comment>
    <comment ref="S7" authorId="0" shapeId="0" xr:uid="{00000000-0006-0000-0500-00000E000000}">
      <text>
        <r>
          <rPr>
            <sz val="11"/>
            <rFont val="Calibri"/>
          </rPr>
          <t>The Ubuntu operating system must generate audit records for all account creations, modifications, disabling, and termination events that affect /etc/group.</t>
        </r>
      </text>
    </comment>
    <comment ref="T7" authorId="0" shapeId="0" xr:uid="{00000000-0006-0000-0500-00000F000000}">
      <text>
        <r>
          <rPr>
            <sz val="11"/>
            <rFont val="Calibri"/>
          </rPr>
          <t>The Ubuntu operating system must generate audit records for all account creations, modifications, disabling, and termination events that affect /etc/gshadow.</t>
        </r>
      </text>
    </comment>
    <comment ref="U7" authorId="0" shapeId="0" xr:uid="{00000000-0006-0000-0500-000010000000}">
      <text>
        <r>
          <rPr>
            <sz val="11"/>
            <rFont val="Calibri"/>
          </rPr>
          <t>The Ubuntu operating system must generate audit records for all account creations, modifications, disabling, and termination events that affect /etc/shadow.</t>
        </r>
      </text>
    </comment>
    <comment ref="V7" authorId="0" shapeId="0" xr:uid="{00000000-0006-0000-0500-000011000000}">
      <text>
        <r>
          <rPr>
            <sz val="11"/>
            <rFont val="Calibri"/>
          </rPr>
          <t>The Ubuntu operating system must generate audit records for all account creations, modifications, disabling, and termination events that affect /etc/security/opasswd.</t>
        </r>
      </text>
    </comment>
    <comment ref="W7" authorId="0" shapeId="0" xr:uid="{00000000-0006-0000-0500-000012000000}">
      <text>
        <r>
          <rPr>
            <sz val="11"/>
            <rFont val="Calibri"/>
          </rPr>
          <t>The Ubuntu operating system must permit only authorized accounts ownership of the audit log files.</t>
        </r>
      </text>
    </comment>
    <comment ref="X7" authorId="0" shapeId="0" xr:uid="{00000000-0006-0000-0500-000013000000}">
      <text>
        <r>
          <rPr>
            <sz val="11"/>
            <rFont val="Calibri"/>
          </rPr>
          <t>The Ubuntu operating system must allow only authorized accounts to own the audit log directory.</t>
        </r>
      </text>
    </comment>
    <comment ref="Y7" authorId="0" shapeId="0" xr:uid="{00000000-0006-0000-0500-000014000000}">
      <text>
        <r>
          <rPr>
            <sz val="11"/>
            <rFont val="Calibri"/>
          </rPr>
          <t>The Ubuntu operating system must permit only authorized accounts to own the audit configuration files.</t>
        </r>
      </text>
    </comment>
    <comment ref="Z7" authorId="0" shapeId="0" xr:uid="{00000000-0006-0000-0500-000015000000}">
      <text>
        <r>
          <rPr>
            <sz val="11"/>
            <rFont val="Calibri"/>
          </rPr>
          <t>The Ubuntu operating system must generate audit records for successful/unsuccessful uses of the su command.</t>
        </r>
      </text>
    </comment>
    <comment ref="AA7" authorId="0" shapeId="0" xr:uid="{00000000-0006-0000-0500-000016000000}">
      <text>
        <r>
          <rPr>
            <sz val="11"/>
            <rFont val="Calibri"/>
          </rPr>
          <t>The Ubuntu operating system must generate audit records for successful/unsuccessful uses of the chfn command.</t>
        </r>
      </text>
    </comment>
    <comment ref="AB7" authorId="0" shapeId="0" xr:uid="{00000000-0006-0000-0500-000017000000}">
      <text>
        <r>
          <rPr>
            <sz val="11"/>
            <rFont val="Calibri"/>
          </rPr>
          <t>The Ubuntu operating system must generate audit records for successful/unsuccessful uses of the mount command.</t>
        </r>
      </text>
    </comment>
    <comment ref="AC7" authorId="0" shapeId="0" xr:uid="{00000000-0006-0000-0500-000018000000}">
      <text>
        <r>
          <rPr>
            <sz val="11"/>
            <rFont val="Calibri"/>
          </rPr>
          <t>The Ubuntu operating system must generate audit records for successful/unsuccessful uses of the umount command.</t>
        </r>
      </text>
    </comment>
    <comment ref="AD7" authorId="0" shapeId="0" xr:uid="{00000000-0006-0000-0500-000019000000}">
      <text>
        <r>
          <rPr>
            <sz val="11"/>
            <rFont val="Calibri"/>
          </rPr>
          <t>The Ubuntu operating system must generate audit records for successful/unsuccessful uses of the ssh-agent command.</t>
        </r>
      </text>
    </comment>
    <comment ref="AE7" authorId="0" shapeId="0" xr:uid="{00000000-0006-0000-0500-00001A000000}">
      <text>
        <r>
          <rPr>
            <sz val="11"/>
            <rFont val="Calibri"/>
          </rPr>
          <t>The Ubuntu operating system must generate audit records for successful/unsuccessful uses of the ssh-keysign command.</t>
        </r>
      </text>
    </comment>
    <comment ref="AF7" authorId="0" shapeId="0" xr:uid="{00000000-0006-0000-0500-00001B000000}">
      <text>
        <r>
          <rPr>
            <sz val="11"/>
            <rFont val="Calibri"/>
          </rPr>
          <t>The Ubuntu operating system must generate audit records for any usage of the setxattr, fsetxattr, lsetxattr, removexattr, fremovexattr, and lremovexattr system calls.</t>
        </r>
      </text>
    </comment>
    <comment ref="AG7" authorId="0" shapeId="0" xr:uid="{00000000-0006-0000-0500-00001C000000}">
      <text>
        <r>
          <rPr>
            <sz val="11"/>
            <rFont val="Calibri"/>
          </rPr>
          <t>The Ubuntu operating system must generate audit records for successful/unsuccessful uses of the chown, fchown, fchownat, and lchown system calls.</t>
        </r>
      </text>
    </comment>
    <comment ref="AH7" authorId="0" shapeId="0" xr:uid="{00000000-0006-0000-0500-00001D000000}">
      <text>
        <r>
          <rPr>
            <sz val="11"/>
            <rFont val="Calibri"/>
          </rPr>
          <t>The Ubuntu operating system must generate audit records for successful/unsuccessful uses of the chmod, fchmod, and fchmodat system calls.</t>
        </r>
      </text>
    </comment>
    <comment ref="AI7" authorId="0" shapeId="0" xr:uid="{00000000-0006-0000-0500-00001E000000}">
      <text>
        <r>
          <rPr>
            <sz val="11"/>
            <rFont val="Calibri"/>
          </rPr>
          <t>The Ubuntu operating system must generate audit records for successful/unsuccessful uses of the sudo command.</t>
        </r>
      </text>
    </comment>
    <comment ref="AJ7" authorId="0" shapeId="0" xr:uid="{00000000-0006-0000-0500-00001F000000}">
      <text>
        <r>
          <rPr>
            <sz val="11"/>
            <rFont val="Calibri"/>
          </rPr>
          <t>The Ubuntu operating system must generate audit records for successful/unsuccessful uses of the sudoedit command.</t>
        </r>
      </text>
    </comment>
    <comment ref="AK7" authorId="0" shapeId="0" xr:uid="{00000000-0006-0000-0500-000020000000}">
      <text>
        <r>
          <rPr>
            <sz val="11"/>
            <rFont val="Calibri"/>
          </rPr>
          <t>The Ubuntu operating system must generate audit records for successful/unsuccessful uses of the chsh command.</t>
        </r>
      </text>
    </comment>
    <comment ref="AL7" authorId="0" shapeId="0" xr:uid="{00000000-0006-0000-0500-000021000000}">
      <text>
        <r>
          <rPr>
            <sz val="11"/>
            <rFont val="Calibri"/>
          </rPr>
          <t>The Ubuntu operating system must generate audit records for successful/unsuccessful uses of the newgrp command.</t>
        </r>
      </text>
    </comment>
    <comment ref="AM7" authorId="0" shapeId="0" xr:uid="{00000000-0006-0000-0500-000022000000}">
      <text>
        <r>
          <rPr>
            <sz val="11"/>
            <rFont val="Calibri"/>
          </rPr>
          <t>The Ubuntu operating system must generate audit records for successful/unsuccessful uses of the setfacl command.</t>
        </r>
      </text>
    </comment>
    <comment ref="AN7" authorId="0" shapeId="0" xr:uid="{00000000-0006-0000-0500-000023000000}">
      <text>
        <r>
          <rPr>
            <sz val="11"/>
            <rFont val="Calibri"/>
          </rPr>
          <t>The Ubuntu operating system must generate audit records for successful/unsuccessful uses of the chacl command.</t>
        </r>
      </text>
    </comment>
    <comment ref="AO7" authorId="0" shapeId="0" xr:uid="{00000000-0006-0000-0500-000024000000}">
      <text>
        <r>
          <rPr>
            <sz val="11"/>
            <rFont val="Calibri"/>
          </rPr>
          <t>The Ubuntu operating system must generate audit records for successful/unsuccessful uses of the passwd command.</t>
        </r>
      </text>
    </comment>
    <comment ref="AP7" authorId="0" shapeId="0" xr:uid="{00000000-0006-0000-0500-000025000000}">
      <text>
        <r>
          <rPr>
            <sz val="11"/>
            <rFont val="Calibri"/>
          </rPr>
          <t>The Ubuntu operating system must generate audit records for successful/unsuccessful uses of the unix_update command.</t>
        </r>
      </text>
    </comment>
    <comment ref="AQ7" authorId="0" shapeId="0" xr:uid="{00000000-0006-0000-0500-000026000000}">
      <text>
        <r>
          <rPr>
            <sz val="11"/>
            <rFont val="Calibri"/>
          </rPr>
          <t>The Ubuntu operating system must generate audit records for successful/unsuccessful uses of the gpasswd command.</t>
        </r>
      </text>
    </comment>
    <comment ref="AR7" authorId="0" shapeId="0" xr:uid="{00000000-0006-0000-0500-000027000000}">
      <text>
        <r>
          <rPr>
            <sz val="11"/>
            <rFont val="Calibri"/>
          </rPr>
          <t>The Ubuntu operating system must generate audit records for successful/unsuccessful uses of the chage command.</t>
        </r>
      </text>
    </comment>
    <comment ref="AS7" authorId="0" shapeId="0" xr:uid="{00000000-0006-0000-0500-000028000000}">
      <text>
        <r>
          <rPr>
            <sz val="11"/>
            <rFont val="Calibri"/>
          </rPr>
          <t>The Ubuntu operating system must generate audit records for successful/unsuccessful uses of the usermod command.</t>
        </r>
      </text>
    </comment>
    <comment ref="AT7" authorId="0" shapeId="0" xr:uid="{00000000-0006-0000-0500-000029000000}">
      <text>
        <r>
          <rPr>
            <sz val="11"/>
            <rFont val="Calibri"/>
          </rPr>
          <t>The Ubuntu operating system must generate audit records for successful/unsuccessful uses of the crontab command.</t>
        </r>
      </text>
    </comment>
    <comment ref="AU7" authorId="0" shapeId="0" xr:uid="{00000000-0006-0000-0500-00002A000000}">
      <text>
        <r>
          <rPr>
            <sz val="11"/>
            <rFont val="Calibri"/>
          </rPr>
          <t>The Ubuntu operating system must prevent all software from executing at higher privilege levels than users executing the software and the audit system must be configured to audit the execution of privileged functions.</t>
        </r>
      </text>
    </comment>
    <comment ref="H9" authorId="0" shapeId="0" xr:uid="{00000000-0006-0000-0500-000031000000}">
      <text>
        <r>
          <rPr>
            <sz val="11"/>
            <rFont val="Calibri"/>
          </rPr>
          <t>Ubuntu operating systems booted with a BIOS must require authentication upon booting into single-user and maintenance modes.</t>
        </r>
      </text>
    </comment>
    <comment ref="I9" authorId="0" shapeId="0" xr:uid="{00000000-0006-0000-0500-000032000000}">
      <text>
        <r>
          <rPr>
            <sz val="11"/>
            <rFont val="Calibri"/>
          </rPr>
          <t>Ubuntu operating systems booted with United Extensible Firmware Interface (UEFI) implemented must require authentication upon booting into single-user mode and maintenance.</t>
        </r>
      </text>
    </comment>
    <comment ref="H10" authorId="0" shapeId="0" xr:uid="{00000000-0006-0000-0500-000033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H14" authorId="0" shapeId="0" xr:uid="{00000000-0006-0000-0500-000034000000}">
      <text>
        <r>
          <rPr>
            <sz val="11"/>
            <rFont val="Calibri"/>
          </rPr>
          <t>The Ubuntu operating system must not have the Network Information Service (NIS) package installed.</t>
        </r>
      </text>
    </comment>
    <comment ref="I14" authorId="0" shapeId="0" xr:uid="{00000000-0006-0000-0500-000035000000}">
      <text>
        <r>
          <rPr>
            <sz val="11"/>
            <rFont val="Calibri"/>
          </rPr>
          <t>The Ubuntu operating system must not have the rsh-server package installed.</t>
        </r>
      </text>
    </comment>
    <comment ref="J14" authorId="0" shapeId="0" xr:uid="{00000000-0006-0000-0500-000036000000}">
      <text>
        <r>
          <rPr>
            <sz val="11"/>
            <rFont val="Calibri"/>
          </rPr>
          <t>The Ubuntu operating system must not have the telnet package installed.</t>
        </r>
      </text>
    </comment>
    <comment ref="K14" authorId="0" shapeId="0" xr:uid="{00000000-0006-0000-0500-000037000000}">
      <text>
        <r>
          <rPr>
            <sz val="11"/>
            <rFont val="Calibri"/>
          </rPr>
          <t>The Ubuntu Operating system must disable the x86 Ctrl-Alt-Delete key sequence if a graphical user interface is installed.</t>
        </r>
      </text>
    </comment>
    <comment ref="L14" authorId="0" shapeId="0" xr:uid="{00000000-0006-0000-0500-000038000000}">
      <text>
        <r>
          <rPr>
            <sz val="11"/>
            <rFont val="Calibri"/>
          </rPr>
          <t>The Ubuntu Operating system must disable the x86 Ctrl-Alt-Delete key sequence.</t>
        </r>
      </text>
    </comment>
    <comment ref="M14" authorId="0" shapeId="0" xr:uid="{00000000-0006-0000-0500-000039000000}">
      <text>
        <r>
          <rPr>
            <sz val="11"/>
            <rFont val="Calibri"/>
          </rPr>
          <t>The Ubuntu operating system must not allow unattended or automatic login via ssh.</t>
        </r>
      </text>
    </comment>
    <comment ref="N14" authorId="0" shapeId="0" xr:uid="{00000000-0006-0000-0500-00003A000000}">
      <text>
        <r>
          <rPr>
            <sz val="11"/>
            <rFont val="Calibri"/>
          </rPr>
          <t>The Ubuntu operating system must disable automatic mounting of Universal Serial Bus (USB) mass storage driver.</t>
        </r>
      </text>
    </comment>
    <comment ref="O14" authorId="0" shapeId="0" xr:uid="{00000000-0006-0000-0500-00003B000000}">
      <text>
        <r>
          <rPr>
            <sz val="11"/>
            <rFont val="Calibri"/>
          </rPr>
          <t>The Ubuntu operating system must be configured so that remote X connections are disabled, unless to fulfill documented and validated mission requirements.</t>
        </r>
      </text>
    </comment>
    <comment ref="P14" authorId="0" shapeId="0" xr:uid="{00000000-0006-0000-0500-00003C000000}">
      <text>
        <r>
          <rPr>
            <sz val="11"/>
            <rFont val="Calibri"/>
          </rPr>
          <t>The Ubuntu operating system SSH daemon must prevent remote hosts from connecting to the proxy display.</t>
        </r>
      </text>
    </comment>
    <comment ref="Q14" authorId="0" shapeId="0" xr:uid="{00000000-0006-0000-0500-00003D000000}">
      <text>
        <r>
          <rPr>
            <sz val="11"/>
            <rFont val="Calibri"/>
          </rPr>
          <t>The Ubuntu operating system must disable all wireless network adapters.</t>
        </r>
      </text>
    </comment>
    <comment ref="H16" authorId="0" shapeId="0" xr:uid="{00000000-0006-0000-0500-00003E000000}">
      <text>
        <r>
          <rPr>
            <sz val="11"/>
            <rFont val="Calibri"/>
          </rPr>
          <t>Ubuntu operating systems handling data requiring data at rest protections must employ cryptographic mechanisms to prevent unauthorized disclosure and modification of the information at rest.</t>
        </r>
      </text>
    </comment>
    <comment ref="I16" authorId="0" shapeId="0" xr:uid="{00000000-0006-0000-0500-00003F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J16" authorId="0" shapeId="0" xr:uid="{00000000-0006-0000-0500-000040000000}">
      <text>
        <r>
          <rPr>
            <sz val="11"/>
            <rFont val="Calibri"/>
          </rPr>
          <t>The Ubuntu operating system must encrypt all stored passwords with a FIPS 140-2 approved cryptographic hashing algorithm.</t>
        </r>
      </text>
    </comment>
    <comment ref="K16" authorId="0" shapeId="0" xr:uid="{00000000-0006-0000-0500-000041000000}">
      <text>
        <r>
          <rPr>
            <sz val="11"/>
            <rFont val="Calibri"/>
          </rPr>
          <t>The Ubuntu operating system must employ a FIPS 140-2 approved cryptographic hashing algorithms for all created and stored passwords.</t>
        </r>
      </text>
    </comment>
    <comment ref="L16" authorId="0" shapeId="0" xr:uid="{00000000-0006-0000-0500-000042000000}">
      <text>
        <r>
          <rPr>
            <sz val="11"/>
            <rFont val="Calibri"/>
          </rPr>
          <t>The Ubuntu operating system must enforce SSHv2 for network access to all accounts.</t>
        </r>
      </text>
    </comment>
    <comment ref="M16" authorId="0" shapeId="0" xr:uid="{00000000-0006-0000-0500-000043000000}">
      <text>
        <r>
          <rPr>
            <sz val="11"/>
            <rFont val="Calibri"/>
          </rPr>
          <t>The Ubuntu operating system must configure the SSH daemon to only use Message Authentication Codes (MACs) employing FIPS 140-2 approved cryptographic hash algorithms to protect the integrity of nonlocal maintenance and diagnostic communications.</t>
        </r>
      </text>
    </comment>
    <comment ref="N16" authorId="0" shapeId="0" xr:uid="{00000000-0006-0000-0500-000044000000}">
      <text>
        <r>
          <rPr>
            <sz val="11"/>
            <rFont val="Calibri"/>
          </rPr>
          <t>The Ubuntu operating system must use SSH to protect the confidentiality and integrity of transmitted information unless otherwise protected by alternative physical safeguards, such as, at a minimum, a Protected Distribution System (PDS).</t>
        </r>
      </text>
    </comment>
    <comment ref="H19" authorId="0" shapeId="0" xr:uid="{00000000-0006-0000-0500-000045000000}">
      <text>
        <r>
          <rPr>
            <sz val="11"/>
            <rFont val="Calibri"/>
          </rPr>
          <t>The Ubuntu operating system must implement non-executable data to protect its memory from unauthorized code execution.</t>
        </r>
      </text>
    </comment>
    <comment ref="I19" authorId="0" shapeId="0" xr:uid="{00000000-0006-0000-0500-000046000000}">
      <text>
        <r>
          <rPr>
            <sz val="11"/>
            <rFont val="Calibri"/>
          </rPr>
          <t>The Ubuntu operating system must implement address space layout randomization to protect its memory from unauthorized code execution.</t>
        </r>
      </text>
    </comment>
    <comment ref="H20" authorId="0" shapeId="0" xr:uid="{00000000-0006-0000-0500-000047000000}">
      <text>
        <r>
          <rPr>
            <sz val="11"/>
            <rFont val="Calibri"/>
          </rPr>
          <t>The Ubuntu operating system must configure the uncomplicated firewall to rate-limit impacted network interfaces.</t>
        </r>
      </text>
    </comment>
    <comment ref="H22" authorId="0" shapeId="0" xr:uid="{00000000-0006-0000-0500-000048000000}">
      <text>
        <r>
          <rPr>
            <sz val="11"/>
            <rFont val="Calibri"/>
          </rPr>
          <t>The Ubuntu operating system must disable automatic mounting of Universal Serial Bus (USB) mass storage driver.</t>
        </r>
      </text>
    </comment>
    <comment ref="H24" authorId="0" shapeId="0" xr:uid="{00000000-0006-0000-0500-000049000000}">
      <text>
        <r>
          <rPr>
            <sz val="11"/>
            <rFont val="Calibri"/>
          </rPr>
          <t>The Ubuntu operating system must be configured such that Pluggable Authentication Module (PAM) prohibits the use of cached authentications after one day.</t>
        </r>
      </text>
    </comment>
    <comment ref="I24" authorId="0" shapeId="0" xr:uid="{00000000-0006-0000-0500-00004A000000}">
      <text>
        <r>
          <rPr>
            <sz val="11"/>
            <rFont val="Calibri"/>
          </rPr>
          <t>The Ubuntu operating system must map the authenticated identity to the user or group account for PKI-based authentication.</t>
        </r>
      </text>
    </comment>
    <comment ref="J24" authorId="0" shapeId="0" xr:uid="{00000000-0006-0000-0500-00004B000000}">
      <text>
        <r>
          <rPr>
            <sz val="11"/>
            <rFont val="Calibri"/>
          </rPr>
          <t>The Ubuntu operating system must implement smart card logins for multifactor authentication for access to accounts.</t>
        </r>
      </text>
    </comment>
    <comment ref="K24" authorId="0" shapeId="0" xr:uid="{00000000-0006-0000-0500-00004C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L24" authorId="0" shapeId="0" xr:uid="{00000000-0006-0000-0500-00004D000000}">
      <text>
        <r>
          <rPr>
            <sz val="11"/>
            <rFont val="Calibri"/>
          </rPr>
          <t>The Ubuntu operating system must accept Personal Identity Verification (PIV) credentials.</t>
        </r>
      </text>
    </comment>
    <comment ref="M24" authorId="0" shapeId="0" xr:uid="{00000000-0006-0000-0500-00004E000000}">
      <text>
        <r>
          <rPr>
            <sz val="11"/>
            <rFont val="Calibri"/>
          </rPr>
          <t>The Ubuntu operating system must implement certificate status checking for multifactor authentication.</t>
        </r>
      </text>
    </comment>
    <comment ref="N24" authorId="0" shapeId="0" xr:uid="{00000000-0006-0000-0500-00004F000000}">
      <text>
        <r>
          <rPr>
            <sz val="11"/>
            <rFont val="Calibri"/>
          </rPr>
          <t>The Ubuntu operating system must only allow the use of DoD PKI-established certificate authorities for verification of the establishment of protected sessions.</t>
        </r>
      </text>
    </comment>
    <comment ref="H25" authorId="0" shapeId="0" xr:uid="{00000000-0006-0000-0500-000050000000}">
      <text>
        <r>
          <rPr>
            <sz val="11"/>
            <rFont val="Calibri"/>
          </rPr>
          <t>The Ubuntu operating system must be configured to use TCP syncookies.</t>
        </r>
      </text>
    </comment>
    <comment ref="H26" authorId="0" shapeId="0" xr:uid="{00000000-0006-0000-0500-000051000000}">
      <text>
        <r>
          <rPr>
            <sz val="11"/>
            <rFont val="Calibri"/>
          </rPr>
          <t>The Ubuntu operating system SSH daemon must prevent remote hosts from connecting to the proxy display.</t>
        </r>
      </text>
    </comment>
    <comment ref="H27" authorId="0" shapeId="0" xr:uid="{00000000-0006-0000-0500-000052000000}">
      <text>
        <r>
          <rPr>
            <sz val="11"/>
            <rFont val="Calibri"/>
          </rPr>
          <t>The Ubuntu operating system must restrict access to the kernel message buffer.</t>
        </r>
      </text>
    </comment>
    <comment ref="H29" authorId="0" shapeId="0" xr:uid="{00000000-0006-0000-0500-000053000000}">
      <text>
        <r>
          <rPr>
            <sz val="11"/>
            <rFont val="Calibri"/>
          </rPr>
          <t>The Ubuntu operating system must enforce password complexity by requiring that at least one upper-case character be used.</t>
        </r>
      </text>
    </comment>
    <comment ref="I29" authorId="0" shapeId="0" xr:uid="{00000000-0006-0000-0500-000054000000}">
      <text>
        <r>
          <rPr>
            <sz val="11"/>
            <rFont val="Calibri"/>
          </rPr>
          <t>The Ubuntu operating system must enforce password complexity by requiring that at least one lower-case character be used.</t>
        </r>
      </text>
    </comment>
    <comment ref="J29" authorId="0" shapeId="0" xr:uid="{00000000-0006-0000-0500-000055000000}">
      <text>
        <r>
          <rPr>
            <sz val="11"/>
            <rFont val="Calibri"/>
          </rPr>
          <t>The Ubuntu operating system must enforce password complexity by requiring that at least one numeric character be used.</t>
        </r>
      </text>
    </comment>
    <comment ref="K29" authorId="0" shapeId="0" xr:uid="{00000000-0006-0000-0500-000056000000}">
      <text>
        <r>
          <rPr>
            <sz val="11"/>
            <rFont val="Calibri"/>
          </rPr>
          <t>The Ubuntu operating system must require the change of at least 8 characters when passwords are changed.</t>
        </r>
      </text>
    </comment>
    <comment ref="L29" authorId="0" shapeId="0" xr:uid="{00000000-0006-0000-0500-000057000000}">
      <text>
        <r>
          <rPr>
            <sz val="11"/>
            <rFont val="Calibri"/>
          </rPr>
          <t>The Ubuntu operating system must enforce 24 hours/1 day as the minimum password lifetime. Passwords for new users must have a 24 hours/1 day minimum password lifetime restriction.</t>
        </r>
      </text>
    </comment>
    <comment ref="M29" authorId="0" shapeId="0" xr:uid="{00000000-0006-0000-0500-000058000000}">
      <text>
        <r>
          <rPr>
            <sz val="11"/>
            <rFont val="Calibri"/>
          </rPr>
          <t>The Ubuntu operating system must enforce a 60-day maximum password lifetime restriction. Passwords for new users must have a 60-day maximum password lifetime restriction.</t>
        </r>
      </text>
    </comment>
    <comment ref="N29" authorId="0" shapeId="0" xr:uid="{00000000-0006-0000-0500-000059000000}">
      <text>
        <r>
          <rPr>
            <sz val="11"/>
            <rFont val="Calibri"/>
          </rPr>
          <t>The Ubuntu operating system must prohibit password reuse for a minimum of five generations.</t>
        </r>
      </text>
    </comment>
    <comment ref="O29" authorId="0" shapeId="0" xr:uid="{00000000-0006-0000-0500-00005A000000}">
      <text>
        <r>
          <rPr>
            <sz val="11"/>
            <rFont val="Calibri"/>
          </rPr>
          <t>The Ubuntu operating system must enforce a minimum 15-character password length.</t>
        </r>
      </text>
    </comment>
    <comment ref="P29" authorId="0" shapeId="0" xr:uid="{00000000-0006-0000-0500-00005B000000}">
      <text>
        <r>
          <rPr>
            <sz val="11"/>
            <rFont val="Calibri"/>
          </rPr>
          <t>The Ubuntu operating system must prevent the use of dictionary words for passwords.</t>
        </r>
      </text>
    </comment>
    <comment ref="Q29" authorId="0" shapeId="0" xr:uid="{00000000-0006-0000-0500-00005C000000}">
      <text>
        <r>
          <rPr>
            <sz val="11"/>
            <rFont val="Calibri"/>
          </rPr>
          <t>The Ubuntu operating system must enforce password complexity by requiring that at least one special character be used.</t>
        </r>
      </text>
    </comment>
    <comment ref="R29" authorId="0" shapeId="0" xr:uid="{00000000-0006-0000-0500-00005D000000}">
      <text>
        <r>
          <rPr>
            <sz val="11"/>
            <rFont val="Calibri"/>
          </rPr>
          <t>The Ubuntu operating system must not have accounts configured with blank or null passwords.</t>
        </r>
      </text>
    </comment>
    <comment ref="S29" authorId="0" shapeId="0" xr:uid="{00000000-0006-0000-0500-00005E000000}">
      <text>
        <r>
          <rPr>
            <sz val="11"/>
            <rFont val="Calibri"/>
          </rPr>
          <t>The Ubuntu operating system must not allow accounts configured with blank or null passwords.</t>
        </r>
      </text>
    </comment>
    <comment ref="H31" authorId="0" shapeId="0" xr:uid="{00000000-0006-0000-0500-00005F000000}">
      <text>
        <r>
          <rPr>
            <sz val="11"/>
            <rFont val="Calibri"/>
          </rPr>
          <t>The Ubuntu operating system must prevent direct login into the root account.</t>
        </r>
      </text>
    </comment>
    <comment ref="I31" authorId="0" shapeId="0" xr:uid="{00000000-0006-0000-0500-000060000000}">
      <text>
        <r>
          <rPr>
            <sz val="11"/>
            <rFont val="Calibri"/>
          </rPr>
          <t>The Ubuntu operating system must require users to re-authenticate for privilege escalation and changing roles.</t>
        </r>
      </text>
    </comment>
    <comment ref="H32" authorId="0" shapeId="0" xr:uid="{00000000-0006-0000-0500-000061000000}">
      <text>
        <r>
          <rPr>
            <sz val="11"/>
            <rFont val="Calibri"/>
          </rPr>
          <t>The Ubuntu operating system must generate audit records for successful/unsuccessful uses of the apparmor_parser command.</t>
        </r>
      </text>
    </comment>
    <comment ref="I32" authorId="0" shapeId="0" xr:uid="{00000000-0006-0000-0500-000062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J32" authorId="0" shapeId="0" xr:uid="{00000000-0006-0000-0500-000063000000}">
      <text>
        <r>
          <rPr>
            <sz val="11"/>
            <rFont val="Calibri"/>
          </rPr>
          <t>The Ubuntu operating system must be configured to use AppArmor.</t>
        </r>
      </text>
    </comment>
    <comment ref="K32" authorId="0" shapeId="0" xr:uid="{00000000-0006-0000-0500-000064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H34" authorId="0" shapeId="0" xr:uid="{00000000-0006-0000-0500-000065000000}">
      <text>
        <r>
          <rPr>
            <sz val="11"/>
            <rFont val="Calibri"/>
          </rPr>
          <t>The Ubuntu operating system must set a sticky bit on all public directories to prevent unauthorized and unintended information transferred via shared system resources.</t>
        </r>
      </text>
    </comment>
    <comment ref="I34" authorId="0" shapeId="0" xr:uid="{00000000-0006-0000-0500-000066000000}">
      <text>
        <r>
          <rPr>
            <sz val="11"/>
            <rFont val="Calibri"/>
          </rPr>
          <t>The Ubuntu operating system must configure the /var/log directory to be group-owned by syslog.</t>
        </r>
      </text>
    </comment>
    <comment ref="J34" authorId="0" shapeId="0" xr:uid="{00000000-0006-0000-0500-000067000000}">
      <text>
        <r>
          <rPr>
            <sz val="11"/>
            <rFont val="Calibri"/>
          </rPr>
          <t>The Ubuntu operating system must configure the /var/log directory to be owned by root.</t>
        </r>
      </text>
    </comment>
    <comment ref="K34" authorId="0" shapeId="0" xr:uid="{00000000-0006-0000-0500-000068000000}">
      <text>
        <r>
          <rPr>
            <sz val="11"/>
            <rFont val="Calibri"/>
          </rPr>
          <t>The Ubuntu operating system must configure the /var/log directory to have mode 0755 or less permissive.</t>
        </r>
      </text>
    </comment>
    <comment ref="L34" authorId="0" shapeId="0" xr:uid="{00000000-0006-0000-0500-000069000000}">
      <text>
        <r>
          <rPr>
            <sz val="11"/>
            <rFont val="Calibri"/>
          </rPr>
          <t>The Ubuntu operating system must configure the /var/log/syslog file to be group-owned by adm.</t>
        </r>
      </text>
    </comment>
    <comment ref="M34" authorId="0" shapeId="0" xr:uid="{00000000-0006-0000-0500-00006A000000}">
      <text>
        <r>
          <rPr>
            <sz val="11"/>
            <rFont val="Calibri"/>
          </rPr>
          <t>The Ubuntu operating system must configure /var/log/syslog file to be owned by syslog.</t>
        </r>
      </text>
    </comment>
    <comment ref="N34" authorId="0" shapeId="0" xr:uid="{00000000-0006-0000-0500-00006B000000}">
      <text>
        <r>
          <rPr>
            <sz val="11"/>
            <rFont val="Calibri"/>
          </rPr>
          <t>The Ubuntu operating system must configure /var/log/syslog file with mode 0640 or less permissive.</t>
        </r>
      </text>
    </comment>
    <comment ref="O34" authorId="0" shapeId="0" xr:uid="{00000000-0006-0000-0500-00006C000000}">
      <text>
        <r>
          <rPr>
            <sz val="11"/>
            <rFont val="Calibri"/>
          </rPr>
          <t>The Ubuntu operating system must configure audit tools with a mode of 0755 or less permissive.</t>
        </r>
      </text>
    </comment>
    <comment ref="P34" authorId="0" shapeId="0" xr:uid="{00000000-0006-0000-0500-00006D000000}">
      <text>
        <r>
          <rPr>
            <sz val="11"/>
            <rFont val="Calibri"/>
          </rPr>
          <t>The Ubuntu operating system must configure audit tools to be owned by root.</t>
        </r>
      </text>
    </comment>
    <comment ref="Q34" authorId="0" shapeId="0" xr:uid="{00000000-0006-0000-0500-00006E000000}">
      <text>
        <r>
          <rPr>
            <sz val="11"/>
            <rFont val="Calibri"/>
          </rPr>
          <t>The Ubuntu operating system must configure the audit tools to be group-owned by root.</t>
        </r>
      </text>
    </comment>
    <comment ref="R34" authorId="0" shapeId="0" xr:uid="{00000000-0006-0000-0500-00006F000000}">
      <text>
        <r>
          <rPr>
            <sz val="11"/>
            <rFont val="Calibri"/>
          </rPr>
          <t>The Ubuntu operating system library files must have mode 0755 or less permissive.</t>
        </r>
      </text>
    </comment>
    <comment ref="S34" authorId="0" shapeId="0" xr:uid="{00000000-0006-0000-0500-000070000000}">
      <text>
        <r>
          <rPr>
            <sz val="11"/>
            <rFont val="Calibri"/>
          </rPr>
          <t>The Ubuntu operating system library directories must have mode 0755 or less permissive.</t>
        </r>
      </text>
    </comment>
    <comment ref="T34" authorId="0" shapeId="0" xr:uid="{00000000-0006-0000-0500-000071000000}">
      <text>
        <r>
          <rPr>
            <sz val="11"/>
            <rFont val="Calibri"/>
          </rPr>
          <t>The Ubuntu operating system library files must be owned by root.</t>
        </r>
      </text>
    </comment>
    <comment ref="U34" authorId="0" shapeId="0" xr:uid="{00000000-0006-0000-0500-000072000000}">
      <text>
        <r>
          <rPr>
            <sz val="11"/>
            <rFont val="Calibri"/>
          </rPr>
          <t>The Ubuntu operating system library directories must be owned by root.</t>
        </r>
      </text>
    </comment>
    <comment ref="V34" authorId="0" shapeId="0" xr:uid="{00000000-0006-0000-0500-000073000000}">
      <text>
        <r>
          <rPr>
            <sz val="11"/>
            <rFont val="Calibri"/>
          </rPr>
          <t>The Ubuntu operating system library files must be group-owned by root.</t>
        </r>
      </text>
    </comment>
    <comment ref="W34" authorId="0" shapeId="0" xr:uid="{00000000-0006-0000-0500-000074000000}">
      <text>
        <r>
          <rPr>
            <sz val="11"/>
            <rFont val="Calibri"/>
          </rPr>
          <t>The Ubuntu operating system library directories must be group-owned by root.</t>
        </r>
      </text>
    </comment>
    <comment ref="X34" authorId="0" shapeId="0" xr:uid="{00000000-0006-0000-0500-000075000000}">
      <text>
        <r>
          <rPr>
            <sz val="11"/>
            <rFont val="Calibri"/>
          </rPr>
          <t>The Ubuntu operating system must have system commands set to a mode of 0755 or less permissive.</t>
        </r>
      </text>
    </comment>
    <comment ref="Y34" authorId="0" shapeId="0" xr:uid="{00000000-0006-0000-0500-000076000000}">
      <text>
        <r>
          <rPr>
            <sz val="11"/>
            <rFont val="Calibri"/>
          </rPr>
          <t>The Ubuntu operating system must have directories that contain system commands set to a mode of 0755 or less permissive.</t>
        </r>
      </text>
    </comment>
    <comment ref="Z34" authorId="0" shapeId="0" xr:uid="{00000000-0006-0000-0500-000077000000}">
      <text>
        <r>
          <rPr>
            <sz val="11"/>
            <rFont val="Calibri"/>
          </rPr>
          <t>The Ubuntu operating system must have system commands owned by root.</t>
        </r>
      </text>
    </comment>
    <comment ref="AA34" authorId="0" shapeId="0" xr:uid="{00000000-0006-0000-0500-000078000000}">
      <text>
        <r>
          <rPr>
            <sz val="11"/>
            <rFont val="Calibri"/>
          </rPr>
          <t>The Ubuntu operating system must have directories that contain system commands owned by root.</t>
        </r>
      </text>
    </comment>
    <comment ref="AB34" authorId="0" shapeId="0" xr:uid="{00000000-0006-0000-0500-000079000000}">
      <text>
        <r>
          <rPr>
            <sz val="11"/>
            <rFont val="Calibri"/>
          </rPr>
          <t>The Ubuntu operating system must have system commands group-owned by root or a system account.</t>
        </r>
      </text>
    </comment>
    <comment ref="AC34" authorId="0" shapeId="0" xr:uid="{00000000-0006-0000-0500-00007A000000}">
      <text>
        <r>
          <rPr>
            <sz val="11"/>
            <rFont val="Calibri"/>
          </rPr>
          <t>The Ubuntu operating system must have directories that contain system commands group-owned by root.</t>
        </r>
      </text>
    </comment>
    <comment ref="AD34" authorId="0" shapeId="0" xr:uid="{00000000-0006-0000-0500-00007B000000}">
      <text>
        <r>
          <rPr>
            <sz val="11"/>
            <rFont val="Calibri"/>
          </rPr>
          <t>The Ubuntu operating system default filesystem permissions must be defined in such a way that all authenticated users can only read and modify their own files.</t>
        </r>
      </text>
    </comment>
    <comment ref="AE34" authorId="0" shapeId="0" xr:uid="{00000000-0006-0000-0500-00007C000000}">
      <text>
        <r>
          <rPr>
            <sz val="11"/>
            <rFont val="Calibri"/>
          </rPr>
          <t>All local interactive user home directories defined in the /etc/passwd file must exist.</t>
        </r>
      </text>
    </comment>
    <comment ref="AF34" authorId="0" shapeId="0" xr:uid="{00000000-0006-0000-0500-00007D000000}">
      <text>
        <r>
          <rPr>
            <sz val="11"/>
            <rFont val="Calibri"/>
          </rPr>
          <t>All local interactive user home directories must have mode 0750 or less permissive.</t>
        </r>
      </text>
    </comment>
    <comment ref="AG34" authorId="0" shapeId="0" xr:uid="{00000000-0006-0000-0500-00007E000000}">
      <text>
        <r>
          <rPr>
            <sz val="11"/>
            <rFont val="Calibri"/>
          </rPr>
          <t>All local interactive user home directories must be group-owned by the home directory owners primary group.</t>
        </r>
      </text>
    </comment>
    <comment ref="H41" authorId="0" shapeId="0" xr:uid="{00000000-0006-0000-0500-00007F000000}">
      <text>
        <r>
          <rPr>
            <sz val="11"/>
            <rFont val="Calibri"/>
          </rPr>
          <t>The Ubuntu operating system must be configured so that Advance package Tool (APT) removes all software components after updated versions have been installed.</t>
        </r>
      </text>
    </comment>
    <comment ref="H43" authorId="0" shapeId="0" xr:uid="{00000000-0006-0000-0500-000080000000}">
      <text>
        <r>
          <rPr>
            <sz val="11"/>
            <rFont val="Calibri"/>
          </rPr>
          <t>The Ubuntu operating system must map the authenticated identity to the user or group account for PKI-based authentication.</t>
        </r>
      </text>
    </comment>
    <comment ref="I43" authorId="0" shapeId="0" xr:uid="{00000000-0006-0000-0500-000081000000}">
      <text>
        <r>
          <rPr>
            <sz val="11"/>
            <rFont val="Calibri"/>
          </rPr>
          <t>The Ubuntu operating system must uniquely identify interactive users.</t>
        </r>
      </text>
    </comment>
    <comment ref="J43" authorId="0" shapeId="0" xr:uid="{00000000-0006-0000-0500-000082000000}">
      <text>
        <r>
          <rPr>
            <sz val="11"/>
            <rFont val="Calibri"/>
          </rPr>
          <t>The Ubuntu operating system must disable account identifiers (individuals, groups, roles, and devices) after 35 days of inactivity.</t>
        </r>
      </text>
    </comment>
    <comment ref="K43" authorId="0" shapeId="0" xr:uid="{00000000-0006-0000-0500-000083000000}">
      <text>
        <r>
          <rPr>
            <sz val="11"/>
            <rFont val="Calibri"/>
          </rPr>
          <t>The Ubuntu operating system must automatically expire temporary accounts within 72 hours.</t>
        </r>
      </text>
    </comment>
    <comment ref="L43" authorId="0" shapeId="0" xr:uid="{00000000-0006-0000-0500-000084000000}">
      <text>
        <r>
          <rPr>
            <sz val="11"/>
            <rFont val="Calibri"/>
          </rPr>
          <t>The Ubuntu operating system must provision temporary user accounts with an expiration time of 72 hours or less.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Ubuntu operating system must disable account identifiers (individuals, groups, roles, and devices) after 35 days of inactivity.</t>
        </r>
      </text>
    </comment>
    <comment ref="K3" authorId="0" shapeId="0" xr:uid="{00000000-0006-0000-0600-000003000000}">
      <text>
        <r>
          <rPr>
            <sz val="11"/>
            <rFont val="Calibri"/>
          </rPr>
          <t>The Ubuntu operating system must automatically expire temporary accounts within 72 hours.</t>
        </r>
      </text>
    </comment>
    <comment ref="L3" authorId="0" shapeId="0" xr:uid="{00000000-0006-0000-0600-000002000000}">
      <text>
        <r>
          <rPr>
            <sz val="11"/>
            <rFont val="Calibri"/>
          </rPr>
          <t>The Ubuntu operating system must provision temporary user accounts with an expiration time of 72 hours or less.</t>
        </r>
      </text>
    </comment>
    <comment ref="J4" authorId="0" shapeId="0" xr:uid="{00000000-0006-0000-0600-000004000000}">
      <text>
        <r>
          <rPr>
            <sz val="11"/>
            <rFont val="Calibri"/>
          </rPr>
          <t>The Ubuntu operating system must generate audit records for successful/unsuccessful uses of the apparmor_parser command.</t>
        </r>
      </text>
    </comment>
    <comment ref="K4" authorId="0" shapeId="0" xr:uid="{00000000-0006-0000-0600-000006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L4" authorId="0" shapeId="0" xr:uid="{00000000-0006-0000-0600-000007000000}">
      <text>
        <r>
          <rPr>
            <sz val="11"/>
            <rFont val="Calibri"/>
          </rPr>
          <t>The Ubuntu operating system must be configured to use AppArmor.</t>
        </r>
      </text>
    </comment>
    <comment ref="M4" authorId="0" shapeId="0" xr:uid="{00000000-0006-0000-0600-000005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J8" authorId="0" shapeId="0" xr:uid="{00000000-0006-0000-0600-000008000000}">
      <text>
        <r>
          <rPr>
            <sz val="11"/>
            <rFont val="Calibri"/>
          </rPr>
          <t>The Ubuntu operating system must prevent direct login into the root account.</t>
        </r>
      </text>
    </comment>
    <comment ref="K8" authorId="0" shapeId="0" xr:uid="{00000000-0006-0000-0600-000009000000}">
      <text>
        <r>
          <rPr>
            <sz val="11"/>
            <rFont val="Calibri"/>
          </rPr>
          <t>The Ubuntu operating system must require users to re-authenticate for privilege escalation and changing roles.</t>
        </r>
      </text>
    </comment>
    <comment ref="J9" authorId="0" shapeId="0" xr:uid="{00000000-0006-0000-0600-00000A000000}">
      <text>
        <r>
          <rPr>
            <sz val="11"/>
            <rFont val="Calibri"/>
          </rPr>
          <t>The Ubuntu operating system must require users to re-authenticate for privilege escalation and changing roles.</t>
        </r>
      </text>
    </comment>
    <comment ref="K9" authorId="0" shapeId="0" xr:uid="{00000000-0006-0000-0600-00000B000000}">
      <text>
        <r>
          <rPr>
            <sz val="11"/>
            <rFont val="Calibri"/>
          </rPr>
          <t>The Ubuntu operating system must generate audit records for privileged activities or other system-level access.</t>
        </r>
      </text>
    </comment>
    <comment ref="L9" authorId="0" shapeId="0" xr:uid="{00000000-0006-0000-0600-00000C000000}">
      <text>
        <r>
          <rPr>
            <sz val="11"/>
            <rFont val="Calibri"/>
          </rPr>
          <t>The Ubuntu operating system must prevent all software from executing at higher privilege levels than users executing the software and the audit system must be configured to audit the execution of privileged functions.</t>
        </r>
      </text>
    </comment>
    <comment ref="J10" authorId="0" shapeId="0" xr:uid="{00000000-0006-0000-0600-00000D000000}">
      <text>
        <r>
          <rPr>
            <sz val="11"/>
            <rFont val="Calibri"/>
          </rPr>
          <t>The Ubuntu operating system must enforce a delay of at least 4 seconds between logon prompts following a failed logon attempt.</t>
        </r>
      </text>
    </comment>
    <comment ref="K10" authorId="0" shapeId="0" xr:uid="{00000000-0006-0000-0600-00000E000000}">
      <text>
        <r>
          <rPr>
            <sz val="11"/>
            <rFont val="Calibri"/>
          </rPr>
          <t>The Ubuntu operating system must be configured so that three consecutive invalid logon attempts by a user automatically locks the account until released by an administrator.</t>
        </r>
      </text>
    </comment>
    <comment ref="J11" authorId="0" shapeId="0" xr:uid="{00000000-0006-0000-0600-00000F000000}">
      <text>
        <r>
          <rPr>
            <sz val="11"/>
            <rFont val="Calibri"/>
          </rPr>
          <t>The Ubuntu operating system must display the Standard Mandatory DoD Notice and Consent Banner before granting local access to the system via a graphical user logon.</t>
        </r>
      </text>
    </comment>
    <comment ref="K11" authorId="0" shapeId="0" xr:uid="{00000000-0006-0000-0600-000010000000}">
      <text>
        <r>
          <rPr>
            <sz val="11"/>
            <rFont val="Calibri"/>
          </rPr>
          <t>The Ubuntu operating system must display the Standard Mandatory DoD Notice and Consent Banner before granting any publically accessible connection to the system.</t>
        </r>
      </text>
    </comment>
    <comment ref="J12" authorId="0" shapeId="0" xr:uid="{00000000-0006-0000-0600-000011000000}">
      <text>
        <r>
          <rPr>
            <sz val="11"/>
            <rFont val="Calibri"/>
          </rPr>
          <t>The Ubuntu operating system must limit the number of concurrent sessions to ten for all accounts and/or account types.</t>
        </r>
      </text>
    </comment>
    <comment ref="K12" authorId="0" shapeId="0" xr:uid="{00000000-0006-0000-0600-000013000000}">
      <text>
        <r>
          <rPr>
            <sz val="11"/>
            <rFont val="Calibri"/>
          </rPr>
          <t>The Ubuntu operating system must retain a users session lock until that user reestablishes access using established identification and authentication procedures.</t>
        </r>
      </text>
    </comment>
    <comment ref="L12" authorId="0" shapeId="0" xr:uid="{00000000-0006-0000-0600-000014000000}">
      <text>
        <r>
          <rPr>
            <sz val="11"/>
            <rFont val="Calibri"/>
          </rPr>
          <t>The Ubuntu operating system must initiate a session lock after a 15-minute period of inactivity for all connection types.</t>
        </r>
      </text>
    </comment>
    <comment ref="M12" authorId="0" shapeId="0" xr:uid="{00000000-0006-0000-0600-000015000000}">
      <text>
        <r>
          <rPr>
            <sz val="11"/>
            <rFont val="Calibri"/>
          </rPr>
          <t>The Ubuntu operating system must be configured for users to directly initiate a session lock for all connection types.</t>
        </r>
      </text>
    </comment>
    <comment ref="N12" authorId="0" shapeId="0" xr:uid="{00000000-0006-0000-0600-000012000000}">
      <text>
        <r>
          <rPr>
            <sz val="11"/>
            <rFont val="Calibri"/>
          </rPr>
          <t>The Ubuntu operating system must automatically terminate all network connections associated with SSH traffic at the end of the session or after 10 minutes of inactivity.</t>
        </r>
      </text>
    </comment>
    <comment ref="J13" authorId="0" shapeId="0" xr:uid="{00000000-0006-0000-0600-000016000000}">
      <text>
        <r>
          <rPr>
            <sz val="11"/>
            <rFont val="Calibri"/>
          </rPr>
          <t>The Ubuntu operating system must display the date and time of the last successful account logon upon logon.</t>
        </r>
      </text>
    </comment>
    <comment ref="K13" authorId="0" shapeId="0" xr:uid="{00000000-0006-0000-0600-000017000000}">
      <text>
        <r>
          <rPr>
            <sz val="11"/>
            <rFont val="Calibri"/>
          </rPr>
          <t>The Ubuntu operating system must automatically terminate all network connections associated with SSH traffic at the end of the session or after 10 minutes of inactivity.</t>
        </r>
      </text>
    </comment>
    <comment ref="J14" authorId="0" shapeId="0" xr:uid="{00000000-0006-0000-0600-000018000000}">
      <text>
        <r>
          <rPr>
            <sz val="11"/>
            <rFont val="Calibri"/>
          </rPr>
          <t>The Ubuntu operating system must disable all wireless network adapters.</t>
        </r>
      </text>
    </comment>
    <comment ref="J23" authorId="0" shapeId="0" xr:uid="{00000000-0006-0000-0600-000019000000}">
      <text>
        <r>
          <rPr>
            <sz val="11"/>
            <rFont val="Calibri"/>
          </rPr>
          <t>The Ubuntu operating system must initiate session audits at system startup.</t>
        </r>
      </text>
    </comment>
    <comment ref="K23" authorId="0" shapeId="0" xr:uid="{00000000-0006-0000-0600-00003D000000}">
      <text>
        <r>
          <rPr>
            <sz val="11"/>
            <rFont val="Calibri"/>
          </rPr>
          <t>The Ubuntu operating system must immediately notify the SA and ISSO (at a minimum) when allocated audit record storage volume reaches 75% of the repository maximum audit record storage capacity.</t>
        </r>
      </text>
    </comment>
    <comment ref="L23" authorId="0" shapeId="0" xr:uid="{00000000-0006-0000-0600-00003E000000}">
      <text>
        <r>
          <rPr>
            <sz val="11"/>
            <rFont val="Calibri"/>
          </rPr>
          <t>The Ubuntu operating system must be configured to preserve log records from failure events.</t>
        </r>
      </text>
    </comment>
    <comment ref="M23" authorId="0" shapeId="0" xr:uid="{00000000-0006-0000-0600-00003F000000}">
      <text>
        <r>
          <rPr>
            <sz val="11"/>
            <rFont val="Calibri"/>
          </rPr>
          <t>The Ubuntu operating system must be configured so that only users who need access to security functions are part of the sudo group.</t>
        </r>
      </text>
    </comment>
    <comment ref="N23" authorId="0" shapeId="0" xr:uid="{00000000-0006-0000-0600-000040000000}">
      <text>
        <r>
          <rPr>
            <sz val="11"/>
            <rFont val="Calibri"/>
          </rPr>
          <t>The Ubuntu operating system must allow the use of a temporary password for system logons with an immediate change to a permanent password.</t>
        </r>
      </text>
    </comment>
    <comment ref="O23" authorId="0" shapeId="0" xr:uid="{00000000-0006-0000-0600-00001A000000}">
      <text>
        <r>
          <rPr>
            <sz val="11"/>
            <rFont val="Calibri"/>
          </rPr>
          <t>The Ubuntu Operating system must be configured so that when passwords are changed or new passwords are established, pwquality must be used.</t>
        </r>
      </text>
    </comment>
    <comment ref="P23" authorId="0" shapeId="0" xr:uid="{00000000-0006-0000-0600-00001B000000}">
      <text>
        <r>
          <rPr>
            <sz val="11"/>
            <rFont val="Calibri"/>
          </rPr>
          <t>The Ubuntu operating system must generate audit records for the use and modification of the tallylog file.</t>
        </r>
      </text>
    </comment>
    <comment ref="Q23" authorId="0" shapeId="0" xr:uid="{00000000-0006-0000-0600-00001C000000}">
      <text>
        <r>
          <rPr>
            <sz val="11"/>
            <rFont val="Calibri"/>
          </rPr>
          <t>The Ubuntu operating system must generate audit records for the use and modification of faillog file.</t>
        </r>
      </text>
    </comment>
    <comment ref="R23" authorId="0" shapeId="0" xr:uid="{00000000-0006-0000-0600-00001D000000}">
      <text>
        <r>
          <rPr>
            <sz val="11"/>
            <rFont val="Calibri"/>
          </rPr>
          <t>The Ubuntu operating system must generate audit records for the use and modification of the lastlog file.</t>
        </r>
      </text>
    </comment>
    <comment ref="S23" authorId="0" shapeId="0" xr:uid="{00000000-0006-0000-0600-00001E000000}">
      <text>
        <r>
          <rPr>
            <sz val="11"/>
            <rFont val="Calibri"/>
          </rPr>
          <t>The Ubuntu operating system must generate audit records for privileged activities or other system-level access.</t>
        </r>
      </text>
    </comment>
    <comment ref="T23" authorId="0" shapeId="0" xr:uid="{00000000-0006-0000-0600-00001F000000}">
      <text>
        <r>
          <rPr>
            <sz val="11"/>
            <rFont val="Calibri"/>
          </rPr>
          <t>The Ubuntu operating system must generate audit records for the /var/log/wtmp file.</t>
        </r>
      </text>
    </comment>
    <comment ref="U23" authorId="0" shapeId="0" xr:uid="{00000000-0006-0000-0600-000020000000}">
      <text>
        <r>
          <rPr>
            <sz val="11"/>
            <rFont val="Calibri"/>
          </rPr>
          <t>The Ubuntu operating system must generate audit records for the /var/run/utmp file.</t>
        </r>
      </text>
    </comment>
    <comment ref="V23" authorId="0" shapeId="0" xr:uid="{00000000-0006-0000-0600-000021000000}">
      <text>
        <r>
          <rPr>
            <sz val="11"/>
            <rFont val="Calibri"/>
          </rPr>
          <t>The Ubuntu operating system must generate audit records for the /var/log/btmp file.</t>
        </r>
      </text>
    </comment>
    <comment ref="W23" authorId="0" shapeId="0" xr:uid="{00000000-0006-0000-0600-000022000000}">
      <text>
        <r>
          <rPr>
            <sz val="11"/>
            <rFont val="Calibri"/>
          </rPr>
          <t>The Ubuntu operating system must generate audit records for all account creations, modifications, disabling, and termination events that affect /etc/passwd.</t>
        </r>
      </text>
    </comment>
    <comment ref="X23" authorId="0" shapeId="0" xr:uid="{00000000-0006-0000-0600-000023000000}">
      <text>
        <r>
          <rPr>
            <sz val="11"/>
            <rFont val="Calibri"/>
          </rPr>
          <t>The Ubuntu operating system must generate audit records for all account creations, modifications, disabling, and termination events that affect /etc/group.</t>
        </r>
      </text>
    </comment>
    <comment ref="Y23" authorId="0" shapeId="0" xr:uid="{00000000-0006-0000-0600-000024000000}">
      <text>
        <r>
          <rPr>
            <sz val="11"/>
            <rFont val="Calibri"/>
          </rPr>
          <t>The Ubuntu operating system must generate audit records for all account creations, modifications, disabling, and termination events that affect /etc/gshadow.</t>
        </r>
      </text>
    </comment>
    <comment ref="Z23" authorId="0" shapeId="0" xr:uid="{00000000-0006-0000-0600-000025000000}">
      <text>
        <r>
          <rPr>
            <sz val="11"/>
            <rFont val="Calibri"/>
          </rPr>
          <t>The Ubuntu operating system must generate audit records for all account creations, modifications, disabling, and termination events that affect /etc/shadow.</t>
        </r>
      </text>
    </comment>
    <comment ref="AA23" authorId="0" shapeId="0" xr:uid="{00000000-0006-0000-0600-000026000000}">
      <text>
        <r>
          <rPr>
            <sz val="11"/>
            <rFont val="Calibri"/>
          </rPr>
          <t>The Ubuntu operating system must generate audit records for all account creations, modifications, disabling, and termination events that affect /etc/security/opasswd.</t>
        </r>
      </text>
    </comment>
    <comment ref="AB23" authorId="0" shapeId="0" xr:uid="{00000000-0006-0000-0600-000027000000}">
      <text>
        <r>
          <rPr>
            <sz val="11"/>
            <rFont val="Calibri"/>
          </rPr>
          <t>The Ubuntu operating system must alert the ISSO and SA (at a minimum) in the event of an audit processing failure.</t>
        </r>
      </text>
    </comment>
    <comment ref="AC23" authorId="0" shapeId="0" xr:uid="{00000000-0006-0000-0600-000028000000}">
      <text>
        <r>
          <rPr>
            <sz val="11"/>
            <rFont val="Calibri"/>
          </rPr>
          <t>The Ubuntu operating system must be configured so that audit log files cannot be read or write-accessible by unauthorized users.</t>
        </r>
      </text>
    </comment>
    <comment ref="AD23" authorId="0" shapeId="0" xr:uid="{00000000-0006-0000-0600-000029000000}">
      <text>
        <r>
          <rPr>
            <sz val="11"/>
            <rFont val="Calibri"/>
          </rPr>
          <t>The Ubuntu operating system must permit only authorized accounts ownership of the audit log files.</t>
        </r>
      </text>
    </comment>
    <comment ref="AE23" authorId="0" shapeId="0" xr:uid="{00000000-0006-0000-0600-00002A000000}">
      <text>
        <r>
          <rPr>
            <sz val="11"/>
            <rFont val="Calibri"/>
          </rPr>
          <t>The Ubuntu operating system must permit only authorized groups to own the audit log files.</t>
        </r>
      </text>
    </comment>
    <comment ref="AF23" authorId="0" shapeId="0" xr:uid="{00000000-0006-0000-0600-00002B000000}">
      <text>
        <r>
          <rPr>
            <sz val="11"/>
            <rFont val="Calibri"/>
          </rPr>
          <t>The Ubuntu operating system must be configured so that the audit log directory is not write-accessible by unauthorized users.</t>
        </r>
      </text>
    </comment>
    <comment ref="AG23" authorId="0" shapeId="0" xr:uid="{00000000-0006-0000-0600-00002C000000}">
      <text>
        <r>
          <rPr>
            <sz val="11"/>
            <rFont val="Calibri"/>
          </rPr>
          <t>The Ubuntu operating system must allow only authorized accounts to own the audit log directory.</t>
        </r>
      </text>
    </comment>
    <comment ref="AH23" authorId="0" shapeId="0" xr:uid="{00000000-0006-0000-0600-00002D000000}">
      <text>
        <r>
          <rPr>
            <sz val="11"/>
            <rFont val="Calibri"/>
          </rPr>
          <t>The Ubuntu operating system must ensure only authorized groups can own the audit log directory and its underlying files.</t>
        </r>
      </text>
    </comment>
    <comment ref="AI23" authorId="0" shapeId="0" xr:uid="{00000000-0006-0000-0600-00002E000000}">
      <text>
        <r>
          <rPr>
            <sz val="11"/>
            <rFont val="Calibri"/>
          </rPr>
          <t>The Ubuntu operating system must be configured so that audit configuration files are not write-accessible by unauthorized users.</t>
        </r>
      </text>
    </comment>
    <comment ref="AJ23" authorId="0" shapeId="0" xr:uid="{00000000-0006-0000-0600-00002F000000}">
      <text>
        <r>
          <rPr>
            <sz val="11"/>
            <rFont val="Calibri"/>
          </rPr>
          <t>The Ubuntu operating system must permit only authorized accounts to own the audit configuration files.</t>
        </r>
      </text>
    </comment>
    <comment ref="AK23" authorId="0" shapeId="0" xr:uid="{00000000-0006-0000-0600-000030000000}">
      <text>
        <r>
          <rPr>
            <sz val="11"/>
            <rFont val="Calibri"/>
          </rPr>
          <t>The Ubuntu operating system must permit only authorized groups to own the audit configuration files.</t>
        </r>
      </text>
    </comment>
    <comment ref="AL23" authorId="0" shapeId="0" xr:uid="{00000000-0006-0000-0600-000031000000}">
      <text>
        <r>
          <rPr>
            <sz val="11"/>
            <rFont val="Calibri"/>
          </rPr>
          <t>The Ubuntu operating system must allocate audit record storage capacity to store at least one weeks worth of audit records, when audit records are not immediately sent to a central audit record storage facility.</t>
        </r>
      </text>
    </comment>
    <comment ref="AM23" authorId="0" shapeId="0" xr:uid="{00000000-0006-0000-0600-000032000000}">
      <text>
        <r>
          <rPr>
            <sz val="11"/>
            <rFont val="Calibri"/>
          </rPr>
          <t>The Ubuntu operating system must generate audit records for successful/unsuccessful uses of the su command.</t>
        </r>
      </text>
    </comment>
    <comment ref="AN23" authorId="0" shapeId="0" xr:uid="{00000000-0006-0000-0600-000033000000}">
      <text>
        <r>
          <rPr>
            <sz val="11"/>
            <rFont val="Calibri"/>
          </rPr>
          <t>The Ubuntu operating system must generate audit records for successful/unsuccessful uses of the chfn command.</t>
        </r>
      </text>
    </comment>
    <comment ref="AO23" authorId="0" shapeId="0" xr:uid="{00000000-0006-0000-0600-000034000000}">
      <text>
        <r>
          <rPr>
            <sz val="11"/>
            <rFont val="Calibri"/>
          </rPr>
          <t>The Ubuntu operating system must generate audit records for successful/unsuccessful uses of the mount command.</t>
        </r>
      </text>
    </comment>
    <comment ref="AP23" authorId="0" shapeId="0" xr:uid="{00000000-0006-0000-0600-000035000000}">
      <text>
        <r>
          <rPr>
            <sz val="11"/>
            <rFont val="Calibri"/>
          </rPr>
          <t>The Ubuntu operating system must generate audit records for successful/unsuccessful uses of the umount command.</t>
        </r>
      </text>
    </comment>
    <comment ref="AQ23" authorId="0" shapeId="0" xr:uid="{00000000-0006-0000-0600-000036000000}">
      <text>
        <r>
          <rPr>
            <sz val="11"/>
            <rFont val="Calibri"/>
          </rPr>
          <t>The Ubuntu operating system must generate audit records for successful/unsuccessful uses of the ssh-agent command.</t>
        </r>
      </text>
    </comment>
    <comment ref="AR23" authorId="0" shapeId="0" xr:uid="{00000000-0006-0000-0600-000037000000}">
      <text>
        <r>
          <rPr>
            <sz val="11"/>
            <rFont val="Calibri"/>
          </rPr>
          <t>The Ubuntu operating system must generate audit records for successful/unsuccessful uses of the ssh-keysign command.</t>
        </r>
      </text>
    </comment>
    <comment ref="AS23" authorId="0" shapeId="0" xr:uid="{00000000-0006-0000-0600-000038000000}">
      <text>
        <r>
          <rPr>
            <sz val="11"/>
            <rFont val="Calibri"/>
          </rPr>
          <t>The Ubuntu operating system must generate audit records for any usage of the setxattr, fsetxattr, lsetxattr, removexattr, fremovexattr, and lremovexattr system calls.</t>
        </r>
      </text>
    </comment>
    <comment ref="AT23" authorId="0" shapeId="0" xr:uid="{00000000-0006-0000-0600-000039000000}">
      <text>
        <r>
          <rPr>
            <sz val="11"/>
            <rFont val="Calibri"/>
          </rPr>
          <t>The Ubuntu operating system must generate audit records for successful/unsuccessful uses of the chown, fchown, fchownat, and lchown system calls.</t>
        </r>
      </text>
    </comment>
    <comment ref="AU23" authorId="0" shapeId="0" xr:uid="{00000000-0006-0000-0600-00003A000000}">
      <text>
        <r>
          <rPr>
            <sz val="11"/>
            <rFont val="Calibri"/>
          </rPr>
          <t>The Ubuntu operating system must generate audit records for successful/unsuccessful uses of the chmod, fchmod, and fchmodat system calls.</t>
        </r>
      </text>
    </comment>
    <comment ref="AV23" authorId="0" shapeId="0" xr:uid="{00000000-0006-0000-0600-00003B000000}">
      <text>
        <r>
          <rPr>
            <sz val="11"/>
            <rFont val="Calibri"/>
          </rPr>
          <t>The Ubuntu operating system must generate audit records for successful/unsuccessful uses of the creat, open, openat, open_by_handle_at, truncate, and ftruncate system calls.</t>
        </r>
      </text>
    </comment>
    <comment ref="AW23" authorId="0" shapeId="0" xr:uid="{00000000-0006-0000-0600-00003C000000}">
      <text>
        <r>
          <rPr>
            <sz val="11"/>
            <rFont val="Calibri"/>
          </rPr>
          <t>The Ubuntu operating system must generate audit records for successful/unsuccessful uses of the sudo command.</t>
        </r>
      </text>
    </comment>
    <comment ref="J24" authorId="0" shapeId="0" xr:uid="{00000000-0006-0000-0600-000041000000}">
      <text>
        <r>
          <rPr>
            <sz val="11"/>
            <rFont val="Calibri"/>
          </rPr>
          <t>The Ubuntu operating system must generate audit records for the use and modification of the tallylog file.</t>
        </r>
      </text>
    </comment>
    <comment ref="K24" authorId="0" shapeId="0" xr:uid="{00000000-0006-0000-0600-000042000000}">
      <text>
        <r>
          <rPr>
            <sz val="11"/>
            <rFont val="Calibri"/>
          </rPr>
          <t>The Ubuntu operating system must generate audit records for the use and modification of faillog file.</t>
        </r>
      </text>
    </comment>
    <comment ref="L24" authorId="0" shapeId="0" xr:uid="{00000000-0006-0000-0600-000043000000}">
      <text>
        <r>
          <rPr>
            <sz val="11"/>
            <rFont val="Calibri"/>
          </rPr>
          <t>The Ubuntu operating system must generate audit records for the use and modification of the lastlog file.</t>
        </r>
      </text>
    </comment>
    <comment ref="M24" authorId="0" shapeId="0" xr:uid="{00000000-0006-0000-0600-000044000000}">
      <text>
        <r>
          <rPr>
            <sz val="11"/>
            <rFont val="Calibri"/>
          </rPr>
          <t>The Ubuntu operating system must generate audit records for privileged activities or other system-level access.</t>
        </r>
      </text>
    </comment>
    <comment ref="N24" authorId="0" shapeId="0" xr:uid="{00000000-0006-0000-0600-000045000000}">
      <text>
        <r>
          <rPr>
            <sz val="11"/>
            <rFont val="Calibri"/>
          </rPr>
          <t>The Ubuntu operating system must generate audit records for the /var/log/wtmp file.</t>
        </r>
      </text>
    </comment>
    <comment ref="O24" authorId="0" shapeId="0" xr:uid="{00000000-0006-0000-0600-000046000000}">
      <text>
        <r>
          <rPr>
            <sz val="11"/>
            <rFont val="Calibri"/>
          </rPr>
          <t>The Ubuntu operating system must generate audit records for the /var/run/utmp file.</t>
        </r>
      </text>
    </comment>
    <comment ref="P24" authorId="0" shapeId="0" xr:uid="{00000000-0006-0000-0600-000047000000}">
      <text>
        <r>
          <rPr>
            <sz val="11"/>
            <rFont val="Calibri"/>
          </rPr>
          <t>The Ubuntu operating system must generate audit records for the /var/log/btmp file.</t>
        </r>
      </text>
    </comment>
    <comment ref="Q24" authorId="0" shapeId="0" xr:uid="{00000000-0006-0000-0600-000048000000}">
      <text>
        <r>
          <rPr>
            <sz val="11"/>
            <rFont val="Calibri"/>
          </rPr>
          <t>The Ubuntu operating system must generate audit records for all account creations, modifications, disabling, and termination events that affect /etc/passwd.</t>
        </r>
      </text>
    </comment>
    <comment ref="R24" authorId="0" shapeId="0" xr:uid="{00000000-0006-0000-0600-000049000000}">
      <text>
        <r>
          <rPr>
            <sz val="11"/>
            <rFont val="Calibri"/>
          </rPr>
          <t>The Ubuntu operating system must generate audit records for all account creations, modifications, disabling, and termination events that affect /etc/group.</t>
        </r>
      </text>
    </comment>
    <comment ref="S24" authorId="0" shapeId="0" xr:uid="{00000000-0006-0000-0600-00004A000000}">
      <text>
        <r>
          <rPr>
            <sz val="11"/>
            <rFont val="Calibri"/>
          </rPr>
          <t>The Ubuntu operating system must generate audit records for all account creations, modifications, disabling, and termination events that affect /etc/gshadow.</t>
        </r>
      </text>
    </comment>
    <comment ref="T24" authorId="0" shapeId="0" xr:uid="{00000000-0006-0000-0600-00004B000000}">
      <text>
        <r>
          <rPr>
            <sz val="11"/>
            <rFont val="Calibri"/>
          </rPr>
          <t>The Ubuntu operating system must generate audit records for all account creations, modifications, disabling, and termination events that affect /etc/shadow.</t>
        </r>
      </text>
    </comment>
    <comment ref="U24" authorId="0" shapeId="0" xr:uid="{00000000-0006-0000-0600-00004C000000}">
      <text>
        <r>
          <rPr>
            <sz val="11"/>
            <rFont val="Calibri"/>
          </rPr>
          <t>The Ubuntu operating system must generate audit records for all account creations, modifications, disabling, and termination events that affect /etc/security/opasswd.</t>
        </r>
      </text>
    </comment>
    <comment ref="V24" authorId="0" shapeId="0" xr:uid="{00000000-0006-0000-0600-00004D000000}">
      <text>
        <r>
          <rPr>
            <sz val="11"/>
            <rFont val="Calibri"/>
          </rPr>
          <t>The Ubuntu operating system must permit only authorized accounts ownership of the audit log files.</t>
        </r>
      </text>
    </comment>
    <comment ref="W24" authorId="0" shapeId="0" xr:uid="{00000000-0006-0000-0600-00004E000000}">
      <text>
        <r>
          <rPr>
            <sz val="11"/>
            <rFont val="Calibri"/>
          </rPr>
          <t>The Ubuntu operating system must allow only authorized accounts to own the audit log directory.</t>
        </r>
      </text>
    </comment>
    <comment ref="X24" authorId="0" shapeId="0" xr:uid="{00000000-0006-0000-0600-00004F000000}">
      <text>
        <r>
          <rPr>
            <sz val="11"/>
            <rFont val="Calibri"/>
          </rPr>
          <t>The Ubuntu operating system must permit only authorized accounts to own the audit configuration files.</t>
        </r>
      </text>
    </comment>
    <comment ref="Y24" authorId="0" shapeId="0" xr:uid="{00000000-0006-0000-0600-000050000000}">
      <text>
        <r>
          <rPr>
            <sz val="11"/>
            <rFont val="Calibri"/>
          </rPr>
          <t>The Ubuntu operating system must generate audit records for successful/unsuccessful uses of the su command.</t>
        </r>
      </text>
    </comment>
    <comment ref="Z24" authorId="0" shapeId="0" xr:uid="{00000000-0006-0000-0600-000051000000}">
      <text>
        <r>
          <rPr>
            <sz val="11"/>
            <rFont val="Calibri"/>
          </rPr>
          <t>The Ubuntu operating system must generate audit records for successful/unsuccessful uses of the chfn command.</t>
        </r>
      </text>
    </comment>
    <comment ref="AA24" authorId="0" shapeId="0" xr:uid="{00000000-0006-0000-0600-000052000000}">
      <text>
        <r>
          <rPr>
            <sz val="11"/>
            <rFont val="Calibri"/>
          </rPr>
          <t>The Ubuntu operating system must generate audit records for successful/unsuccessful uses of the mount command.</t>
        </r>
      </text>
    </comment>
    <comment ref="AB24" authorId="0" shapeId="0" xr:uid="{00000000-0006-0000-0600-000053000000}">
      <text>
        <r>
          <rPr>
            <sz val="11"/>
            <rFont val="Calibri"/>
          </rPr>
          <t>The Ubuntu operating system must generate audit records for successful/unsuccessful uses of the umount command.</t>
        </r>
      </text>
    </comment>
    <comment ref="AC24" authorId="0" shapeId="0" xr:uid="{00000000-0006-0000-0600-000054000000}">
      <text>
        <r>
          <rPr>
            <sz val="11"/>
            <rFont val="Calibri"/>
          </rPr>
          <t>The Ubuntu operating system must generate audit records for successful/unsuccessful uses of the ssh-agent command.</t>
        </r>
      </text>
    </comment>
    <comment ref="AD24" authorId="0" shapeId="0" xr:uid="{00000000-0006-0000-0600-000055000000}">
      <text>
        <r>
          <rPr>
            <sz val="11"/>
            <rFont val="Calibri"/>
          </rPr>
          <t>The Ubuntu operating system must generate audit records for successful/unsuccessful uses of the ssh-keysign command.</t>
        </r>
      </text>
    </comment>
    <comment ref="AE24" authorId="0" shapeId="0" xr:uid="{00000000-0006-0000-0600-000056000000}">
      <text>
        <r>
          <rPr>
            <sz val="11"/>
            <rFont val="Calibri"/>
          </rPr>
          <t>The Ubuntu operating system must generate audit records for any usage of the setxattr, fsetxattr, lsetxattr, removexattr, fremovexattr, and lremovexattr system calls.</t>
        </r>
      </text>
    </comment>
    <comment ref="AF24" authorId="0" shapeId="0" xr:uid="{00000000-0006-0000-0600-000057000000}">
      <text>
        <r>
          <rPr>
            <sz val="11"/>
            <rFont val="Calibri"/>
          </rPr>
          <t>The Ubuntu operating system must generate audit records for successful/unsuccessful uses of the chown, fchown, fchownat, and lchown system calls.</t>
        </r>
      </text>
    </comment>
    <comment ref="AG24" authorId="0" shapeId="0" xr:uid="{00000000-0006-0000-0600-000058000000}">
      <text>
        <r>
          <rPr>
            <sz val="11"/>
            <rFont val="Calibri"/>
          </rPr>
          <t>The Ubuntu operating system must generate audit records for successful/unsuccessful uses of the chmod, fchmod, and fchmodat system calls.</t>
        </r>
      </text>
    </comment>
    <comment ref="AH24" authorId="0" shapeId="0" xr:uid="{00000000-0006-0000-0600-000059000000}">
      <text>
        <r>
          <rPr>
            <sz val="11"/>
            <rFont val="Calibri"/>
          </rPr>
          <t>The Ubuntu operating system must generate audit records for successful/unsuccessful uses of the sudo command.</t>
        </r>
      </text>
    </comment>
    <comment ref="AI24" authorId="0" shapeId="0" xr:uid="{00000000-0006-0000-0600-00005A000000}">
      <text>
        <r>
          <rPr>
            <sz val="11"/>
            <rFont val="Calibri"/>
          </rPr>
          <t>The Ubuntu operating system must generate audit records for successful/unsuccessful uses of the sudoedit command.</t>
        </r>
      </text>
    </comment>
    <comment ref="AJ24" authorId="0" shapeId="0" xr:uid="{00000000-0006-0000-0600-00005B000000}">
      <text>
        <r>
          <rPr>
            <sz val="11"/>
            <rFont val="Calibri"/>
          </rPr>
          <t>The Ubuntu operating system must generate audit records for successful/unsuccessful uses of the chsh command.</t>
        </r>
      </text>
    </comment>
    <comment ref="AK24" authorId="0" shapeId="0" xr:uid="{00000000-0006-0000-0600-00005C000000}">
      <text>
        <r>
          <rPr>
            <sz val="11"/>
            <rFont val="Calibri"/>
          </rPr>
          <t>The Ubuntu operating system must generate audit records for successful/unsuccessful uses of the newgrp command.</t>
        </r>
      </text>
    </comment>
    <comment ref="AL24" authorId="0" shapeId="0" xr:uid="{00000000-0006-0000-0600-00005D000000}">
      <text>
        <r>
          <rPr>
            <sz val="11"/>
            <rFont val="Calibri"/>
          </rPr>
          <t>The Ubuntu operating system must generate audit records for successful/unsuccessful uses of the setfacl command.</t>
        </r>
      </text>
    </comment>
    <comment ref="AM24" authorId="0" shapeId="0" xr:uid="{00000000-0006-0000-0600-00005E000000}">
      <text>
        <r>
          <rPr>
            <sz val="11"/>
            <rFont val="Calibri"/>
          </rPr>
          <t>The Ubuntu operating system must generate audit records for successful/unsuccessful uses of the chacl command.</t>
        </r>
      </text>
    </comment>
    <comment ref="AN24" authorId="0" shapeId="0" xr:uid="{00000000-0006-0000-0600-00005F000000}">
      <text>
        <r>
          <rPr>
            <sz val="11"/>
            <rFont val="Calibri"/>
          </rPr>
          <t>The Ubuntu operating system must generate audit records for successful/unsuccessful uses of the passwd command.</t>
        </r>
      </text>
    </comment>
    <comment ref="AO24" authorId="0" shapeId="0" xr:uid="{00000000-0006-0000-0600-000060000000}">
      <text>
        <r>
          <rPr>
            <sz val="11"/>
            <rFont val="Calibri"/>
          </rPr>
          <t>The Ubuntu operating system must generate audit records for successful/unsuccessful uses of the unix_update command.</t>
        </r>
      </text>
    </comment>
    <comment ref="AP24" authorId="0" shapeId="0" xr:uid="{00000000-0006-0000-0600-000061000000}">
      <text>
        <r>
          <rPr>
            <sz val="11"/>
            <rFont val="Calibri"/>
          </rPr>
          <t>The Ubuntu operating system must generate audit records for successful/unsuccessful uses of the gpasswd command.</t>
        </r>
      </text>
    </comment>
    <comment ref="AQ24" authorId="0" shapeId="0" xr:uid="{00000000-0006-0000-0600-000062000000}">
      <text>
        <r>
          <rPr>
            <sz val="11"/>
            <rFont val="Calibri"/>
          </rPr>
          <t>The Ubuntu operating system must generate audit records for successful/unsuccessful uses of the chage command.</t>
        </r>
      </text>
    </comment>
    <comment ref="AR24" authorId="0" shapeId="0" xr:uid="{00000000-0006-0000-0600-000063000000}">
      <text>
        <r>
          <rPr>
            <sz val="11"/>
            <rFont val="Calibri"/>
          </rPr>
          <t>The Ubuntu operating system must generate audit records for successful/unsuccessful uses of the usermod command.</t>
        </r>
      </text>
    </comment>
    <comment ref="AS24" authorId="0" shapeId="0" xr:uid="{00000000-0006-0000-0600-000064000000}">
      <text>
        <r>
          <rPr>
            <sz val="11"/>
            <rFont val="Calibri"/>
          </rPr>
          <t>The Ubuntu operating system must generate audit records for successful/unsuccessful uses of the crontab command.</t>
        </r>
      </text>
    </comment>
    <comment ref="AT24" authorId="0" shapeId="0" xr:uid="{00000000-0006-0000-0600-000065000000}">
      <text>
        <r>
          <rPr>
            <sz val="11"/>
            <rFont val="Calibri"/>
          </rPr>
          <t>The Ubuntu operating system must prevent all software from executing at higher privilege levels than users executing the software and the audit system must be configured to audit the execution of privileged functions.</t>
        </r>
      </text>
    </comment>
    <comment ref="AU24" authorId="0" shapeId="0" xr:uid="{00000000-0006-0000-0600-000066000000}">
      <text>
        <r>
          <rPr>
            <sz val="11"/>
            <rFont val="Calibri"/>
          </rPr>
          <t>The Ubuntu operating system must monitor remote access methods.</t>
        </r>
      </text>
    </comment>
    <comment ref="J25" authorId="0" shapeId="0" xr:uid="{00000000-0006-0000-0600-000067000000}">
      <text>
        <r>
          <rPr>
            <sz val="11"/>
            <rFont val="Calibri"/>
          </rPr>
          <t>The Ubuntu operating system must initiate session audits at system startup.</t>
        </r>
      </text>
    </comment>
    <comment ref="J26" authorId="0" shapeId="0" xr:uid="{00000000-0006-0000-0600-000068000000}">
      <text>
        <r>
          <rPr>
            <sz val="11"/>
            <rFont val="Calibri"/>
          </rPr>
          <t>The Ubuntu operating system must shut down by default upon audit failure (unless availability is an overriding concern).</t>
        </r>
      </text>
    </comment>
    <comment ref="J29" authorId="0" shapeId="0" xr:uid="{00000000-0006-0000-0600-000069000000}">
      <text>
        <r>
          <rPr>
            <sz val="11"/>
            <rFont val="Calibri"/>
          </rPr>
          <t>The Ubuntu operating system must produce audit records and reports containing information to establish when, where, what type, the source, and the outcome for all DoD-defined auditable events and actions in near real time.</t>
        </r>
      </text>
    </comment>
    <comment ref="K29" authorId="0" shapeId="0" xr:uid="{00000000-0006-0000-0600-00006A000000}">
      <text>
        <r>
          <rPr>
            <sz val="11"/>
            <rFont val="Calibri"/>
          </rPr>
          <t>The Ubuntu operating system must generate audit records for successful/unsuccessful uses of the pam_timestamp_check command.</t>
        </r>
      </text>
    </comment>
    <comment ref="L29" authorId="0" shapeId="0" xr:uid="{00000000-0006-0000-0600-00006B000000}">
      <text>
        <r>
          <rPr>
            <sz val="11"/>
            <rFont val="Calibri"/>
          </rPr>
          <t>The Ubuntu operating system must record time stamps for audit records that can be mapped to Coordinated Universal Time (UTC) or Greenwich Mean Time (GMT).</t>
        </r>
      </text>
    </comment>
    <comment ref="J30" authorId="0" shapeId="0" xr:uid="{00000000-0006-0000-0600-00006C000000}">
      <text>
        <r>
          <rPr>
            <sz val="11"/>
            <rFont val="Calibri"/>
          </rPr>
          <t>The Ubuntu operating system audit event multiplexor must be configured to off-load audit logs onto a different system in real time, if the system is interconnected.</t>
        </r>
      </text>
    </comment>
    <comment ref="K30" authorId="0" shapeId="0" xr:uid="{00000000-0006-0000-0600-00006D000000}">
      <text>
        <r>
          <rPr>
            <sz val="11"/>
            <rFont val="Calibri"/>
          </rPr>
          <t>The Ubuntu operating system must have a crontab script running weekly to off-load audit events of standalone systems.</t>
        </r>
      </text>
    </comment>
    <comment ref="L30" authorId="0" shapeId="0" xr:uid="{00000000-0006-0000-0600-00006E000000}">
      <text>
        <r>
          <rPr>
            <sz val="11"/>
            <rFont val="Calibri"/>
          </rPr>
          <t>The Ubuntu operating system audit event multiplexor must be configured to off-load audit logs onto a different system or storage media from the system being audited.</t>
        </r>
      </text>
    </comment>
    <comment ref="M30" authorId="0" shapeId="0" xr:uid="{00000000-0006-0000-0600-00006F000000}">
      <text>
        <r>
          <rPr>
            <sz val="11"/>
            <rFont val="Calibri"/>
          </rPr>
          <t>The Ubuntu operating system must configure the /var/log directory to be group-owned by syslog.</t>
        </r>
      </text>
    </comment>
    <comment ref="N30" authorId="0" shapeId="0" xr:uid="{00000000-0006-0000-0600-000070000000}">
      <text>
        <r>
          <rPr>
            <sz val="11"/>
            <rFont val="Calibri"/>
          </rPr>
          <t>The Ubuntu operating system must configure the /var/log directory to be owned by root.</t>
        </r>
      </text>
    </comment>
    <comment ref="O30" authorId="0" shapeId="0" xr:uid="{00000000-0006-0000-0600-000071000000}">
      <text>
        <r>
          <rPr>
            <sz val="11"/>
            <rFont val="Calibri"/>
          </rPr>
          <t>The Ubuntu operating system must configure the /var/log directory to have mode 0755 or less permissive.</t>
        </r>
      </text>
    </comment>
    <comment ref="P30" authorId="0" shapeId="0" xr:uid="{00000000-0006-0000-0600-000072000000}">
      <text>
        <r>
          <rPr>
            <sz val="11"/>
            <rFont val="Calibri"/>
          </rPr>
          <t>The Ubuntu operating system must configure the /var/log/syslog file to be group-owned by adm.</t>
        </r>
      </text>
    </comment>
    <comment ref="Q30" authorId="0" shapeId="0" xr:uid="{00000000-0006-0000-0600-000073000000}">
      <text>
        <r>
          <rPr>
            <sz val="11"/>
            <rFont val="Calibri"/>
          </rPr>
          <t>The Ubuntu operating system must configure /var/log/syslog file to be owned by syslog.</t>
        </r>
      </text>
    </comment>
    <comment ref="R30" authorId="0" shapeId="0" xr:uid="{00000000-0006-0000-0600-000074000000}">
      <text>
        <r>
          <rPr>
            <sz val="11"/>
            <rFont val="Calibri"/>
          </rPr>
          <t>The Ubuntu operating system must configure /var/log/syslog file with mode 0640 or less permissive.</t>
        </r>
      </text>
    </comment>
    <comment ref="S30" authorId="0" shapeId="0" xr:uid="{00000000-0006-0000-0600-000075000000}">
      <text>
        <r>
          <rPr>
            <sz val="11"/>
            <rFont val="Calibri"/>
          </rPr>
          <t>The Ubuntu operating system must configure audit tools with a mode of 0755 or less permissive.</t>
        </r>
      </text>
    </comment>
    <comment ref="T30" authorId="0" shapeId="0" xr:uid="{00000000-0006-0000-0600-000076000000}">
      <text>
        <r>
          <rPr>
            <sz val="11"/>
            <rFont val="Calibri"/>
          </rPr>
          <t>The Ubuntu operating system must configure audit tools to be owned by root.</t>
        </r>
      </text>
    </comment>
    <comment ref="U30" authorId="0" shapeId="0" xr:uid="{00000000-0006-0000-0600-000077000000}">
      <text>
        <r>
          <rPr>
            <sz val="11"/>
            <rFont val="Calibri"/>
          </rPr>
          <t>The Ubuntu operating system must configure the audit tools to be group-owned by root.</t>
        </r>
      </text>
    </comment>
    <comment ref="J32" authorId="0" shapeId="0" xr:uid="{00000000-0006-0000-0600-000078000000}">
      <text>
        <r>
          <rPr>
            <sz val="11"/>
            <rFont val="Calibri"/>
          </rPr>
          <t>Ubuntu operating systems booted with a BIOS must require authentication upon booting into single-user and maintenance modes.</t>
        </r>
      </text>
    </comment>
    <comment ref="K32" authorId="0" shapeId="0" xr:uid="{00000000-0006-0000-0600-000079000000}">
      <text>
        <r>
          <rPr>
            <sz val="11"/>
            <rFont val="Calibri"/>
          </rPr>
          <t>Ubuntu operating systems booted with United Extensible Firmware Interface (UEFI) implemented must require authentication upon booting into single-user mode and maintenance.</t>
        </r>
      </text>
    </comment>
    <comment ref="L32" authorId="0" shapeId="0" xr:uid="{00000000-0006-0000-0600-00007A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J33" authorId="0" shapeId="0" xr:uid="{00000000-0006-0000-0600-00007B000000}">
      <text>
        <r>
          <rPr>
            <sz val="11"/>
            <rFont val="Calibri"/>
          </rPr>
          <t>The Ubuntu operating system must set a sticky bit on all public directories to prevent unauthorized and unintended information transferred via shared system resources.</t>
        </r>
      </text>
    </comment>
    <comment ref="K33" authorId="0" shapeId="0" xr:uid="{00000000-0006-0000-0600-00007C000000}">
      <text>
        <r>
          <rPr>
            <sz val="11"/>
            <rFont val="Calibri"/>
          </rPr>
          <t>The Ubuntu operating system library files must have mode 0755 or less permissive.</t>
        </r>
      </text>
    </comment>
    <comment ref="L33" authorId="0" shapeId="0" xr:uid="{00000000-0006-0000-0600-00007D000000}">
      <text>
        <r>
          <rPr>
            <sz val="11"/>
            <rFont val="Calibri"/>
          </rPr>
          <t>The Ubuntu operating system library directories must have mode 0755 or less permissive.</t>
        </r>
      </text>
    </comment>
    <comment ref="M33" authorId="0" shapeId="0" xr:uid="{00000000-0006-0000-0600-00007E000000}">
      <text>
        <r>
          <rPr>
            <sz val="11"/>
            <rFont val="Calibri"/>
          </rPr>
          <t>The Ubuntu operating system library files must be owned by root.</t>
        </r>
      </text>
    </comment>
    <comment ref="N33" authorId="0" shapeId="0" xr:uid="{00000000-0006-0000-0600-00007F000000}">
      <text>
        <r>
          <rPr>
            <sz val="11"/>
            <rFont val="Calibri"/>
          </rPr>
          <t>The Ubuntu operating system library directories must be owned by root.</t>
        </r>
      </text>
    </comment>
    <comment ref="O33" authorId="0" shapeId="0" xr:uid="{00000000-0006-0000-0600-000080000000}">
      <text>
        <r>
          <rPr>
            <sz val="11"/>
            <rFont val="Calibri"/>
          </rPr>
          <t>The Ubuntu operating system library files must be group-owned by root.</t>
        </r>
      </text>
    </comment>
    <comment ref="P33" authorId="0" shapeId="0" xr:uid="{00000000-0006-0000-0600-000081000000}">
      <text>
        <r>
          <rPr>
            <sz val="11"/>
            <rFont val="Calibri"/>
          </rPr>
          <t>The Ubuntu operating system library directories must be group-owned by root.</t>
        </r>
      </text>
    </comment>
    <comment ref="Q33" authorId="0" shapeId="0" xr:uid="{00000000-0006-0000-0600-000082000000}">
      <text>
        <r>
          <rPr>
            <sz val="11"/>
            <rFont val="Calibri"/>
          </rPr>
          <t>The Ubuntu operating system must have system commands set to a mode of 0755 or less permissive.</t>
        </r>
      </text>
    </comment>
    <comment ref="R33" authorId="0" shapeId="0" xr:uid="{00000000-0006-0000-0600-000083000000}">
      <text>
        <r>
          <rPr>
            <sz val="11"/>
            <rFont val="Calibri"/>
          </rPr>
          <t>The Ubuntu operating system must have directories that contain system commands set to a mode of 0755 or less permissive.</t>
        </r>
      </text>
    </comment>
    <comment ref="S33" authorId="0" shapeId="0" xr:uid="{00000000-0006-0000-0600-000084000000}">
      <text>
        <r>
          <rPr>
            <sz val="11"/>
            <rFont val="Calibri"/>
          </rPr>
          <t>The Ubuntu operating system must have system commands owned by root.</t>
        </r>
      </text>
    </comment>
    <comment ref="T33" authorId="0" shapeId="0" xr:uid="{00000000-0006-0000-0600-000085000000}">
      <text>
        <r>
          <rPr>
            <sz val="11"/>
            <rFont val="Calibri"/>
          </rPr>
          <t>The Ubuntu operating system must have directories that contain system commands owned by root.</t>
        </r>
      </text>
    </comment>
    <comment ref="U33" authorId="0" shapeId="0" xr:uid="{00000000-0006-0000-0600-000086000000}">
      <text>
        <r>
          <rPr>
            <sz val="11"/>
            <rFont val="Calibri"/>
          </rPr>
          <t>The Ubuntu operating system must have system commands group-owned by root or a system account.</t>
        </r>
      </text>
    </comment>
    <comment ref="V33" authorId="0" shapeId="0" xr:uid="{00000000-0006-0000-0600-000087000000}">
      <text>
        <r>
          <rPr>
            <sz val="11"/>
            <rFont val="Calibri"/>
          </rPr>
          <t>The Ubuntu operating system must have directories that contain system commands group-owned by root.</t>
        </r>
      </text>
    </comment>
    <comment ref="W33" authorId="0" shapeId="0" xr:uid="{00000000-0006-0000-0600-000088000000}">
      <text>
        <r>
          <rPr>
            <sz val="11"/>
            <rFont val="Calibri"/>
          </rPr>
          <t>The Ubuntu operating system default filesystem permissions must be defined in such a way that all authenticated users can only read and modify their own files.</t>
        </r>
      </text>
    </comment>
    <comment ref="X33" authorId="0" shapeId="0" xr:uid="{00000000-0006-0000-0600-000089000000}">
      <text>
        <r>
          <rPr>
            <sz val="11"/>
            <rFont val="Calibri"/>
          </rPr>
          <t>All local interactive user home directories defined in the /etc/passwd file must exist.</t>
        </r>
      </text>
    </comment>
    <comment ref="Y33" authorId="0" shapeId="0" xr:uid="{00000000-0006-0000-0600-00008A000000}">
      <text>
        <r>
          <rPr>
            <sz val="11"/>
            <rFont val="Calibri"/>
          </rPr>
          <t>All local interactive user home directories must have mode 0750 or less permissive.</t>
        </r>
      </text>
    </comment>
    <comment ref="Z33" authorId="0" shapeId="0" xr:uid="{00000000-0006-0000-0600-00008B000000}">
      <text>
        <r>
          <rPr>
            <sz val="11"/>
            <rFont val="Calibri"/>
          </rPr>
          <t>All local interactive user home directories must be group-owned by the home directory owners primary group.</t>
        </r>
      </text>
    </comment>
    <comment ref="J37" authorId="0" shapeId="0" xr:uid="{00000000-0006-0000-0600-00008C000000}">
      <text>
        <r>
          <rPr>
            <sz val="11"/>
            <rFont val="Calibri"/>
          </rPr>
          <t>The Ubuntu operating system must not have the Network Information Service (NIS) package installed.</t>
        </r>
      </text>
    </comment>
    <comment ref="K37" authorId="0" shapeId="0" xr:uid="{00000000-0006-0000-0600-00008D000000}">
      <text>
        <r>
          <rPr>
            <sz val="11"/>
            <rFont val="Calibri"/>
          </rPr>
          <t>The Ubuntu operating system must not have the rsh-server package installed.</t>
        </r>
      </text>
    </comment>
    <comment ref="L37" authorId="0" shapeId="0" xr:uid="{00000000-0006-0000-0600-00008E000000}">
      <text>
        <r>
          <rPr>
            <sz val="11"/>
            <rFont val="Calibri"/>
          </rPr>
          <t>The Ubuntu operating system must not have the telnet package installed.</t>
        </r>
      </text>
    </comment>
    <comment ref="M37" authorId="0" shapeId="0" xr:uid="{00000000-0006-0000-0600-00008F000000}">
      <text>
        <r>
          <rPr>
            <sz val="11"/>
            <rFont val="Calibri"/>
          </rPr>
          <t>The Ubuntu operating system must generate error messages that provide information necessary for corrective actions without revealing information that could be exploited by adversaries.</t>
        </r>
      </text>
    </comment>
    <comment ref="N37" authorId="0" shapeId="0" xr:uid="{00000000-0006-0000-0600-000090000000}">
      <text>
        <r>
          <rPr>
            <sz val="11"/>
            <rFont val="Calibri"/>
          </rPr>
          <t>The Ubuntu Operating system must disable the x86 Ctrl-Alt-Delete key sequence if a graphical user interface is installed.</t>
        </r>
      </text>
    </comment>
    <comment ref="O37" authorId="0" shapeId="0" xr:uid="{00000000-0006-0000-0600-000091000000}">
      <text>
        <r>
          <rPr>
            <sz val="11"/>
            <rFont val="Calibri"/>
          </rPr>
          <t>The Ubuntu Operating system must disable the x86 Ctrl-Alt-Delete key sequence.</t>
        </r>
      </text>
    </comment>
    <comment ref="P37" authorId="0" shapeId="0" xr:uid="{00000000-0006-0000-0600-000092000000}">
      <text>
        <r>
          <rPr>
            <sz val="11"/>
            <rFont val="Calibri"/>
          </rPr>
          <t>The Ubuntu operating system must generate audit records for successful/unsuccessful uses of the apparmor_parser command.</t>
        </r>
      </text>
    </comment>
    <comment ref="Q37" authorId="0" shapeId="0" xr:uid="{00000000-0006-0000-0600-000093000000}">
      <text>
        <r>
          <rPr>
            <sz val="11"/>
            <rFont val="Calibri"/>
          </rPr>
          <t>The Ubuntu operating system must not allow unattended or automatic login via ssh.</t>
        </r>
      </text>
    </comment>
    <comment ref="R37" authorId="0" shapeId="0" xr:uid="{00000000-0006-0000-0600-000094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S37" authorId="0" shapeId="0" xr:uid="{00000000-0006-0000-0600-000095000000}">
      <text>
        <r>
          <rPr>
            <sz val="11"/>
            <rFont val="Calibri"/>
          </rPr>
          <t>The Ubuntu operating system must be configured to use AppArmor.</t>
        </r>
      </text>
    </comment>
    <comment ref="T37" authorId="0" shapeId="0" xr:uid="{00000000-0006-0000-0600-000096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U37" authorId="0" shapeId="0" xr:uid="{00000000-0006-0000-0600-000097000000}">
      <text>
        <r>
          <rPr>
            <sz val="11"/>
            <rFont val="Calibri"/>
          </rPr>
          <t>The Ubuntu operating system must be configured to use TCP syncookies.</t>
        </r>
      </text>
    </comment>
    <comment ref="V37" authorId="0" shapeId="0" xr:uid="{00000000-0006-0000-0600-000098000000}">
      <text>
        <r>
          <rPr>
            <sz val="11"/>
            <rFont val="Calibri"/>
          </rPr>
          <t>Kernel core dumps must be disabled unless needed.</t>
        </r>
      </text>
    </comment>
    <comment ref="W37" authorId="0" shapeId="0" xr:uid="{00000000-0006-0000-0600-000099000000}">
      <text>
        <r>
          <rPr>
            <sz val="11"/>
            <rFont val="Calibri"/>
          </rPr>
          <t>The Ubuntu operating system must disable automatic mounting of Universal Serial Bus (USB) mass storage driver.</t>
        </r>
      </text>
    </comment>
    <comment ref="X37" authorId="0" shapeId="0" xr:uid="{00000000-0006-0000-0600-00009A000000}">
      <text>
        <r>
          <rPr>
            <sz val="11"/>
            <rFont val="Calibri"/>
          </rPr>
          <t>The Ubuntu operating system must implement non-executable data to protect its memory from unauthorized code execution.</t>
        </r>
      </text>
    </comment>
    <comment ref="Y37" authorId="0" shapeId="0" xr:uid="{00000000-0006-0000-0600-00009B000000}">
      <text>
        <r>
          <rPr>
            <sz val="11"/>
            <rFont val="Calibri"/>
          </rPr>
          <t>The Ubuntu operating system must implement address space layout randomization to protect its memory from unauthorized code execution.</t>
        </r>
      </text>
    </comment>
    <comment ref="Z37" authorId="0" shapeId="0" xr:uid="{00000000-0006-0000-0600-00009C000000}">
      <text>
        <r>
          <rPr>
            <sz val="11"/>
            <rFont val="Calibri"/>
          </rPr>
          <t>The Ubuntu operating system must be configured so that remote X connections are disabled, unless to fulfill documented and validated mission requirements.</t>
        </r>
      </text>
    </comment>
    <comment ref="AA37" authorId="0" shapeId="0" xr:uid="{00000000-0006-0000-0600-00009D000000}">
      <text>
        <r>
          <rPr>
            <sz val="11"/>
            <rFont val="Calibri"/>
          </rPr>
          <t>The Ubuntu operating system SSH daemon must prevent remote hosts from connecting to the proxy display.</t>
        </r>
      </text>
    </comment>
    <comment ref="AB37" authorId="0" shapeId="0" xr:uid="{00000000-0006-0000-0600-00009E000000}">
      <text>
        <r>
          <rPr>
            <sz val="11"/>
            <rFont val="Calibri"/>
          </rPr>
          <t>The Ubuntu operating system must disable all wireless network adapters.</t>
        </r>
      </text>
    </comment>
    <comment ref="AC37" authorId="0" shapeId="0" xr:uid="{00000000-0006-0000-0600-00009F000000}">
      <text>
        <r>
          <rPr>
            <sz val="11"/>
            <rFont val="Calibri"/>
          </rPr>
          <t>The Ubuntu operating system must restrict access to the kernel message buffer.</t>
        </r>
      </text>
    </comment>
    <comment ref="J43" authorId="0" shapeId="0" xr:uid="{00000000-0006-0000-0600-0000A0000000}">
      <text>
        <r>
          <rPr>
            <sz val="11"/>
            <rFont val="Calibri"/>
          </rPr>
          <t>The Ubuntu operating system must map the authenticated identity to the user or group account for PKI-based authentication.</t>
        </r>
      </text>
    </comment>
    <comment ref="K43" authorId="0" shapeId="0" xr:uid="{00000000-0006-0000-0600-0000A1000000}">
      <text>
        <r>
          <rPr>
            <sz val="11"/>
            <rFont val="Calibri"/>
          </rPr>
          <t>The Ubuntu operating system must uniquely identify interactive users.</t>
        </r>
      </text>
    </comment>
    <comment ref="J45" authorId="0" shapeId="0" xr:uid="{00000000-0006-0000-0600-0000A2000000}">
      <text>
        <r>
          <rPr>
            <sz val="11"/>
            <rFont val="Calibri"/>
          </rPr>
          <t>The Ubuntu operating system must be configured such that Pluggable Authentication Module (PAM) prohibits the use of cached authentications after one day.</t>
        </r>
      </text>
    </comment>
    <comment ref="K45" authorId="0" shapeId="0" xr:uid="{00000000-0006-0000-0600-0000A3000000}">
      <text>
        <r>
          <rPr>
            <sz val="11"/>
            <rFont val="Calibri"/>
          </rPr>
          <t>The Ubuntu operating system must map the authenticated identity to the user or group account for PKI-based authentication.</t>
        </r>
      </text>
    </comment>
    <comment ref="L45" authorId="0" shapeId="0" xr:uid="{00000000-0006-0000-0600-0000A4000000}">
      <text>
        <r>
          <rPr>
            <sz val="11"/>
            <rFont val="Calibri"/>
          </rPr>
          <t>The Ubuntu operating system must implement smart card logins for multifactor authentication for access to accounts.</t>
        </r>
      </text>
    </comment>
    <comment ref="M45" authorId="0" shapeId="0" xr:uid="{00000000-0006-0000-0600-0000A5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N45" authorId="0" shapeId="0" xr:uid="{00000000-0006-0000-0600-0000A6000000}">
      <text>
        <r>
          <rPr>
            <sz val="11"/>
            <rFont val="Calibri"/>
          </rPr>
          <t>The Ubuntu operating system must accept Personal Identity Verification (PIV) credentials.</t>
        </r>
      </text>
    </comment>
    <comment ref="O45" authorId="0" shapeId="0" xr:uid="{00000000-0006-0000-0600-0000A7000000}">
      <text>
        <r>
          <rPr>
            <sz val="11"/>
            <rFont val="Calibri"/>
          </rPr>
          <t>The Ubuntu operating system must implement certificate status checking for multifactor authentication.</t>
        </r>
      </text>
    </comment>
    <comment ref="P45" authorId="0" shapeId="0" xr:uid="{00000000-0006-0000-0600-0000A8000000}">
      <text>
        <r>
          <rPr>
            <sz val="11"/>
            <rFont val="Calibri"/>
          </rPr>
          <t>The Ubuntu operating system must only allow the use of DoD PKI-established certificate authorities for verification of the establishment of protected sessions.</t>
        </r>
      </text>
    </comment>
    <comment ref="J48" authorId="0" shapeId="0" xr:uid="{00000000-0006-0000-0600-0000A9000000}">
      <text>
        <r>
          <rPr>
            <sz val="11"/>
            <rFont val="Calibri"/>
          </rPr>
          <t>The Ubuntu operating system must enforce password complexity by requiring that at least one upper-case character be used.</t>
        </r>
      </text>
    </comment>
    <comment ref="K48" authorId="0" shapeId="0" xr:uid="{00000000-0006-0000-0600-0000AA000000}">
      <text>
        <r>
          <rPr>
            <sz val="11"/>
            <rFont val="Calibri"/>
          </rPr>
          <t>The Ubuntu operating system must enforce password complexity by requiring that at least one lower-case character be used.</t>
        </r>
      </text>
    </comment>
    <comment ref="L48" authorId="0" shapeId="0" xr:uid="{00000000-0006-0000-0600-0000AB000000}">
      <text>
        <r>
          <rPr>
            <sz val="11"/>
            <rFont val="Calibri"/>
          </rPr>
          <t>The Ubuntu operating system must enforce password complexity by requiring that at least one numeric character be used.</t>
        </r>
      </text>
    </comment>
    <comment ref="M48" authorId="0" shapeId="0" xr:uid="{00000000-0006-0000-0600-0000AC000000}">
      <text>
        <r>
          <rPr>
            <sz val="11"/>
            <rFont val="Calibri"/>
          </rPr>
          <t>The Ubuntu operating system must require the change of at least 8 characters when passwords are changed.</t>
        </r>
      </text>
    </comment>
    <comment ref="N48" authorId="0" shapeId="0" xr:uid="{00000000-0006-0000-0600-0000AD000000}">
      <text>
        <r>
          <rPr>
            <sz val="11"/>
            <rFont val="Calibri"/>
          </rPr>
          <t>The Ubuntu operating system must enforce 24 hours/1 day as the minimum password lifetime. Passwords for new users must have a 24 hours/1 day minimum password lifetime restriction.</t>
        </r>
      </text>
    </comment>
    <comment ref="O48" authorId="0" shapeId="0" xr:uid="{00000000-0006-0000-0600-0000AE000000}">
      <text>
        <r>
          <rPr>
            <sz val="11"/>
            <rFont val="Calibri"/>
          </rPr>
          <t>The Ubuntu operating system must enforce a 60-day maximum password lifetime restriction. Passwords for new users must have a 60-day maximum password lifetime restriction.</t>
        </r>
      </text>
    </comment>
    <comment ref="P48" authorId="0" shapeId="0" xr:uid="{00000000-0006-0000-0600-0000AF000000}">
      <text>
        <r>
          <rPr>
            <sz val="11"/>
            <rFont val="Calibri"/>
          </rPr>
          <t>The Ubuntu operating system must prohibit password reuse for a minimum of five generations.</t>
        </r>
      </text>
    </comment>
    <comment ref="Q48" authorId="0" shapeId="0" xr:uid="{00000000-0006-0000-0600-0000B0000000}">
      <text>
        <r>
          <rPr>
            <sz val="11"/>
            <rFont val="Calibri"/>
          </rPr>
          <t>The Ubuntu operating system must enforce a minimum 15-character password length.</t>
        </r>
      </text>
    </comment>
    <comment ref="R48" authorId="0" shapeId="0" xr:uid="{00000000-0006-0000-0600-0000B1000000}">
      <text>
        <r>
          <rPr>
            <sz val="11"/>
            <rFont val="Calibri"/>
          </rPr>
          <t>The Ubuntu operating system must prevent the use of dictionary words for passwords.</t>
        </r>
      </text>
    </comment>
    <comment ref="S48" authorId="0" shapeId="0" xr:uid="{00000000-0006-0000-0600-0000B2000000}">
      <text>
        <r>
          <rPr>
            <sz val="11"/>
            <rFont val="Calibri"/>
          </rPr>
          <t>The Ubuntu operating system must enforce password complexity by requiring that at least one special character be used.</t>
        </r>
      </text>
    </comment>
    <comment ref="T48" authorId="0" shapeId="0" xr:uid="{00000000-0006-0000-0600-0000B3000000}">
      <text>
        <r>
          <rPr>
            <sz val="11"/>
            <rFont val="Calibri"/>
          </rPr>
          <t>The Ubuntu operating system must not have accounts configured with blank or null passwords.</t>
        </r>
      </text>
    </comment>
    <comment ref="U48" authorId="0" shapeId="0" xr:uid="{00000000-0006-0000-0600-0000B4000000}">
      <text>
        <r>
          <rPr>
            <sz val="11"/>
            <rFont val="Calibri"/>
          </rPr>
          <t>The Ubuntu operating system must not allow accounts configured with blank or null passwords.</t>
        </r>
      </text>
    </comment>
    <comment ref="J67" authorId="0" shapeId="0" xr:uid="{00000000-0006-0000-0600-0000B5000000}">
      <text>
        <r>
          <rPr>
            <sz val="11"/>
            <rFont val="Calibri"/>
          </rPr>
          <t>The Ubuntu operating system must disable automatic mounting of Universal Serial Bus (USB) mass storage driver.</t>
        </r>
      </text>
    </comment>
    <comment ref="J88" authorId="0" shapeId="0" xr:uid="{00000000-0006-0000-0600-0000B6000000}">
      <text>
        <r>
          <rPr>
            <sz val="11"/>
            <rFont val="Calibri"/>
          </rPr>
          <t>The Ubuntu operating system must be configured to use TCP syncookies.</t>
        </r>
      </text>
    </comment>
    <comment ref="K88" authorId="0" shapeId="0" xr:uid="{00000000-0006-0000-0600-0000B7000000}">
      <text>
        <r>
          <rPr>
            <sz val="11"/>
            <rFont val="Calibri"/>
          </rPr>
          <t>The Ubuntu operating system SSH daemon must prevent remote hosts from connecting to the proxy display.</t>
        </r>
      </text>
    </comment>
    <comment ref="J90" authorId="0" shapeId="0" xr:uid="{00000000-0006-0000-0600-0000B8000000}">
      <text>
        <r>
          <rPr>
            <sz val="11"/>
            <rFont val="Calibri"/>
          </rPr>
          <t>The Ubuntu operating system must have an application firewall installed in order to control remote access methods.</t>
        </r>
      </text>
    </comment>
    <comment ref="K90" authorId="0" shapeId="0" xr:uid="{00000000-0006-0000-0600-0000B9000000}">
      <text>
        <r>
          <rPr>
            <sz val="11"/>
            <rFont val="Calibri"/>
          </rPr>
          <t>The Ubuntu operating system must enable and run the uncomplicated firewall(ufw).</t>
        </r>
      </text>
    </comment>
    <comment ref="L90" authorId="0" shapeId="0" xr:uid="{00000000-0006-0000-0600-0000BA000000}">
      <text>
        <r>
          <rPr>
            <sz val="11"/>
            <rFont val="Calibri"/>
          </rPr>
          <t>The Ubuntu operating system must configure the uncomplicated firewall to rate-limit impacted network interfaces.</t>
        </r>
      </text>
    </comment>
    <comment ref="J91" authorId="0" shapeId="0" xr:uid="{00000000-0006-0000-0600-0000BB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K91" authorId="0" shapeId="0" xr:uid="{00000000-0006-0000-0600-0000BC000000}">
      <text>
        <r>
          <rPr>
            <sz val="11"/>
            <rFont val="Calibri"/>
          </rPr>
          <t>The Ubuntu operating system must not have the Network Information Service (NIS) package installed.</t>
        </r>
      </text>
    </comment>
    <comment ref="L91" authorId="0" shapeId="0" xr:uid="{00000000-0006-0000-0600-0000BD000000}">
      <text>
        <r>
          <rPr>
            <sz val="11"/>
            <rFont val="Calibri"/>
          </rPr>
          <t>The Ubuntu operating system must not have the rsh-server package installed.</t>
        </r>
      </text>
    </comment>
    <comment ref="M91" authorId="0" shapeId="0" xr:uid="{00000000-0006-0000-0600-0000BE000000}">
      <text>
        <r>
          <rPr>
            <sz val="11"/>
            <rFont val="Calibri"/>
          </rPr>
          <t>The Ubuntu operating system must not have the telnet package installed.</t>
        </r>
      </text>
    </comment>
    <comment ref="N91" authorId="0" shapeId="0" xr:uid="{00000000-0006-0000-0600-0000BF000000}">
      <text>
        <r>
          <rPr>
            <sz val="11"/>
            <rFont val="Calibri"/>
          </rPr>
          <t>The Ubuntu operating system must enforce SSHv2 for network access to all accounts.</t>
        </r>
      </text>
    </comment>
    <comment ref="O91" authorId="0" shapeId="0" xr:uid="{00000000-0006-0000-0600-0000C0000000}">
      <text>
        <r>
          <rPr>
            <sz val="11"/>
            <rFont val="Calibri"/>
          </rPr>
          <t>The Ubuntu operating system must configure the SSH daemon to only use Message Authentication Codes (MACs) employing FIPS 140-2 approved cryptographic hash algorithms to protect the integrity of nonlocal maintenance and diagnostic communications.</t>
        </r>
      </text>
    </comment>
    <comment ref="P91" authorId="0" shapeId="0" xr:uid="{00000000-0006-0000-0600-0000C1000000}">
      <text>
        <r>
          <rPr>
            <sz val="11"/>
            <rFont val="Calibri"/>
          </rPr>
          <t>The Ubuntu operating system must use SSH to protect the confidentiality and integrity of transmitted information unless otherwise protected by alternative physical safeguards, such as, at a minimum, a Protected Distribution System (PDS).</t>
        </r>
      </text>
    </comment>
    <comment ref="J93" authorId="0" shapeId="0" xr:uid="{00000000-0006-0000-0600-0000C2000000}">
      <text>
        <r>
          <rPr>
            <sz val="11"/>
            <rFont val="Calibri"/>
          </rPr>
          <t>The Ubuntu operating system must only allow the use of DoD PKI-established certificate authorities for verification of the establishment of protected sessions.</t>
        </r>
      </text>
    </comment>
    <comment ref="J94" authorId="0" shapeId="0" xr:uid="{00000000-0006-0000-0600-0000C3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K94" authorId="0" shapeId="0" xr:uid="{00000000-0006-0000-0600-0000C4000000}">
      <text>
        <r>
          <rPr>
            <sz val="11"/>
            <rFont val="Calibri"/>
          </rPr>
          <t>The Ubuntu operating system must encrypt all stored passwords with a FIPS 140-2 approved cryptographic hashing algorithm.</t>
        </r>
      </text>
    </comment>
    <comment ref="L94" authorId="0" shapeId="0" xr:uid="{00000000-0006-0000-0600-0000C5000000}">
      <text>
        <r>
          <rPr>
            <sz val="11"/>
            <rFont val="Calibri"/>
          </rPr>
          <t>The Ubuntu operating system must employ a FIPS 140-2 approved cryptographic hashing algorithms for all created and stored passwords.</t>
        </r>
      </text>
    </comment>
    <comment ref="M94" authorId="0" shapeId="0" xr:uid="{00000000-0006-0000-0600-0000C6000000}">
      <text>
        <r>
          <rPr>
            <sz val="11"/>
            <rFont val="Calibri"/>
          </rPr>
          <t>The Ubuntu operating system must enforce SSHv2 for network access to all accounts.</t>
        </r>
      </text>
    </comment>
    <comment ref="N94" authorId="0" shapeId="0" xr:uid="{00000000-0006-0000-0600-0000C7000000}">
      <text>
        <r>
          <rPr>
            <sz val="11"/>
            <rFont val="Calibri"/>
          </rPr>
          <t>The Ubuntu operating system must configure the SSH daemon to only use Message Authentication Codes (MACs) employing FIPS 140-2 approved cryptographic hash algorithms to protect the integrity of nonlocal maintenance and diagnostic communications.</t>
        </r>
      </text>
    </comment>
    <comment ref="O94" authorId="0" shapeId="0" xr:uid="{00000000-0006-0000-0600-0000C8000000}">
      <text>
        <r>
          <rPr>
            <sz val="11"/>
            <rFont val="Calibri"/>
          </rPr>
          <t>The Ubuntu operating system must use SSH to protect the confidentiality and integrity of transmitted information unless otherwise protected by alternative physical safeguards, such as, at a minimum, a Protected Distribution System (PDS).</t>
        </r>
      </text>
    </comment>
    <comment ref="J99" authorId="0" shapeId="0" xr:uid="{00000000-0006-0000-0600-0000C9000000}">
      <text>
        <r>
          <rPr>
            <sz val="11"/>
            <rFont val="Calibri"/>
          </rPr>
          <t>The Ubuntu operating system must be configured so that Advance package Tool (APT) removes all software components after updated versions have been installed.</t>
        </r>
      </text>
    </comment>
    <comment ref="J100" authorId="0" shapeId="0" xr:uid="{00000000-0006-0000-0600-0000CA000000}">
      <text>
        <r>
          <rPr>
            <sz val="11"/>
            <rFont val="Calibri"/>
          </rPr>
          <t>The Ubuntu operating system must deploy Endpoint Security for Linux Threat Prevention (ENSLTP).</t>
        </r>
      </text>
    </comment>
    <comment ref="J102" authorId="0" shapeId="0" xr:uid="{00000000-0006-0000-0600-0000CB000000}">
      <text>
        <r>
          <rPr>
            <sz val="11"/>
            <rFont val="Calibri"/>
          </rPr>
          <t>The Ubuntu operating system must use cryptographic mechanisms to protect the integrity of audit tools.</t>
        </r>
      </text>
    </comment>
    <comment ref="K102" authorId="0" shapeId="0" xr:uid="{00000000-0006-0000-0600-0000CC000000}">
      <text>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L102" authorId="0" shapeId="0" xr:uid="{00000000-0006-0000-0600-0000CD000000}">
      <text>
        <r>
          <rPr>
            <sz val="11"/>
            <rFont val="Calibri"/>
          </rPr>
          <t>The Ubuntu operating system must use a file integrity tool to verify correct operation of all security functions.</t>
        </r>
      </text>
    </comment>
    <comment ref="M102" authorId="0" shapeId="0" xr:uid="{00000000-0006-0000-0600-0000CE000000}">
      <text>
        <r>
          <rPr>
            <sz val="11"/>
            <rFont val="Calibri"/>
          </rPr>
          <t>The Ubuntu operating system must be configured so that a file integrity tool verifies the correct operation of security functions every 30 days.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Ubuntu operating system must map the authenticated identity to the user or group account for PKI-based authentication.</t>
        </r>
      </text>
    </comment>
    <comment ref="I89" authorId="0" shapeId="0" xr:uid="{00000000-0006-0000-0700-000005000000}">
      <text>
        <r>
          <rPr>
            <sz val="11"/>
            <rFont val="Calibri"/>
          </rPr>
          <t>The Ubuntu operating system must uniquely identify interactive users.</t>
        </r>
      </text>
    </comment>
    <comment ref="J89" authorId="0" shapeId="0" xr:uid="{00000000-0006-0000-0700-000002000000}">
      <text>
        <r>
          <rPr>
            <sz val="11"/>
            <rFont val="Calibri"/>
          </rPr>
          <t>The Ubuntu operating system must disable account identifiers (individuals, groups, roles, and devices) after 35 days of inactivity.</t>
        </r>
      </text>
    </comment>
    <comment ref="K89" authorId="0" shapeId="0" xr:uid="{00000000-0006-0000-0700-000003000000}">
      <text>
        <r>
          <rPr>
            <sz val="11"/>
            <rFont val="Calibri"/>
          </rPr>
          <t>The Ubuntu operating system must automatically expire temporary accounts within 72 hours.</t>
        </r>
      </text>
    </comment>
    <comment ref="L89" authorId="0" shapeId="0" xr:uid="{00000000-0006-0000-0700-000004000000}">
      <text>
        <r>
          <rPr>
            <sz val="11"/>
            <rFont val="Calibri"/>
          </rPr>
          <t>The Ubuntu operating system must provision temporary user accounts with an expiration time of 72 hours or less.</t>
        </r>
      </text>
    </comment>
    <comment ref="H91" authorId="0" shapeId="0" xr:uid="{00000000-0006-0000-0700-000006000000}">
      <text>
        <r>
          <rPr>
            <sz val="11"/>
            <rFont val="Calibri"/>
          </rPr>
          <t>The Ubuntu operating system must be configured such that Pluggable Authentication Module (PAM) prohibits the use of cached authentications after one day.</t>
        </r>
      </text>
    </comment>
    <comment ref="I91" authorId="0" shapeId="0" xr:uid="{00000000-0006-0000-0700-000009000000}">
      <text>
        <r>
          <rPr>
            <sz val="11"/>
            <rFont val="Calibri"/>
          </rPr>
          <t>The Ubuntu operating system must map the authenticated identity to the user or group account for PKI-based authentication.</t>
        </r>
      </text>
    </comment>
    <comment ref="J91" authorId="0" shapeId="0" xr:uid="{00000000-0006-0000-0700-00000A000000}">
      <text>
        <r>
          <rPr>
            <sz val="11"/>
            <rFont val="Calibri"/>
          </rPr>
          <t>The Ubuntu operating system must implement smart card logins for multifactor authentication for access to accounts.</t>
        </r>
      </text>
    </comment>
    <comment ref="K91" authorId="0" shapeId="0" xr:uid="{00000000-0006-0000-0700-00000B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L91" authorId="0" shapeId="0" xr:uid="{00000000-0006-0000-0700-00000C000000}">
      <text>
        <r>
          <rPr>
            <sz val="11"/>
            <rFont val="Calibri"/>
          </rPr>
          <t>The Ubuntu operating system must accept Personal Identity Verification (PIV) credentials.</t>
        </r>
      </text>
    </comment>
    <comment ref="M91" authorId="0" shapeId="0" xr:uid="{00000000-0006-0000-0700-000007000000}">
      <text>
        <r>
          <rPr>
            <sz val="11"/>
            <rFont val="Calibri"/>
          </rPr>
          <t>The Ubuntu operating system must implement certificate status checking for multifactor authentication.</t>
        </r>
      </text>
    </comment>
    <comment ref="N91" authorId="0" shapeId="0" xr:uid="{00000000-0006-0000-0700-000008000000}">
      <text>
        <r>
          <rPr>
            <sz val="11"/>
            <rFont val="Calibri"/>
          </rPr>
          <t>The Ubuntu operating system must only allow the use of DoD PKI-established certificate authorities for verification of the establishment of protected sessions.</t>
        </r>
      </text>
    </comment>
    <comment ref="H93" authorId="0" shapeId="0" xr:uid="{00000000-0006-0000-0700-00000D000000}">
      <text>
        <r>
          <rPr>
            <sz val="11"/>
            <rFont val="Calibri"/>
          </rPr>
          <t>The Ubuntu operating system must enforce a delay of at least 4 seconds between logon prompts following a failed logon attempt.</t>
        </r>
      </text>
    </comment>
    <comment ref="I93" authorId="0" shapeId="0" xr:uid="{00000000-0006-0000-0700-00001D000000}">
      <text>
        <r>
          <rPr>
            <sz val="11"/>
            <rFont val="Calibri"/>
          </rPr>
          <t>The Ubuntu operating system must display the date and time of the last successful account logon upon logon.</t>
        </r>
      </text>
    </comment>
    <comment ref="J93" authorId="0" shapeId="0" xr:uid="{00000000-0006-0000-0700-00001E000000}">
      <text>
        <r>
          <rPr>
            <sz val="11"/>
            <rFont val="Calibri"/>
          </rPr>
          <t>The Ubuntu operating system must be configured so that three consecutive invalid logon attempts by a user automatically locks the account until released by an administrator.</t>
        </r>
      </text>
    </comment>
    <comment ref="K93" authorId="0" shapeId="0" xr:uid="{00000000-0006-0000-0700-00001F000000}">
      <text>
        <r>
          <rPr>
            <sz val="11"/>
            <rFont val="Calibri"/>
          </rPr>
          <t>The Ubuntu operating system must prevent direct login into the root account.</t>
        </r>
      </text>
    </comment>
    <comment ref="L93" authorId="0" shapeId="0" xr:uid="{00000000-0006-0000-0700-000020000000}">
      <text>
        <r>
          <rPr>
            <sz val="11"/>
            <rFont val="Calibri"/>
          </rPr>
          <t>The Ubuntu operating system must enforce password complexity by requiring that at least one upper-case character be used.</t>
        </r>
      </text>
    </comment>
    <comment ref="M93" authorId="0" shapeId="0" xr:uid="{00000000-0006-0000-0700-000021000000}">
      <text>
        <r>
          <rPr>
            <sz val="11"/>
            <rFont val="Calibri"/>
          </rPr>
          <t>The Ubuntu operating system must enforce password complexity by requiring that at least one lower-case character be used.</t>
        </r>
      </text>
    </comment>
    <comment ref="N93" authorId="0" shapeId="0" xr:uid="{00000000-0006-0000-0700-000022000000}">
      <text>
        <r>
          <rPr>
            <sz val="11"/>
            <rFont val="Calibri"/>
          </rPr>
          <t>The Ubuntu operating system must enforce password complexity by requiring that at least one numeric character be used.</t>
        </r>
      </text>
    </comment>
    <comment ref="O93" authorId="0" shapeId="0" xr:uid="{00000000-0006-0000-0700-00000E000000}">
      <text>
        <r>
          <rPr>
            <sz val="11"/>
            <rFont val="Calibri"/>
          </rPr>
          <t>The Ubuntu operating system must require the change of at least 8 characters when passwords are changed.</t>
        </r>
      </text>
    </comment>
    <comment ref="P93" authorId="0" shapeId="0" xr:uid="{00000000-0006-0000-0700-00000F000000}">
      <text>
        <r>
          <rPr>
            <sz val="11"/>
            <rFont val="Calibri"/>
          </rPr>
          <t>The Ubuntu operating system must enforce 24 hours/1 day as the minimum password lifetime. Passwords for new users must have a 24 hours/1 day minimum password lifetime restriction.</t>
        </r>
      </text>
    </comment>
    <comment ref="Q93" authorId="0" shapeId="0" xr:uid="{00000000-0006-0000-0700-000010000000}">
      <text>
        <r>
          <rPr>
            <sz val="11"/>
            <rFont val="Calibri"/>
          </rPr>
          <t>The Ubuntu operating system must enforce a 60-day maximum password lifetime restriction. Passwords for new users must have a 60-day maximum password lifetime restriction.</t>
        </r>
      </text>
    </comment>
    <comment ref="R93" authorId="0" shapeId="0" xr:uid="{00000000-0006-0000-0700-000011000000}">
      <text>
        <r>
          <rPr>
            <sz val="11"/>
            <rFont val="Calibri"/>
          </rPr>
          <t>The Ubuntu operating system must prohibit password reuse for a minimum of five generations.</t>
        </r>
      </text>
    </comment>
    <comment ref="S93" authorId="0" shapeId="0" xr:uid="{00000000-0006-0000-0700-000012000000}">
      <text>
        <r>
          <rPr>
            <sz val="11"/>
            <rFont val="Calibri"/>
          </rPr>
          <t>The Ubuntu operating system must enforce a minimum 15-character password length.</t>
        </r>
      </text>
    </comment>
    <comment ref="T93" authorId="0" shapeId="0" xr:uid="{00000000-0006-0000-0700-000013000000}">
      <text>
        <r>
          <rPr>
            <sz val="11"/>
            <rFont val="Calibri"/>
          </rPr>
          <t>The Ubuntu operating system must prevent the use of dictionary words for passwords.</t>
        </r>
      </text>
    </comment>
    <comment ref="U93" authorId="0" shapeId="0" xr:uid="{00000000-0006-0000-0700-000014000000}">
      <text>
        <r>
          <rPr>
            <sz val="11"/>
            <rFont val="Calibri"/>
          </rPr>
          <t>The Ubuntu operating system must require users to re-authenticate for privilege escalation and changing roles.</t>
        </r>
      </text>
    </comment>
    <comment ref="V93" authorId="0" shapeId="0" xr:uid="{00000000-0006-0000-0700-000015000000}">
      <text>
        <r>
          <rPr>
            <sz val="11"/>
            <rFont val="Calibri"/>
          </rPr>
          <t>The Ubuntu operating system must enforce password complexity by requiring that at least one special character be used.</t>
        </r>
      </text>
    </comment>
    <comment ref="W93" authorId="0" shapeId="0" xr:uid="{00000000-0006-0000-0700-000016000000}">
      <text>
        <r>
          <rPr>
            <sz val="11"/>
            <rFont val="Calibri"/>
          </rPr>
          <t>The Ubuntu operating system must limit the number of concurrent sessions to ten for all accounts and/or account types.</t>
        </r>
      </text>
    </comment>
    <comment ref="X93" authorId="0" shapeId="0" xr:uid="{00000000-0006-0000-0700-000017000000}">
      <text>
        <r>
          <rPr>
            <sz val="11"/>
            <rFont val="Calibri"/>
          </rPr>
          <t>The Ubuntu operating system must retain a users session lock until that user reestablishes access using established identification and authentication procedures.</t>
        </r>
      </text>
    </comment>
    <comment ref="Y93" authorId="0" shapeId="0" xr:uid="{00000000-0006-0000-0700-000018000000}">
      <text>
        <r>
          <rPr>
            <sz val="11"/>
            <rFont val="Calibri"/>
          </rPr>
          <t>The Ubuntu operating system must initiate a session lock after a 15-minute period of inactivity for all connection types.</t>
        </r>
      </text>
    </comment>
    <comment ref="Z93" authorId="0" shapeId="0" xr:uid="{00000000-0006-0000-0700-000019000000}">
      <text>
        <r>
          <rPr>
            <sz val="11"/>
            <rFont val="Calibri"/>
          </rPr>
          <t>The Ubuntu operating system must be configured for users to directly initiate a session lock for all connection types.</t>
        </r>
      </text>
    </comment>
    <comment ref="AA93" authorId="0" shapeId="0" xr:uid="{00000000-0006-0000-0700-00001A000000}">
      <text>
        <r>
          <rPr>
            <sz val="11"/>
            <rFont val="Calibri"/>
          </rPr>
          <t>The Ubuntu operating system must automatically terminate all network connections associated with SSH traffic at the end of the session or after 10 minutes of inactivity.</t>
        </r>
      </text>
    </comment>
    <comment ref="AB93" authorId="0" shapeId="0" xr:uid="{00000000-0006-0000-0700-00001B000000}">
      <text>
        <r>
          <rPr>
            <sz val="11"/>
            <rFont val="Calibri"/>
          </rPr>
          <t>The Ubuntu operating system must not have accounts configured with blank or null passwords.</t>
        </r>
      </text>
    </comment>
    <comment ref="AC93" authorId="0" shapeId="0" xr:uid="{00000000-0006-0000-0700-00001C000000}">
      <text>
        <r>
          <rPr>
            <sz val="11"/>
            <rFont val="Calibri"/>
          </rPr>
          <t>The Ubuntu operating system must not allow accounts configured with blank or null passwords.</t>
        </r>
      </text>
    </comment>
    <comment ref="H110" authorId="0" shapeId="0" xr:uid="{00000000-0006-0000-0700-000023000000}">
      <text>
        <r>
          <rPr>
            <sz val="11"/>
            <rFont val="Calibri"/>
          </rPr>
          <t>Ubuntu operating systems handling data requiring data at rest protections must employ cryptographic mechanisms to prevent unauthorized disclosure and modification of the information at rest.</t>
        </r>
      </text>
    </comment>
    <comment ref="I110" authorId="0" shapeId="0" xr:uid="{00000000-0006-0000-0700-000024000000}">
      <text>
        <r>
          <rPr>
            <sz val="11"/>
            <rFont val="Calibri"/>
          </rPr>
          <t>The Ubuntu operating system must encrypt all stored passwords with a FIPS 140-2 approved cryptographic hashing algorithm.</t>
        </r>
      </text>
    </comment>
    <comment ref="J110" authorId="0" shapeId="0" xr:uid="{00000000-0006-0000-0700-000025000000}">
      <text>
        <r>
          <rPr>
            <sz val="11"/>
            <rFont val="Calibri"/>
          </rPr>
          <t>The Ubuntu operating system must employ a FIPS 140-2 approved cryptographic hashing algorithms for all created and stored passwords.</t>
        </r>
      </text>
    </comment>
    <comment ref="H111" authorId="0" shapeId="0" xr:uid="{00000000-0006-0000-0700-000026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I111" authorId="0" shapeId="0" xr:uid="{00000000-0006-0000-0700-000027000000}">
      <text>
        <r>
          <rPr>
            <sz val="11"/>
            <rFont val="Calibri"/>
          </rPr>
          <t>The Ubuntu operating system must enforce SSHv2 for network access to all accounts.</t>
        </r>
      </text>
    </comment>
    <comment ref="J111" authorId="0" shapeId="0" xr:uid="{00000000-0006-0000-0700-000028000000}">
      <text>
        <r>
          <rPr>
            <sz val="11"/>
            <rFont val="Calibri"/>
          </rPr>
          <t>The Ubuntu operating system must configure the SSH daemon to only use Message Authentication Codes (MACs) employing FIPS 140-2 approved cryptographic hash algorithms to protect the integrity of nonlocal maintenance and diagnostic communications.</t>
        </r>
      </text>
    </comment>
    <comment ref="K111" authorId="0" shapeId="0" xr:uid="{00000000-0006-0000-0700-000029000000}">
      <text>
        <r>
          <rPr>
            <sz val="11"/>
            <rFont val="Calibri"/>
          </rPr>
          <t>The Ubuntu operating system must use SSH to protect the confidentiality and integrity of transmitted information unless otherwise protected by alternative physical safeguards, such as, at a minimum, a Protected Distribution System (PDS).</t>
        </r>
      </text>
    </comment>
    <comment ref="H115" authorId="0" shapeId="0" xr:uid="{00000000-0006-0000-0700-00002A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I115" authorId="0" shapeId="0" xr:uid="{00000000-0006-0000-0700-00002B000000}">
      <text>
        <r>
          <rPr>
            <sz val="11"/>
            <rFont val="Calibri"/>
          </rPr>
          <t>The Ubuntu operating system must use cryptographic mechanisms to protect the integrity of audit tools.</t>
        </r>
      </text>
    </comment>
    <comment ref="J115" authorId="0" shapeId="0" xr:uid="{00000000-0006-0000-0700-00002C000000}">
      <text>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K115" authorId="0" shapeId="0" xr:uid="{00000000-0006-0000-0700-00002D000000}">
      <text>
        <r>
          <rPr>
            <sz val="11"/>
            <rFont val="Calibri"/>
          </rPr>
          <t>The Ubuntu operating system must use a file integrity tool to verify correct operation of all security functions.</t>
        </r>
      </text>
    </comment>
    <comment ref="L115" authorId="0" shapeId="0" xr:uid="{00000000-0006-0000-0700-00002E000000}">
      <text>
        <r>
          <rPr>
            <sz val="11"/>
            <rFont val="Calibri"/>
          </rPr>
          <t>The Ubuntu operating system must be configured so that a file integrity tool verifies the correct operation of security functions every 30 days.</t>
        </r>
      </text>
    </comment>
    <comment ref="H142" authorId="0" shapeId="0" xr:uid="{00000000-0006-0000-0700-00002F000000}">
      <text>
        <r>
          <rPr>
            <sz val="11"/>
            <rFont val="Calibri"/>
          </rPr>
          <t>Ubuntu operating systems booted with a BIOS must require authentication upon booting into single-user and maintenance modes.</t>
        </r>
      </text>
    </comment>
    <comment ref="I142" authorId="0" shapeId="0" xr:uid="{00000000-0006-0000-0700-000042000000}">
      <text>
        <r>
          <rPr>
            <sz val="11"/>
            <rFont val="Calibri"/>
          </rPr>
          <t>Ubuntu operating systems booted with United Extensible Firmware Interface (UEFI) implemented must require authentication upon booting into single-user mode and maintenance.</t>
        </r>
      </text>
    </comment>
    <comment ref="J142" authorId="0" shapeId="0" xr:uid="{00000000-0006-0000-0700-000043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K142" authorId="0" shapeId="0" xr:uid="{00000000-0006-0000-0700-000044000000}">
      <text>
        <r>
          <rPr>
            <sz val="11"/>
            <rFont val="Calibri"/>
          </rPr>
          <t>The Ubuntu operating system must not have the Network Information Service (NIS) package installed.</t>
        </r>
      </text>
    </comment>
    <comment ref="L142" authorId="0" shapeId="0" xr:uid="{00000000-0006-0000-0700-000045000000}">
      <text>
        <r>
          <rPr>
            <sz val="11"/>
            <rFont val="Calibri"/>
          </rPr>
          <t>The Ubuntu operating system must not have the rsh-server package installed.</t>
        </r>
      </text>
    </comment>
    <comment ref="M142" authorId="0" shapeId="0" xr:uid="{00000000-0006-0000-0700-000046000000}">
      <text>
        <r>
          <rPr>
            <sz val="11"/>
            <rFont val="Calibri"/>
          </rPr>
          <t>The Ubuntu operating system must deploy Endpoint Security for Linux Threat Prevention (ENSLTP).</t>
        </r>
      </text>
    </comment>
    <comment ref="N142" authorId="0" shapeId="0" xr:uid="{00000000-0006-0000-0700-000047000000}">
      <text>
        <r>
          <rPr>
            <sz val="11"/>
            <rFont val="Calibri"/>
          </rPr>
          <t>The Ubuntu operating system must have an application firewall installed in order to control remote access methods.</t>
        </r>
      </text>
    </comment>
    <comment ref="O142" authorId="0" shapeId="0" xr:uid="{00000000-0006-0000-0700-000048000000}">
      <text>
        <r>
          <rPr>
            <sz val="11"/>
            <rFont val="Calibri"/>
          </rPr>
          <t>The Ubuntu operating system must display the Standard Mandatory DoD Notice and Consent Banner before granting local access to the system via a graphical user logon.</t>
        </r>
      </text>
    </comment>
    <comment ref="P142" authorId="0" shapeId="0" xr:uid="{00000000-0006-0000-0700-000049000000}">
      <text>
        <r>
          <rPr>
            <sz val="11"/>
            <rFont val="Calibri"/>
          </rPr>
          <t>The Ubuntu operating system must display the Standard Mandatory DoD Notice and Consent Banner before granting any publically accessible connection to the system.</t>
        </r>
      </text>
    </comment>
    <comment ref="Q142" authorId="0" shapeId="0" xr:uid="{00000000-0006-0000-0700-00004A000000}">
      <text>
        <r>
          <rPr>
            <sz val="11"/>
            <rFont val="Calibri"/>
          </rPr>
          <t>The Ubuntu operating system must not have the telnet package installed.</t>
        </r>
      </text>
    </comment>
    <comment ref="R142" authorId="0" shapeId="0" xr:uid="{00000000-0006-0000-0700-00004B000000}">
      <text>
        <r>
          <rPr>
            <sz val="11"/>
            <rFont val="Calibri"/>
          </rPr>
          <t>The Ubuntu operating system must set a sticky bit on all public directories to prevent unauthorized and unintended information transferred via shared system resources.</t>
        </r>
      </text>
    </comment>
    <comment ref="S142" authorId="0" shapeId="0" xr:uid="{00000000-0006-0000-0700-00004C000000}">
      <text>
        <r>
          <rPr>
            <sz val="11"/>
            <rFont val="Calibri"/>
          </rPr>
          <t>The Ubuntu operating system must generate error messages that provide information necessary for corrective actions without revealing information that could be exploited by adversaries.</t>
        </r>
      </text>
    </comment>
    <comment ref="T142" authorId="0" shapeId="0" xr:uid="{00000000-0006-0000-0700-00004D000000}">
      <text>
        <r>
          <rPr>
            <sz val="11"/>
            <rFont val="Calibri"/>
          </rPr>
          <t>The Ubuntu operating system library files must have mode 0755 or less permissive.</t>
        </r>
      </text>
    </comment>
    <comment ref="U142" authorId="0" shapeId="0" xr:uid="{00000000-0006-0000-0700-00004E000000}">
      <text>
        <r>
          <rPr>
            <sz val="11"/>
            <rFont val="Calibri"/>
          </rPr>
          <t>The Ubuntu operating system library directories must have mode 0755 or less permissive.</t>
        </r>
      </text>
    </comment>
    <comment ref="V142" authorId="0" shapeId="0" xr:uid="{00000000-0006-0000-0700-00004F000000}">
      <text>
        <r>
          <rPr>
            <sz val="11"/>
            <rFont val="Calibri"/>
          </rPr>
          <t>The Ubuntu operating system library files must be owned by root.</t>
        </r>
      </text>
    </comment>
    <comment ref="W142" authorId="0" shapeId="0" xr:uid="{00000000-0006-0000-0700-000050000000}">
      <text>
        <r>
          <rPr>
            <sz val="11"/>
            <rFont val="Calibri"/>
          </rPr>
          <t>The Ubuntu operating system library directories must be owned by root.</t>
        </r>
      </text>
    </comment>
    <comment ref="X142" authorId="0" shapeId="0" xr:uid="{00000000-0006-0000-0700-000051000000}">
      <text>
        <r>
          <rPr>
            <sz val="11"/>
            <rFont val="Calibri"/>
          </rPr>
          <t>The Ubuntu operating system library files must be group-owned by root.</t>
        </r>
      </text>
    </comment>
    <comment ref="Y142" authorId="0" shapeId="0" xr:uid="{00000000-0006-0000-0700-000052000000}">
      <text>
        <r>
          <rPr>
            <sz val="11"/>
            <rFont val="Calibri"/>
          </rPr>
          <t>The Ubuntu operating system library directories must be group-owned by root.</t>
        </r>
      </text>
    </comment>
    <comment ref="Z142" authorId="0" shapeId="0" xr:uid="{00000000-0006-0000-0700-000053000000}">
      <text>
        <r>
          <rPr>
            <sz val="11"/>
            <rFont val="Calibri"/>
          </rPr>
          <t>The Ubuntu operating system must have system commands set to a mode of 0755 or less permissive.</t>
        </r>
      </text>
    </comment>
    <comment ref="AA142" authorId="0" shapeId="0" xr:uid="{00000000-0006-0000-0700-000054000000}">
      <text>
        <r>
          <rPr>
            <sz val="11"/>
            <rFont val="Calibri"/>
          </rPr>
          <t>The Ubuntu operating system must have directories that contain system commands set to a mode of 0755 or less permissive.</t>
        </r>
      </text>
    </comment>
    <comment ref="AB142" authorId="0" shapeId="0" xr:uid="{00000000-0006-0000-0700-000055000000}">
      <text>
        <r>
          <rPr>
            <sz val="11"/>
            <rFont val="Calibri"/>
          </rPr>
          <t>The Ubuntu operating system must have system commands owned by root.</t>
        </r>
      </text>
    </comment>
    <comment ref="AC142" authorId="0" shapeId="0" xr:uid="{00000000-0006-0000-0700-000056000000}">
      <text>
        <r>
          <rPr>
            <sz val="11"/>
            <rFont val="Calibri"/>
          </rPr>
          <t>The Ubuntu operating system must have directories that contain system commands owned by root.</t>
        </r>
      </text>
    </comment>
    <comment ref="AD142" authorId="0" shapeId="0" xr:uid="{00000000-0006-0000-0700-000030000000}">
      <text>
        <r>
          <rPr>
            <sz val="11"/>
            <rFont val="Calibri"/>
          </rPr>
          <t>The Ubuntu operating system must have system commands group-owned by root or a system account.</t>
        </r>
      </text>
    </comment>
    <comment ref="AE142" authorId="0" shapeId="0" xr:uid="{00000000-0006-0000-0700-000031000000}">
      <text>
        <r>
          <rPr>
            <sz val="11"/>
            <rFont val="Calibri"/>
          </rPr>
          <t>The Ubuntu operating system must have directories that contain system commands group-owned by root.</t>
        </r>
      </text>
    </comment>
    <comment ref="AF142" authorId="0" shapeId="0" xr:uid="{00000000-0006-0000-0700-000032000000}">
      <text>
        <r>
          <rPr>
            <sz val="11"/>
            <rFont val="Calibri"/>
          </rPr>
          <t>The Ubuntu Operating system must disable the x86 Ctrl-Alt-Delete key sequence if a graphical user interface is installed.</t>
        </r>
      </text>
    </comment>
    <comment ref="AG142" authorId="0" shapeId="0" xr:uid="{00000000-0006-0000-0700-000033000000}">
      <text>
        <r>
          <rPr>
            <sz val="11"/>
            <rFont val="Calibri"/>
          </rPr>
          <t>The Ubuntu Operating system must disable the x86 Ctrl-Alt-Delete key sequence.</t>
        </r>
      </text>
    </comment>
    <comment ref="AH142" authorId="0" shapeId="0" xr:uid="{00000000-0006-0000-0700-000034000000}">
      <text>
        <r>
          <rPr>
            <sz val="11"/>
            <rFont val="Calibri"/>
          </rPr>
          <t>The Ubuntu operating system must generate audit records for successful/unsuccessful uses of the apparmor_parser command.</t>
        </r>
      </text>
    </comment>
    <comment ref="AI142" authorId="0" shapeId="0" xr:uid="{00000000-0006-0000-0700-000035000000}">
      <text>
        <r>
          <rPr>
            <sz val="11"/>
            <rFont val="Calibri"/>
          </rPr>
          <t>The Ubuntu operating system must not allow unattended or automatic login via ssh.</t>
        </r>
      </text>
    </comment>
    <comment ref="AJ142" authorId="0" shapeId="0" xr:uid="{00000000-0006-0000-0700-000036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AK142" authorId="0" shapeId="0" xr:uid="{00000000-0006-0000-0700-000037000000}">
      <text>
        <r>
          <rPr>
            <sz val="11"/>
            <rFont val="Calibri"/>
          </rPr>
          <t>The Ubuntu operating system must be configured to use AppArmor.</t>
        </r>
      </text>
    </comment>
    <comment ref="AL142" authorId="0" shapeId="0" xr:uid="{00000000-0006-0000-0700-000038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AM142" authorId="0" shapeId="0" xr:uid="{00000000-0006-0000-0700-000039000000}">
      <text>
        <r>
          <rPr>
            <sz val="11"/>
            <rFont val="Calibri"/>
          </rPr>
          <t>The Ubuntu operating system default filesystem permissions must be defined in such a way that all authenticated users can only read and modify their own files.</t>
        </r>
      </text>
    </comment>
    <comment ref="AN142" authorId="0" shapeId="0" xr:uid="{00000000-0006-0000-0700-00003A000000}">
      <text>
        <r>
          <rPr>
            <sz val="11"/>
            <rFont val="Calibri"/>
          </rPr>
          <t>The Ubuntu operating system must be configured to use TCP syncookies.</t>
        </r>
      </text>
    </comment>
    <comment ref="AO142" authorId="0" shapeId="0" xr:uid="{00000000-0006-0000-0700-00003B000000}">
      <text>
        <r>
          <rPr>
            <sz val="11"/>
            <rFont val="Calibri"/>
          </rPr>
          <t>Kernel core dumps must be disabled unless needed.</t>
        </r>
      </text>
    </comment>
    <comment ref="AP142" authorId="0" shapeId="0" xr:uid="{00000000-0006-0000-0700-00003C000000}">
      <text>
        <r>
          <rPr>
            <sz val="11"/>
            <rFont val="Calibri"/>
          </rPr>
          <t>The Ubuntu operating system must enable and run the uncomplicated firewall(ufw).</t>
        </r>
      </text>
    </comment>
    <comment ref="AQ142" authorId="0" shapeId="0" xr:uid="{00000000-0006-0000-0700-00003D000000}">
      <text>
        <r>
          <rPr>
            <sz val="11"/>
            <rFont val="Calibri"/>
          </rPr>
          <t>The Ubuntu operating system must disable automatic mounting of Universal Serial Bus (USB) mass storage driver.</t>
        </r>
      </text>
    </comment>
    <comment ref="AR142" authorId="0" shapeId="0" xr:uid="{00000000-0006-0000-0700-00003E000000}">
      <text>
        <r>
          <rPr>
            <sz val="11"/>
            <rFont val="Calibri"/>
          </rPr>
          <t>The Ubuntu operating system must configure the uncomplicated firewall to rate-limit impacted network interfaces.</t>
        </r>
      </text>
    </comment>
    <comment ref="AS142" authorId="0" shapeId="0" xr:uid="{00000000-0006-0000-0700-00003F000000}">
      <text>
        <r>
          <rPr>
            <sz val="11"/>
            <rFont val="Calibri"/>
          </rPr>
          <t>The Ubuntu operating system must implement non-executable data to protect its memory from unauthorized code execution.</t>
        </r>
      </text>
    </comment>
    <comment ref="AT142" authorId="0" shapeId="0" xr:uid="{00000000-0006-0000-0700-000040000000}">
      <text>
        <r>
          <rPr>
            <sz val="11"/>
            <rFont val="Calibri"/>
          </rPr>
          <t>The Ubuntu operating system must implement address space layout randomization to protect its memory from unauthorized code execution.</t>
        </r>
      </text>
    </comment>
    <comment ref="AU142" authorId="0" shapeId="0" xr:uid="{00000000-0006-0000-0700-000041000000}">
      <text>
        <r>
          <rPr>
            <sz val="11"/>
            <rFont val="Calibri"/>
          </rPr>
          <t>The Ubuntu operating system must be configured so that remote X connections are disabled, unless to fulfill documented and validated mission requirements.</t>
        </r>
      </text>
    </comment>
    <comment ref="H143" authorId="0" shapeId="0" xr:uid="{00000000-0006-0000-0700-000057000000}">
      <text>
        <r>
          <rPr>
            <sz val="11"/>
            <rFont val="Calibri"/>
          </rPr>
          <t>The Ubuntu operating system must be configured so that Advance package Tool (APT) removes all software components after updated versions have been installed.</t>
        </r>
      </text>
    </comment>
    <comment ref="H145" authorId="0" shapeId="0" xr:uid="{00000000-0006-0000-0700-000058000000}">
      <text>
        <r>
          <rPr>
            <sz val="11"/>
            <rFont val="Calibri"/>
          </rPr>
          <t>The Ubuntu operating system must initiate session audits at system startup.</t>
        </r>
      </text>
    </comment>
    <comment ref="I145" authorId="0" shapeId="0" xr:uid="{00000000-0006-0000-0700-000059000000}">
      <text>
        <r>
          <rPr>
            <sz val="11"/>
            <rFont val="Calibri"/>
          </rPr>
          <t>The Ubuntu operating system must immediately notify the SA and ISSO (at a minimum) when allocated audit record storage volume reaches 75% of the repository maximum audit record storage capacity.</t>
        </r>
      </text>
    </comment>
    <comment ref="J145" authorId="0" shapeId="0" xr:uid="{00000000-0006-0000-0700-00005A000000}">
      <text>
        <r>
          <rPr>
            <sz val="11"/>
            <rFont val="Calibri"/>
          </rPr>
          <t>The Ubuntu operating system audit event multiplexor must be configured to off-load audit logs onto a different system in real time, if the system is interconnected.</t>
        </r>
      </text>
    </comment>
    <comment ref="K145" authorId="0" shapeId="0" xr:uid="{00000000-0006-0000-0700-00005B000000}">
      <text>
        <r>
          <rPr>
            <sz val="11"/>
            <rFont val="Calibri"/>
          </rPr>
          <t>The Ubuntu operating system must have a crontab script running weekly to off-load audit events of standalone systems.</t>
        </r>
      </text>
    </comment>
    <comment ref="L145" authorId="0" shapeId="0" xr:uid="{00000000-0006-0000-0700-00005C000000}">
      <text>
        <r>
          <rPr>
            <sz val="11"/>
            <rFont val="Calibri"/>
          </rPr>
          <t>The Ubuntu operating system must be configured to preserve log records from failure events.</t>
        </r>
      </text>
    </comment>
    <comment ref="M145" authorId="0" shapeId="0" xr:uid="{00000000-0006-0000-0700-00005D000000}">
      <text>
        <r>
          <rPr>
            <sz val="11"/>
            <rFont val="Calibri"/>
          </rPr>
          <t>The Ubuntu operating system audit event multiplexor must be configured to off-load audit logs onto a different system or storage media from the system being audited.</t>
        </r>
      </text>
    </comment>
    <comment ref="N145" authorId="0" shapeId="0" xr:uid="{00000000-0006-0000-0700-00005E000000}">
      <text>
        <r>
          <rPr>
            <sz val="11"/>
            <rFont val="Calibri"/>
          </rPr>
          <t>The Ubuntu operating system must be configured so that only users who need access to security functions are part of the sudo group.</t>
        </r>
      </text>
    </comment>
    <comment ref="O145" authorId="0" shapeId="0" xr:uid="{00000000-0006-0000-0700-00005F000000}">
      <text>
        <r>
          <rPr>
            <sz val="11"/>
            <rFont val="Calibri"/>
          </rPr>
          <t>The Ubuntu operating system must allow the use of a temporary password for system logons with an immediate change to a permanent password.</t>
        </r>
      </text>
    </comment>
    <comment ref="P145" authorId="0" shapeId="0" xr:uid="{00000000-0006-0000-0700-000060000000}">
      <text>
        <r>
          <rPr>
            <sz val="11"/>
            <rFont val="Calibri"/>
          </rPr>
          <t>The Ubuntu Operating system must be configured so that when passwords are changed or new passwords are established, pwquality must be used.</t>
        </r>
      </text>
    </comment>
    <comment ref="Q145" authorId="0" shapeId="0" xr:uid="{00000000-0006-0000-0700-000061000000}">
      <text>
        <r>
          <rPr>
            <sz val="11"/>
            <rFont val="Calibri"/>
          </rPr>
          <t>The Ubuntu operating system must configure the /var/log directory to be group-owned by syslog.</t>
        </r>
      </text>
    </comment>
    <comment ref="R145" authorId="0" shapeId="0" xr:uid="{00000000-0006-0000-0700-000062000000}">
      <text>
        <r>
          <rPr>
            <sz val="11"/>
            <rFont val="Calibri"/>
          </rPr>
          <t>The Ubuntu operating system must configure the /var/log directory to be owned by root.</t>
        </r>
      </text>
    </comment>
    <comment ref="S145" authorId="0" shapeId="0" xr:uid="{00000000-0006-0000-0700-000063000000}">
      <text>
        <r>
          <rPr>
            <sz val="11"/>
            <rFont val="Calibri"/>
          </rPr>
          <t>The Ubuntu operating system must configure the /var/log directory to have mode 0755 or less permissive.</t>
        </r>
      </text>
    </comment>
    <comment ref="T145" authorId="0" shapeId="0" xr:uid="{00000000-0006-0000-0700-000064000000}">
      <text>
        <r>
          <rPr>
            <sz val="11"/>
            <rFont val="Calibri"/>
          </rPr>
          <t>The Ubuntu operating system must configure the /var/log/syslog file to be group-owned by adm.</t>
        </r>
      </text>
    </comment>
    <comment ref="U145" authorId="0" shapeId="0" xr:uid="{00000000-0006-0000-0700-000065000000}">
      <text>
        <r>
          <rPr>
            <sz val="11"/>
            <rFont val="Calibri"/>
          </rPr>
          <t>The Ubuntu operating system must configure /var/log/syslog file to be owned by syslog.</t>
        </r>
      </text>
    </comment>
    <comment ref="V145" authorId="0" shapeId="0" xr:uid="{00000000-0006-0000-0700-000066000000}">
      <text>
        <r>
          <rPr>
            <sz val="11"/>
            <rFont val="Calibri"/>
          </rPr>
          <t>The Ubuntu operating system must configure /var/log/syslog file with mode 0640 or less permissive.</t>
        </r>
      </text>
    </comment>
    <comment ref="W145" authorId="0" shapeId="0" xr:uid="{00000000-0006-0000-0700-000067000000}">
      <text>
        <r>
          <rPr>
            <sz val="11"/>
            <rFont val="Calibri"/>
          </rPr>
          <t>The Ubuntu operating system must configure audit tools with a mode of 0755 or less permissive.</t>
        </r>
      </text>
    </comment>
    <comment ref="X145" authorId="0" shapeId="0" xr:uid="{00000000-0006-0000-0700-000068000000}">
      <text>
        <r>
          <rPr>
            <sz val="11"/>
            <rFont val="Calibri"/>
          </rPr>
          <t>The Ubuntu operating system must configure audit tools to be owned by root.</t>
        </r>
      </text>
    </comment>
    <comment ref="Y145" authorId="0" shapeId="0" xr:uid="{00000000-0006-0000-0700-000069000000}">
      <text>
        <r>
          <rPr>
            <sz val="11"/>
            <rFont val="Calibri"/>
          </rPr>
          <t>The Ubuntu operating system must configure the audit tools to be group-owned by root.</t>
        </r>
      </text>
    </comment>
    <comment ref="Z145" authorId="0" shapeId="0" xr:uid="{00000000-0006-0000-0700-00006A000000}">
      <text>
        <r>
          <rPr>
            <sz val="11"/>
            <rFont val="Calibri"/>
          </rPr>
          <t>The Ubuntu operating system must generate audit records for the use and modification of the tallylog file.</t>
        </r>
      </text>
    </comment>
    <comment ref="AA145" authorId="0" shapeId="0" xr:uid="{00000000-0006-0000-0700-00006B000000}">
      <text>
        <r>
          <rPr>
            <sz val="11"/>
            <rFont val="Calibri"/>
          </rPr>
          <t>The Ubuntu operating system must generate audit records for the use and modification of faillog file.</t>
        </r>
      </text>
    </comment>
    <comment ref="AB145" authorId="0" shapeId="0" xr:uid="{00000000-0006-0000-0700-00006C000000}">
      <text>
        <r>
          <rPr>
            <sz val="11"/>
            <rFont val="Calibri"/>
          </rPr>
          <t>The Ubuntu operating system must generate audit records for the use and modification of the lastlog file.</t>
        </r>
      </text>
    </comment>
    <comment ref="AC145" authorId="0" shapeId="0" xr:uid="{00000000-0006-0000-0700-00006D000000}">
      <text>
        <r>
          <rPr>
            <sz val="11"/>
            <rFont val="Calibri"/>
          </rPr>
          <t>The Ubuntu operating system must generate audit records for privileged activities or other system-level access.</t>
        </r>
      </text>
    </comment>
    <comment ref="AD145" authorId="0" shapeId="0" xr:uid="{00000000-0006-0000-0700-00006E000000}">
      <text>
        <r>
          <rPr>
            <sz val="11"/>
            <rFont val="Calibri"/>
          </rPr>
          <t>The Ubuntu operating system must generate audit records for the /var/log/wtmp file.</t>
        </r>
      </text>
    </comment>
    <comment ref="AE145" authorId="0" shapeId="0" xr:uid="{00000000-0006-0000-0700-00006F000000}">
      <text>
        <r>
          <rPr>
            <sz val="11"/>
            <rFont val="Calibri"/>
          </rPr>
          <t>The Ubuntu operating system must generate audit records for the /var/run/utmp file.</t>
        </r>
      </text>
    </comment>
    <comment ref="AF145" authorId="0" shapeId="0" xr:uid="{00000000-0006-0000-0700-000070000000}">
      <text>
        <r>
          <rPr>
            <sz val="11"/>
            <rFont val="Calibri"/>
          </rPr>
          <t>The Ubuntu operating system must generate audit records for the /var/log/btmp file.</t>
        </r>
      </text>
    </comment>
    <comment ref="AG145" authorId="0" shapeId="0" xr:uid="{00000000-0006-0000-0700-000071000000}">
      <text>
        <r>
          <rPr>
            <sz val="11"/>
            <rFont val="Calibri"/>
          </rPr>
          <t>The Ubuntu operating system must generate audit records for all account creations, modifications, disabling, and termination events that affect /etc/passwd.</t>
        </r>
      </text>
    </comment>
    <comment ref="AH145" authorId="0" shapeId="0" xr:uid="{00000000-0006-0000-0700-000072000000}">
      <text>
        <r>
          <rPr>
            <sz val="11"/>
            <rFont val="Calibri"/>
          </rPr>
          <t>The Ubuntu operating system must generate audit records for all account creations, modifications, disabling, and termination events that affect /etc/group.</t>
        </r>
      </text>
    </comment>
    <comment ref="AI145" authorId="0" shapeId="0" xr:uid="{00000000-0006-0000-0700-000073000000}">
      <text>
        <r>
          <rPr>
            <sz val="11"/>
            <rFont val="Calibri"/>
          </rPr>
          <t>The Ubuntu operating system must generate audit records for all account creations, modifications, disabling, and termination events that affect /etc/gshadow.</t>
        </r>
      </text>
    </comment>
    <comment ref="AJ145" authorId="0" shapeId="0" xr:uid="{00000000-0006-0000-0700-000074000000}">
      <text>
        <r>
          <rPr>
            <sz val="11"/>
            <rFont val="Calibri"/>
          </rPr>
          <t>The Ubuntu operating system must generate audit records for all account creations, modifications, disabling, and termination events that affect /etc/shadow.</t>
        </r>
      </text>
    </comment>
    <comment ref="AK145" authorId="0" shapeId="0" xr:uid="{00000000-0006-0000-0700-000075000000}">
      <text>
        <r>
          <rPr>
            <sz val="11"/>
            <rFont val="Calibri"/>
          </rPr>
          <t>The Ubuntu operating system must generate audit records for all account creations, modifications, disabling, and termination events that affect /etc/security/opasswd.</t>
        </r>
      </text>
    </comment>
    <comment ref="AL145" authorId="0" shapeId="0" xr:uid="{00000000-0006-0000-0700-000076000000}">
      <text>
        <r>
          <rPr>
            <sz val="11"/>
            <rFont val="Calibri"/>
          </rPr>
          <t>The Ubuntu operating system must produce audit records and reports containing information to establish when, where, what type, the source, and the outcome for all DoD-defined auditable events and actions in near real time.</t>
        </r>
      </text>
    </comment>
    <comment ref="AM145" authorId="0" shapeId="0" xr:uid="{00000000-0006-0000-0700-000077000000}">
      <text>
        <r>
          <rPr>
            <sz val="11"/>
            <rFont val="Calibri"/>
          </rPr>
          <t>The Ubuntu operating system must alert the ISSO and SA (at a minimum) in the event of an audit processing failure.</t>
        </r>
      </text>
    </comment>
    <comment ref="AN145" authorId="0" shapeId="0" xr:uid="{00000000-0006-0000-0700-000078000000}">
      <text>
        <r>
          <rPr>
            <sz val="11"/>
            <rFont val="Calibri"/>
          </rPr>
          <t>The Ubuntu operating system must shut down by default upon audit failure (unless availability is an overriding concern).</t>
        </r>
      </text>
    </comment>
    <comment ref="AO145" authorId="0" shapeId="0" xr:uid="{00000000-0006-0000-0700-000079000000}">
      <text>
        <r>
          <rPr>
            <sz val="11"/>
            <rFont val="Calibri"/>
          </rPr>
          <t>The Ubuntu operating system must be configured so that audit log files cannot be read or write-accessible by unauthorized users.</t>
        </r>
      </text>
    </comment>
    <comment ref="AP145" authorId="0" shapeId="0" xr:uid="{00000000-0006-0000-0700-00007A000000}">
      <text>
        <r>
          <rPr>
            <sz val="11"/>
            <rFont val="Calibri"/>
          </rPr>
          <t>The Ubuntu operating system must permit only authorized accounts ownership of the audit log files.</t>
        </r>
      </text>
    </comment>
    <comment ref="AQ145" authorId="0" shapeId="0" xr:uid="{00000000-0006-0000-0700-00007B000000}">
      <text>
        <r>
          <rPr>
            <sz val="11"/>
            <rFont val="Calibri"/>
          </rPr>
          <t>The Ubuntu operating system must permit only authorized groups to own the audit log files.</t>
        </r>
      </text>
    </comment>
    <comment ref="AR145" authorId="0" shapeId="0" xr:uid="{00000000-0006-0000-0700-00007C000000}">
      <text>
        <r>
          <rPr>
            <sz val="11"/>
            <rFont val="Calibri"/>
          </rPr>
          <t>The Ubuntu operating system must be configured so that the audit log directory is not write-accessible by unauthorized users.</t>
        </r>
      </text>
    </comment>
    <comment ref="AS145" authorId="0" shapeId="0" xr:uid="{00000000-0006-0000-0700-00007D000000}">
      <text>
        <r>
          <rPr>
            <sz val="11"/>
            <rFont val="Calibri"/>
          </rPr>
          <t>The Ubuntu operating system must allow only authorized accounts to own the audit log directory.</t>
        </r>
      </text>
    </comment>
    <comment ref="AT145" authorId="0" shapeId="0" xr:uid="{00000000-0006-0000-0700-00007E000000}">
      <text>
        <r>
          <rPr>
            <sz val="11"/>
            <rFont val="Calibri"/>
          </rPr>
          <t>The Ubuntu operating system must ensure only authorized groups can own the audit log directory and its underlying files.</t>
        </r>
      </text>
    </comment>
    <comment ref="AU145" authorId="0" shapeId="0" xr:uid="{00000000-0006-0000-0700-00007F000000}">
      <text>
        <r>
          <rPr>
            <sz val="11"/>
            <rFont val="Calibri"/>
          </rPr>
          <t>The Ubuntu operating system must be configured so that audit configuration files are not write-accessible by unauthorized users.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Ubuntu operating system must have an application firewall installed in order to control remote access methods.</t>
        </r>
      </text>
    </comment>
    <comment ref="H37" authorId="0" shapeId="0" xr:uid="{00000000-0006-0000-0800-000003000000}">
      <text>
        <r>
          <rPr>
            <sz val="11"/>
            <rFont val="Calibri"/>
          </rPr>
          <t>The Ubuntu operating system must enable and run the uncomplicated firewall(ufw).</t>
        </r>
      </text>
    </comment>
    <comment ref="I37" authorId="0" shapeId="0" xr:uid="{00000000-0006-0000-0800-000002000000}">
      <text>
        <r>
          <rPr>
            <sz val="11"/>
            <rFont val="Calibri"/>
          </rPr>
          <t>The Ubuntu operating system must configure the uncomplicated firewall to rate-limit impacted network interfaces.</t>
        </r>
      </text>
    </comment>
    <comment ref="G46" authorId="0" shapeId="0" xr:uid="{00000000-0006-0000-0800-000004000000}">
      <text>
        <r>
          <rPr>
            <sz val="11"/>
            <rFont val="Calibri"/>
          </rPr>
          <t>The Ubuntu operating system must configure the uncomplicated firewall to rate-limit impacted network interfaces.</t>
        </r>
      </text>
    </comment>
    <comment ref="G52" authorId="0" shapeId="0" xr:uid="{00000000-0006-0000-0800-000005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H52" authorId="0" shapeId="0" xr:uid="{00000000-0006-0000-0800-000011000000}">
      <text>
        <r>
          <rPr>
            <sz val="11"/>
            <rFont val="Calibri"/>
          </rPr>
          <t>The Ubuntu operating system must not have the Network Information Service (NIS) package installed.</t>
        </r>
      </text>
    </comment>
    <comment ref="I52" authorId="0" shapeId="0" xr:uid="{00000000-0006-0000-0800-000012000000}">
      <text>
        <r>
          <rPr>
            <sz val="11"/>
            <rFont val="Calibri"/>
          </rPr>
          <t>The Ubuntu operating system must not have the rsh-server package installed.</t>
        </r>
      </text>
    </comment>
    <comment ref="J52" authorId="0" shapeId="0" xr:uid="{00000000-0006-0000-0800-000006000000}">
      <text>
        <r>
          <rPr>
            <sz val="11"/>
            <rFont val="Calibri"/>
          </rPr>
          <t>The Ubuntu operating system must not have the telnet package installed.</t>
        </r>
      </text>
    </comment>
    <comment ref="K52" authorId="0" shapeId="0" xr:uid="{00000000-0006-0000-0800-000007000000}">
      <text>
        <r>
          <rPr>
            <sz val="11"/>
            <rFont val="Calibri"/>
          </rPr>
          <t>The Ubuntu Operating system must disable the x86 Ctrl-Alt-Delete key sequence if a graphical user interface is installed.</t>
        </r>
      </text>
    </comment>
    <comment ref="L52" authorId="0" shapeId="0" xr:uid="{00000000-0006-0000-0800-000008000000}">
      <text>
        <r>
          <rPr>
            <sz val="11"/>
            <rFont val="Calibri"/>
          </rPr>
          <t>The Ubuntu Operating system must disable the x86 Ctrl-Alt-Delete key sequence.</t>
        </r>
      </text>
    </comment>
    <comment ref="M52" authorId="0" shapeId="0" xr:uid="{00000000-0006-0000-0800-000009000000}">
      <text>
        <r>
          <rPr>
            <sz val="11"/>
            <rFont val="Calibri"/>
          </rPr>
          <t>The Ubuntu operating system must generate audit records for successful/unsuccessful uses of the apparmor_parser command.</t>
        </r>
      </text>
    </comment>
    <comment ref="N52" authorId="0" shapeId="0" xr:uid="{00000000-0006-0000-0800-00000A000000}">
      <text>
        <r>
          <rPr>
            <sz val="11"/>
            <rFont val="Calibri"/>
          </rPr>
          <t>The Ubuntu operating system must not allow unattended or automatic login via ssh.</t>
        </r>
      </text>
    </comment>
    <comment ref="O52" authorId="0" shapeId="0" xr:uid="{00000000-0006-0000-0800-00000B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P52" authorId="0" shapeId="0" xr:uid="{00000000-0006-0000-0800-00000C000000}">
      <text>
        <r>
          <rPr>
            <sz val="11"/>
            <rFont val="Calibri"/>
          </rPr>
          <t>The Ubuntu operating system must be configured to use AppArmor.</t>
        </r>
      </text>
    </comment>
    <comment ref="Q52" authorId="0" shapeId="0" xr:uid="{00000000-0006-0000-0800-00000D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R52" authorId="0" shapeId="0" xr:uid="{00000000-0006-0000-0800-00000E000000}">
      <text>
        <r>
          <rPr>
            <sz val="11"/>
            <rFont val="Calibri"/>
          </rPr>
          <t>The Ubuntu operating system must disable automatic mounting of Universal Serial Bus (USB) mass storage driver.</t>
        </r>
      </text>
    </comment>
    <comment ref="S52" authorId="0" shapeId="0" xr:uid="{00000000-0006-0000-0800-00000F000000}">
      <text>
        <r>
          <rPr>
            <sz val="11"/>
            <rFont val="Calibri"/>
          </rPr>
          <t>The Ubuntu operating system must implement address space layout randomization to protect its memory from unauthorized code execution.</t>
        </r>
      </text>
    </comment>
    <comment ref="T52" authorId="0" shapeId="0" xr:uid="{00000000-0006-0000-0800-000010000000}">
      <text>
        <r>
          <rPr>
            <sz val="11"/>
            <rFont val="Calibri"/>
          </rPr>
          <t>The Ubuntu operating system must disable all wireless network adapters.</t>
        </r>
      </text>
    </comment>
    <comment ref="G60" authorId="0" shapeId="0" xr:uid="{00000000-0006-0000-0800-000013000000}">
      <text>
        <r>
          <rPr>
            <sz val="11"/>
            <rFont val="Calibri"/>
          </rPr>
          <t>The Ubuntu operating system must retain a users session lock until that user reestablishes access using established identification and authentication procedures.</t>
        </r>
      </text>
    </comment>
    <comment ref="H60" authorId="0" shapeId="0" xr:uid="{00000000-0006-0000-0800-000014000000}">
      <text>
        <r>
          <rPr>
            <sz val="11"/>
            <rFont val="Calibri"/>
          </rPr>
          <t>The Ubuntu operating system must initiate a session lock after a 15-minute period of inactivity for all connection types.</t>
        </r>
      </text>
    </comment>
    <comment ref="I60" authorId="0" shapeId="0" xr:uid="{00000000-0006-0000-0800-000015000000}">
      <text>
        <r>
          <rPr>
            <sz val="11"/>
            <rFont val="Calibri"/>
          </rPr>
          <t>The Ubuntu operating system must be configured for users to directly initiate a session lock for all connection types.</t>
        </r>
      </text>
    </comment>
    <comment ref="J60" authorId="0" shapeId="0" xr:uid="{00000000-0006-0000-0800-000016000000}">
      <text>
        <r>
          <rPr>
            <sz val="11"/>
            <rFont val="Calibri"/>
          </rPr>
          <t>The Ubuntu operating system must automatically terminate all network connections associated with SSH traffic at the end of the session or after 10 minutes of inactivity.</t>
        </r>
      </text>
    </comment>
    <comment ref="G69" authorId="0" shapeId="0" xr:uid="{00000000-0006-0000-0800-000017000000}">
      <text>
        <r>
          <rPr>
            <sz val="11"/>
            <rFont val="Calibri"/>
          </rPr>
          <t>The Ubuntu operating system must deploy Endpoint Security for Linux Threat Prevention (ENSLTP).</t>
        </r>
      </text>
    </comment>
    <comment ref="G71" authorId="0" shapeId="0" xr:uid="{00000000-0006-0000-0800-000018000000}">
      <text>
        <r>
          <rPr>
            <sz val="11"/>
            <rFont val="Calibri"/>
          </rPr>
          <t>The Ubuntu operating system must be configured so that Advance package Tool (APT) removes all software components after updated versions have been installed.</t>
        </r>
      </text>
    </comment>
    <comment ref="G80" authorId="0" shapeId="0" xr:uid="{00000000-0006-0000-0800-000019000000}">
      <text>
        <r>
          <rPr>
            <sz val="11"/>
            <rFont val="Calibri"/>
          </rPr>
          <t>The Ubuntu operating system must prevent direct login into the root account.</t>
        </r>
      </text>
    </comment>
    <comment ref="G81" authorId="0" shapeId="0" xr:uid="{00000000-0006-0000-0800-00001A000000}">
      <text>
        <r>
          <rPr>
            <sz val="11"/>
            <rFont val="Calibri"/>
          </rPr>
          <t>The Ubuntu operating system must map the authenticated identity to the user or group account for PKI-based authentication.</t>
        </r>
      </text>
    </comment>
    <comment ref="H81" authorId="0" shapeId="0" xr:uid="{00000000-0006-0000-0800-00001B000000}">
      <text>
        <r>
          <rPr>
            <sz val="11"/>
            <rFont val="Calibri"/>
          </rPr>
          <t>The Ubuntu operating system must implement smart card logins for multifactor authentication for access to accounts.</t>
        </r>
      </text>
    </comment>
    <comment ref="I81" authorId="0" shapeId="0" xr:uid="{00000000-0006-0000-0800-00001C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J81" authorId="0" shapeId="0" xr:uid="{00000000-0006-0000-0800-00001D000000}">
      <text>
        <r>
          <rPr>
            <sz val="11"/>
            <rFont val="Calibri"/>
          </rPr>
          <t>The Ubuntu operating system must accept Personal Identity Verification (PIV) credentials.</t>
        </r>
      </text>
    </comment>
    <comment ref="K81" authorId="0" shapeId="0" xr:uid="{00000000-0006-0000-0800-00001E000000}">
      <text>
        <r>
          <rPr>
            <sz val="11"/>
            <rFont val="Calibri"/>
          </rPr>
          <t>The Ubuntu operating system must implement certificate status checking for multifactor authentication.</t>
        </r>
      </text>
    </comment>
    <comment ref="L81" authorId="0" shapeId="0" xr:uid="{00000000-0006-0000-0800-00001F000000}">
      <text>
        <r>
          <rPr>
            <sz val="11"/>
            <rFont val="Calibri"/>
          </rPr>
          <t>The Ubuntu operating system must uniquely identify interactive users.</t>
        </r>
      </text>
    </comment>
    <comment ref="M81" authorId="0" shapeId="0" xr:uid="{00000000-0006-0000-0800-000020000000}">
      <text>
        <r>
          <rPr>
            <sz val="11"/>
            <rFont val="Calibri"/>
          </rPr>
          <t>The Ubuntu operating system must not have accounts configured with blank or null passwords.</t>
        </r>
      </text>
    </comment>
    <comment ref="N81" authorId="0" shapeId="0" xr:uid="{00000000-0006-0000-0800-000021000000}">
      <text>
        <r>
          <rPr>
            <sz val="11"/>
            <rFont val="Calibri"/>
          </rPr>
          <t>The Ubuntu operating system must not allow accounts configured with blank or null passwords.</t>
        </r>
      </text>
    </comment>
    <comment ref="G82" authorId="0" shapeId="0" xr:uid="{00000000-0006-0000-0800-000022000000}">
      <text>
        <r>
          <rPr>
            <sz val="11"/>
            <rFont val="Calibri"/>
          </rPr>
          <t>The Ubuntu operating system must disable account identifiers (individuals, groups, roles, and devices) after 35 days of inactivity.</t>
        </r>
      </text>
    </comment>
    <comment ref="H82" authorId="0" shapeId="0" xr:uid="{00000000-0006-0000-0800-000023000000}">
      <text>
        <r>
          <rPr>
            <sz val="11"/>
            <rFont val="Calibri"/>
          </rPr>
          <t>The Ubuntu operating system must automatically expire temporary accounts within 72 hours.</t>
        </r>
      </text>
    </comment>
    <comment ref="I82" authorId="0" shapeId="0" xr:uid="{00000000-0006-0000-0800-000024000000}">
      <text>
        <r>
          <rPr>
            <sz val="11"/>
            <rFont val="Calibri"/>
          </rPr>
          <t>The Ubuntu operating system must provision temporary user accounts with an expiration time of 72 hours or less.</t>
        </r>
      </text>
    </comment>
    <comment ref="G85" authorId="0" shapeId="0" xr:uid="{00000000-0006-0000-0800-000025000000}">
      <text>
        <r>
          <rPr>
            <sz val="11"/>
            <rFont val="Calibri"/>
          </rPr>
          <t>The Ubuntu operating system must require users to re-authenticate for privilege escalation and changing roles.</t>
        </r>
      </text>
    </comment>
    <comment ref="G86" authorId="0" shapeId="0" xr:uid="{00000000-0006-0000-0800-000026000000}">
      <text>
        <r>
          <rPr>
            <sz val="11"/>
            <rFont val="Calibri"/>
          </rPr>
          <t>The Ubuntu operating system must require users to re-authenticate for privilege escalation and changing roles.</t>
        </r>
      </text>
    </comment>
    <comment ref="G91" authorId="0" shapeId="0" xr:uid="{00000000-0006-0000-0800-000027000000}">
      <text>
        <r>
          <rPr>
            <sz val="11"/>
            <rFont val="Calibri"/>
          </rPr>
          <t>Ubuntu operating systems handling data requiring data at rest protections must employ cryptographic mechanisms to prevent unauthorized disclosure and modification of the information at rest.</t>
        </r>
      </text>
    </comment>
    <comment ref="H91" authorId="0" shapeId="0" xr:uid="{00000000-0006-0000-0800-000028000000}">
      <text>
        <r>
          <rPr>
            <sz val="11"/>
            <rFont val="Calibri"/>
          </rPr>
          <t>The Ubuntu operating system must enforce password complexity by requiring that at least one upper-case character be used.</t>
        </r>
      </text>
    </comment>
    <comment ref="I91" authorId="0" shapeId="0" xr:uid="{00000000-0006-0000-0800-000029000000}">
      <text>
        <r>
          <rPr>
            <sz val="11"/>
            <rFont val="Calibri"/>
          </rPr>
          <t>The Ubuntu operating system must enforce password complexity by requiring that at least one lower-case character be used.</t>
        </r>
      </text>
    </comment>
    <comment ref="J91" authorId="0" shapeId="0" xr:uid="{00000000-0006-0000-0800-00002A000000}">
      <text>
        <r>
          <rPr>
            <sz val="11"/>
            <rFont val="Calibri"/>
          </rPr>
          <t>The Ubuntu operating system must enforce password complexity by requiring that at least one numeric character be used.</t>
        </r>
      </text>
    </comment>
    <comment ref="K91" authorId="0" shapeId="0" xr:uid="{00000000-0006-0000-0800-00002B000000}">
      <text>
        <r>
          <rPr>
            <sz val="11"/>
            <rFont val="Calibri"/>
          </rPr>
          <t>The Ubuntu operating system must encrypt all stored passwords with a FIPS 140-2 approved cryptographic hashing algorithm.</t>
        </r>
      </text>
    </comment>
    <comment ref="L91" authorId="0" shapeId="0" xr:uid="{00000000-0006-0000-0800-00002C000000}">
      <text>
        <r>
          <rPr>
            <sz val="11"/>
            <rFont val="Calibri"/>
          </rPr>
          <t>The Ubuntu operating system must employ a FIPS 140-2 approved cryptographic hashing algorithms for all created and stored passwords.</t>
        </r>
      </text>
    </comment>
    <comment ref="M91" authorId="0" shapeId="0" xr:uid="{00000000-0006-0000-0800-00002D000000}">
      <text>
        <r>
          <rPr>
            <sz val="11"/>
            <rFont val="Calibri"/>
          </rPr>
          <t>The Ubuntu operating system must enforce password complexity by requiring that at least one special character be used.</t>
        </r>
      </text>
    </comment>
    <comment ref="G92" authorId="0" shapeId="0" xr:uid="{00000000-0006-0000-0800-00002E000000}">
      <text>
        <r>
          <rPr>
            <sz val="11"/>
            <rFont val="Calibri"/>
          </rPr>
          <t>The Ubuntu operating system must be configured so that three consecutive invalid logon attempts by a user automatically locks the account until released by an administrator.</t>
        </r>
      </text>
    </comment>
    <comment ref="H92" authorId="0" shapeId="0" xr:uid="{00000000-0006-0000-0800-00002F000000}">
      <text>
        <r>
          <rPr>
            <sz val="11"/>
            <rFont val="Calibri"/>
          </rPr>
          <t>The Ubuntu operating system must enforce password complexity by requiring that at least one upper-case character be used.</t>
        </r>
      </text>
    </comment>
    <comment ref="I92" authorId="0" shapeId="0" xr:uid="{00000000-0006-0000-0800-000030000000}">
      <text>
        <r>
          <rPr>
            <sz val="11"/>
            <rFont val="Calibri"/>
          </rPr>
          <t>The Ubuntu operating system must enforce password complexity by requiring that at least one lower-case character be used.</t>
        </r>
      </text>
    </comment>
    <comment ref="J92" authorId="0" shapeId="0" xr:uid="{00000000-0006-0000-0800-000031000000}">
      <text>
        <r>
          <rPr>
            <sz val="11"/>
            <rFont val="Calibri"/>
          </rPr>
          <t>The Ubuntu operating system must enforce password complexity by requiring that at least one numeric character be used.</t>
        </r>
      </text>
    </comment>
    <comment ref="K92" authorId="0" shapeId="0" xr:uid="{00000000-0006-0000-0800-000032000000}">
      <text>
        <r>
          <rPr>
            <sz val="11"/>
            <rFont val="Calibri"/>
          </rPr>
          <t>The Ubuntu operating system must require the change of at least 8 characters when passwords are changed.</t>
        </r>
      </text>
    </comment>
    <comment ref="L92" authorId="0" shapeId="0" xr:uid="{00000000-0006-0000-0800-000033000000}">
      <text>
        <r>
          <rPr>
            <sz val="11"/>
            <rFont val="Calibri"/>
          </rPr>
          <t>The Ubuntu operating system must enforce a 60-day maximum password lifetime restriction. Passwords for new users must have a 60-day maximum password lifetime restriction.</t>
        </r>
      </text>
    </comment>
    <comment ref="M92" authorId="0" shapeId="0" xr:uid="{00000000-0006-0000-0800-000034000000}">
      <text>
        <r>
          <rPr>
            <sz val="11"/>
            <rFont val="Calibri"/>
          </rPr>
          <t>The Ubuntu operating system must prohibit password reuse for a minimum of five generations.</t>
        </r>
      </text>
    </comment>
    <comment ref="N92" authorId="0" shapeId="0" xr:uid="{00000000-0006-0000-0800-000035000000}">
      <text>
        <r>
          <rPr>
            <sz val="11"/>
            <rFont val="Calibri"/>
          </rPr>
          <t>The Ubuntu operating system must enforce a minimum 15-character password length.</t>
        </r>
      </text>
    </comment>
    <comment ref="O92" authorId="0" shapeId="0" xr:uid="{00000000-0006-0000-0800-000036000000}">
      <text>
        <r>
          <rPr>
            <sz val="11"/>
            <rFont val="Calibri"/>
          </rPr>
          <t>The Ubuntu operating system must prevent the use of dictionary words for passwords.</t>
        </r>
      </text>
    </comment>
    <comment ref="P92" authorId="0" shapeId="0" xr:uid="{00000000-0006-0000-0800-000037000000}">
      <text>
        <r>
          <rPr>
            <sz val="11"/>
            <rFont val="Calibri"/>
          </rPr>
          <t>The Ubuntu operating system must enforce password complexity by requiring that at least one special character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The Ubuntu operating system must configure the uncomplicated firewall to rate-limit impacted network interfaces.</t>
        </r>
      </text>
    </comment>
    <comment ref="L20" authorId="0" shapeId="0" xr:uid="{00000000-0006-0000-0A00-000002000000}">
      <text>
        <r>
          <rPr>
            <sz val="11"/>
            <rFont val="Calibri"/>
          </rPr>
          <t>The Ubuntu operating system must have an application firewall installed in order to control remote access methods.</t>
        </r>
      </text>
    </comment>
    <comment ref="M20" authorId="0" shapeId="0" xr:uid="{00000000-0006-0000-0A00-000003000000}">
      <text>
        <r>
          <rPr>
            <sz val="11"/>
            <rFont val="Calibri"/>
          </rPr>
          <t>The Ubuntu operating system must enable and run the uncomplicated firewall(ufw).</t>
        </r>
      </text>
    </comment>
    <comment ref="L35" authorId="0" shapeId="0" xr:uid="{00000000-0006-0000-0A00-000004000000}">
      <text>
        <r>
          <rPr>
            <sz val="11"/>
            <rFont val="Calibri"/>
          </rPr>
          <t>The Ubuntu operating system must not have the Network Information Service (NIS) package installed.</t>
        </r>
      </text>
    </comment>
    <comment ref="M35" authorId="0" shapeId="0" xr:uid="{00000000-0006-0000-0A00-000011000000}">
      <text>
        <r>
          <rPr>
            <sz val="11"/>
            <rFont val="Calibri"/>
          </rPr>
          <t>The Ubuntu operating system must not have the rsh-server package installed.</t>
        </r>
      </text>
    </comment>
    <comment ref="N35" authorId="0" shapeId="0" xr:uid="{00000000-0006-0000-0A00-000005000000}">
      <text>
        <r>
          <rPr>
            <sz val="11"/>
            <rFont val="Calibri"/>
          </rPr>
          <t>The Ubuntu operating system must not have the telnet package installed.</t>
        </r>
      </text>
    </comment>
    <comment ref="O35" authorId="0" shapeId="0" xr:uid="{00000000-0006-0000-0A00-000006000000}">
      <text>
        <r>
          <rPr>
            <sz val="11"/>
            <rFont val="Calibri"/>
          </rPr>
          <t>The Ubuntu operating system must generate error messages that provide information necessary for corrective actions without revealing information that could be exploited by adversaries.</t>
        </r>
      </text>
    </comment>
    <comment ref="P35" authorId="0" shapeId="0" xr:uid="{00000000-0006-0000-0A00-000007000000}">
      <text>
        <r>
          <rPr>
            <sz val="11"/>
            <rFont val="Calibri"/>
          </rPr>
          <t>The Ubuntu Operating system must disable the x86 Ctrl-Alt-Delete key sequence if a graphical user interface is installed.</t>
        </r>
      </text>
    </comment>
    <comment ref="Q35" authorId="0" shapeId="0" xr:uid="{00000000-0006-0000-0A00-000008000000}">
      <text>
        <r>
          <rPr>
            <sz val="11"/>
            <rFont val="Calibri"/>
          </rPr>
          <t>The Ubuntu Operating system must disable the x86 Ctrl-Alt-Delete key sequence.</t>
        </r>
      </text>
    </comment>
    <comment ref="R35" authorId="0" shapeId="0" xr:uid="{00000000-0006-0000-0A00-000009000000}">
      <text>
        <r>
          <rPr>
            <sz val="11"/>
            <rFont val="Calibri"/>
          </rPr>
          <t>The Ubuntu operating system must not allow unattended or automatic login via ssh.</t>
        </r>
      </text>
    </comment>
    <comment ref="S35" authorId="0" shapeId="0" xr:uid="{00000000-0006-0000-0A00-00000A000000}">
      <text>
        <r>
          <rPr>
            <sz val="11"/>
            <rFont val="Calibri"/>
          </rPr>
          <t>The Ubuntu operating system must be configured to use TCP syncookies.</t>
        </r>
      </text>
    </comment>
    <comment ref="T35" authorId="0" shapeId="0" xr:uid="{00000000-0006-0000-0A00-00000B000000}">
      <text>
        <r>
          <rPr>
            <sz val="11"/>
            <rFont val="Calibri"/>
          </rPr>
          <t>Kernel core dumps must be disabled unless needed.</t>
        </r>
      </text>
    </comment>
    <comment ref="U35" authorId="0" shapeId="0" xr:uid="{00000000-0006-0000-0A00-00000C000000}">
      <text>
        <r>
          <rPr>
            <sz val="11"/>
            <rFont val="Calibri"/>
          </rPr>
          <t>The Ubuntu operating system must disable automatic mounting of Universal Serial Bus (USB) mass storage driver.</t>
        </r>
      </text>
    </comment>
    <comment ref="V35" authorId="0" shapeId="0" xr:uid="{00000000-0006-0000-0A00-00000D000000}">
      <text>
        <r>
          <rPr>
            <sz val="11"/>
            <rFont val="Calibri"/>
          </rPr>
          <t>The Ubuntu operating system must be configured so that remote X connections are disabled, unless to fulfill documented and validated mission requirements.</t>
        </r>
      </text>
    </comment>
    <comment ref="W35" authorId="0" shapeId="0" xr:uid="{00000000-0006-0000-0A00-00000E000000}">
      <text>
        <r>
          <rPr>
            <sz val="11"/>
            <rFont val="Calibri"/>
          </rPr>
          <t>The Ubuntu operating system SSH daemon must prevent remote hosts from connecting to the proxy display.</t>
        </r>
      </text>
    </comment>
    <comment ref="X35" authorId="0" shapeId="0" xr:uid="{00000000-0006-0000-0A00-00000F000000}">
      <text>
        <r>
          <rPr>
            <sz val="11"/>
            <rFont val="Calibri"/>
          </rPr>
          <t>The Ubuntu operating system must disable all wireless network adapters.</t>
        </r>
      </text>
    </comment>
    <comment ref="Y35" authorId="0" shapeId="0" xr:uid="{00000000-0006-0000-0A00-000010000000}">
      <text>
        <r>
          <rPr>
            <sz val="11"/>
            <rFont val="Calibri"/>
          </rPr>
          <t>The Ubuntu operating system must restrict access to the kernel message buffer.</t>
        </r>
      </text>
    </comment>
    <comment ref="L37" authorId="0" shapeId="0" xr:uid="{00000000-0006-0000-0A00-000012000000}">
      <text>
        <r>
          <rPr>
            <sz val="11"/>
            <rFont val="Calibri"/>
          </rPr>
          <t>Ubuntu operating systems booted with a BIOS must require authentication upon booting into single-user and maintenance modes.</t>
        </r>
      </text>
    </comment>
    <comment ref="M37" authorId="0" shapeId="0" xr:uid="{00000000-0006-0000-0A00-00001D000000}">
      <text>
        <r>
          <rPr>
            <sz val="11"/>
            <rFont val="Calibri"/>
          </rPr>
          <t>Ubuntu operating systems booted with United Extensible Firmware Interface (UEFI) implemented must require authentication upon booting into single-user mode and maintenance.</t>
        </r>
      </text>
    </comment>
    <comment ref="N37" authorId="0" shapeId="0" xr:uid="{00000000-0006-0000-0A00-00001E000000}">
      <text>
        <r>
          <rPr>
            <sz val="11"/>
            <rFont val="Calibri"/>
          </rPr>
          <t>The Ubuntu operating system must set a sticky bit on all public directories to prevent unauthorized and unintended information transferred via shared system resources.</t>
        </r>
      </text>
    </comment>
    <comment ref="O37" authorId="0" shapeId="0" xr:uid="{00000000-0006-0000-0A00-00001F000000}">
      <text>
        <r>
          <rPr>
            <sz val="11"/>
            <rFont val="Calibri"/>
          </rPr>
          <t>The Ubuntu operating system library files must have mode 0755 or less permissive.</t>
        </r>
      </text>
    </comment>
    <comment ref="P37" authorId="0" shapeId="0" xr:uid="{00000000-0006-0000-0A00-000020000000}">
      <text>
        <r>
          <rPr>
            <sz val="11"/>
            <rFont val="Calibri"/>
          </rPr>
          <t>The Ubuntu operating system library directories must have mode 0755 or less permissive.</t>
        </r>
      </text>
    </comment>
    <comment ref="Q37" authorId="0" shapeId="0" xr:uid="{00000000-0006-0000-0A00-000021000000}">
      <text>
        <r>
          <rPr>
            <sz val="11"/>
            <rFont val="Calibri"/>
          </rPr>
          <t>The Ubuntu operating system library files must be owned by root.</t>
        </r>
      </text>
    </comment>
    <comment ref="R37" authorId="0" shapeId="0" xr:uid="{00000000-0006-0000-0A00-000022000000}">
      <text>
        <r>
          <rPr>
            <sz val="11"/>
            <rFont val="Calibri"/>
          </rPr>
          <t>The Ubuntu operating system library directories must be owned by root.</t>
        </r>
      </text>
    </comment>
    <comment ref="S37" authorId="0" shapeId="0" xr:uid="{00000000-0006-0000-0A00-000023000000}">
      <text>
        <r>
          <rPr>
            <sz val="11"/>
            <rFont val="Calibri"/>
          </rPr>
          <t>The Ubuntu operating system library files must be group-owned by root.</t>
        </r>
      </text>
    </comment>
    <comment ref="T37" authorId="0" shapeId="0" xr:uid="{00000000-0006-0000-0A00-000024000000}">
      <text>
        <r>
          <rPr>
            <sz val="11"/>
            <rFont val="Calibri"/>
          </rPr>
          <t>The Ubuntu operating system library directories must be group-owned by root.</t>
        </r>
      </text>
    </comment>
    <comment ref="U37" authorId="0" shapeId="0" xr:uid="{00000000-0006-0000-0A00-000025000000}">
      <text>
        <r>
          <rPr>
            <sz val="11"/>
            <rFont val="Calibri"/>
          </rPr>
          <t>The Ubuntu operating system must have system commands set to a mode of 0755 or less permissive.</t>
        </r>
      </text>
    </comment>
    <comment ref="V37" authorId="0" shapeId="0" xr:uid="{00000000-0006-0000-0A00-000026000000}">
      <text>
        <r>
          <rPr>
            <sz val="11"/>
            <rFont val="Calibri"/>
          </rPr>
          <t>The Ubuntu operating system must have directories that contain system commands set to a mode of 0755 or less permissive.</t>
        </r>
      </text>
    </comment>
    <comment ref="W37" authorId="0" shapeId="0" xr:uid="{00000000-0006-0000-0A00-000027000000}">
      <text>
        <r>
          <rPr>
            <sz val="11"/>
            <rFont val="Calibri"/>
          </rPr>
          <t>The Ubuntu operating system must have system commands owned by root.</t>
        </r>
      </text>
    </comment>
    <comment ref="X37" authorId="0" shapeId="0" xr:uid="{00000000-0006-0000-0A00-000028000000}">
      <text>
        <r>
          <rPr>
            <sz val="11"/>
            <rFont val="Calibri"/>
          </rPr>
          <t>The Ubuntu operating system must have directories that contain system commands owned by root.</t>
        </r>
      </text>
    </comment>
    <comment ref="Y37" authorId="0" shapeId="0" xr:uid="{00000000-0006-0000-0A00-000029000000}">
      <text>
        <r>
          <rPr>
            <sz val="11"/>
            <rFont val="Calibri"/>
          </rPr>
          <t>The Ubuntu operating system must have system commands group-owned by root or a system account.</t>
        </r>
      </text>
    </comment>
    <comment ref="Z37" authorId="0" shapeId="0" xr:uid="{00000000-0006-0000-0A00-000013000000}">
      <text>
        <r>
          <rPr>
            <sz val="11"/>
            <rFont val="Calibri"/>
          </rPr>
          <t>The Ubuntu operating system must have directories that contain system commands group-owned by root.</t>
        </r>
      </text>
    </comment>
    <comment ref="AA37" authorId="0" shapeId="0" xr:uid="{00000000-0006-0000-0A00-000014000000}">
      <text>
        <r>
          <rPr>
            <sz val="11"/>
            <rFont val="Calibri"/>
          </rPr>
          <t>The Ubuntu operating system must generate audit records for successful/unsuccessful uses of the apparmor_parser command.</t>
        </r>
      </text>
    </comment>
    <comment ref="AB37" authorId="0" shapeId="0" xr:uid="{00000000-0006-0000-0A00-000015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AC37" authorId="0" shapeId="0" xr:uid="{00000000-0006-0000-0A00-000016000000}">
      <text>
        <r>
          <rPr>
            <sz val="11"/>
            <rFont val="Calibri"/>
          </rPr>
          <t>The Ubuntu operating system must be configured to use AppArmor.</t>
        </r>
      </text>
    </comment>
    <comment ref="AD37" authorId="0" shapeId="0" xr:uid="{00000000-0006-0000-0A00-000017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AE37" authorId="0" shapeId="0" xr:uid="{00000000-0006-0000-0A00-000018000000}">
      <text>
        <r>
          <rPr>
            <sz val="11"/>
            <rFont val="Calibri"/>
          </rPr>
          <t>The Ubuntu operating system default filesystem permissions must be defined in such a way that all authenticated users can only read and modify their own files.</t>
        </r>
      </text>
    </comment>
    <comment ref="AF37" authorId="0" shapeId="0" xr:uid="{00000000-0006-0000-0A00-000019000000}">
      <text>
        <r>
          <rPr>
            <sz val="11"/>
            <rFont val="Calibri"/>
          </rPr>
          <t>The Ubuntu operating system must implement address space layout randomization to protect its memory from unauthorized code execution.</t>
        </r>
      </text>
    </comment>
    <comment ref="AG37" authorId="0" shapeId="0" xr:uid="{00000000-0006-0000-0A00-00001A000000}">
      <text>
        <r>
          <rPr>
            <sz val="11"/>
            <rFont val="Calibri"/>
          </rPr>
          <t>All local interactive user home directories defined in the /etc/passwd file must exist.</t>
        </r>
      </text>
    </comment>
    <comment ref="AH37" authorId="0" shapeId="0" xr:uid="{00000000-0006-0000-0A00-00001B000000}">
      <text>
        <r>
          <rPr>
            <sz val="11"/>
            <rFont val="Calibri"/>
          </rPr>
          <t>All local interactive user home directories must have mode 0750 or less permissive.</t>
        </r>
      </text>
    </comment>
    <comment ref="AI37" authorId="0" shapeId="0" xr:uid="{00000000-0006-0000-0A00-00001C000000}">
      <text>
        <r>
          <rPr>
            <sz val="11"/>
            <rFont val="Calibri"/>
          </rPr>
          <t>All local interactive user home directories must be group-owned by the home directory owners primary group.</t>
        </r>
      </text>
    </comment>
    <comment ref="L38" authorId="0" shapeId="0" xr:uid="{00000000-0006-0000-0A00-00002A000000}">
      <text>
        <r>
          <rPr>
            <sz val="11"/>
            <rFont val="Calibri"/>
          </rPr>
          <t>The Ubuntu operating system must not have the Network Information Service (NIS) package installed.</t>
        </r>
      </text>
    </comment>
    <comment ref="M38" authorId="0" shapeId="0" xr:uid="{00000000-0006-0000-0A00-00002B000000}">
      <text>
        <r>
          <rPr>
            <sz val="11"/>
            <rFont val="Calibri"/>
          </rPr>
          <t>The Ubuntu operating system must not have the rsh-server package installed.</t>
        </r>
      </text>
    </comment>
    <comment ref="N38" authorId="0" shapeId="0" xr:uid="{00000000-0006-0000-0A00-00002C000000}">
      <text>
        <r>
          <rPr>
            <sz val="11"/>
            <rFont val="Calibri"/>
          </rPr>
          <t>The Ubuntu operating system must not have the telnet package installed.</t>
        </r>
      </text>
    </comment>
    <comment ref="L59" authorId="0" shapeId="0" xr:uid="{00000000-0006-0000-0A00-00002D000000}">
      <text>
        <r>
          <rPr>
            <sz val="11"/>
            <rFont val="Calibri"/>
          </rPr>
          <t>Ubuntu operating systems handling data requiring data at rest protections must employ cryptographic mechanisms to prevent unauthorized disclosure and modification of the information at rest.</t>
        </r>
      </text>
    </comment>
    <comment ref="L84" authorId="0" shapeId="0" xr:uid="{00000000-0006-0000-0A00-00002E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M84" authorId="0" shapeId="0" xr:uid="{00000000-0006-0000-0A00-00002F000000}">
      <text>
        <r>
          <rPr>
            <sz val="11"/>
            <rFont val="Calibri"/>
          </rPr>
          <t>The Ubuntu operating system must enforce SSHv2 for network access to all accounts.</t>
        </r>
      </text>
    </comment>
    <comment ref="N84" authorId="0" shapeId="0" xr:uid="{00000000-0006-0000-0A00-000030000000}">
      <text>
        <r>
          <rPr>
            <sz val="11"/>
            <rFont val="Calibri"/>
          </rPr>
          <t>The Ubuntu operating system must configure the SSH daemon to only use Message Authentication Codes (MACs) employing FIPS 140-2 approved cryptographic hash algorithms to protect the integrity of nonlocal maintenance and diagnostic communications.</t>
        </r>
      </text>
    </comment>
    <comment ref="O84" authorId="0" shapeId="0" xr:uid="{00000000-0006-0000-0A00-000031000000}">
      <text>
        <r>
          <rPr>
            <sz val="11"/>
            <rFont val="Calibri"/>
          </rPr>
          <t>The Ubuntu operating system must use SSH to protect the confidentiality and integrity of transmitted information unless otherwise protected by alternative physical safeguards, such as, at a minimum, a Protected Distribution System (PDS).</t>
        </r>
      </text>
    </comment>
    <comment ref="L93" authorId="0" shapeId="0" xr:uid="{00000000-0006-0000-0A00-000032000000}">
      <text>
        <r>
          <rPr>
            <sz val="11"/>
            <rFont val="Calibri"/>
          </rPr>
          <t>The Ubuntu operating system must deploy Endpoint Security for Linux Threat Prevention (ENSLTP).</t>
        </r>
      </text>
    </comment>
    <comment ref="L115" authorId="0" shapeId="0" xr:uid="{00000000-0006-0000-0A00-000033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L119" authorId="0" shapeId="0" xr:uid="{00000000-0006-0000-0A00-000034000000}">
      <text>
        <r>
          <rPr>
            <sz val="11"/>
            <rFont val="Calibri"/>
          </rPr>
          <t>The Ubuntu operating system must be configured so that Advance package Tool (APT) removes all software components after updated versions have been installed.</t>
        </r>
      </text>
    </comment>
    <comment ref="L138" authorId="0" shapeId="0" xr:uid="{00000000-0006-0000-0A00-000035000000}">
      <text>
        <r>
          <rPr>
            <sz val="11"/>
            <rFont val="Calibri"/>
          </rPr>
          <t>The Ubuntu operating system must require users to re-authenticate for privilege escalation and changing roles.</t>
        </r>
      </text>
    </comment>
    <comment ref="L152" authorId="0" shapeId="0" xr:uid="{00000000-0006-0000-0A00-000036000000}">
      <text>
        <r>
          <rPr>
            <sz val="11"/>
            <rFont val="Calibri"/>
          </rPr>
          <t>The Ubuntu operating system must prevent direct login into the root account.</t>
        </r>
      </text>
    </comment>
    <comment ref="M152" authorId="0" shapeId="0" xr:uid="{00000000-0006-0000-0A00-000037000000}">
      <text>
        <r>
          <rPr>
            <sz val="11"/>
            <rFont val="Calibri"/>
          </rPr>
          <t>The Ubuntu operating system must uniquely identify interactive users.</t>
        </r>
      </text>
    </comment>
    <comment ref="L156" authorId="0" shapeId="0" xr:uid="{00000000-0006-0000-0A00-000038000000}">
      <text>
        <r>
          <rPr>
            <sz val="11"/>
            <rFont val="Calibri"/>
          </rPr>
          <t>The Ubuntu operating system must disable account identifiers (individuals, groups, roles, and devices) after 35 days of inactivity.</t>
        </r>
      </text>
    </comment>
    <comment ref="L157" authorId="0" shapeId="0" xr:uid="{00000000-0006-0000-0A00-000039000000}">
      <text>
        <r>
          <rPr>
            <sz val="11"/>
            <rFont val="Calibri"/>
          </rPr>
          <t>The Ubuntu operating system must disable account identifiers (individuals, groups, roles, and devices) after 35 days of inactivity.</t>
        </r>
      </text>
    </comment>
    <comment ref="M157" authorId="0" shapeId="0" xr:uid="{00000000-0006-0000-0A00-00003A000000}">
      <text>
        <r>
          <rPr>
            <sz val="11"/>
            <rFont val="Calibri"/>
          </rPr>
          <t>The Ubuntu operating system must automatically expire temporary accounts within 72 hours.</t>
        </r>
      </text>
    </comment>
    <comment ref="N157" authorId="0" shapeId="0" xr:uid="{00000000-0006-0000-0A00-00003B000000}">
      <text>
        <r>
          <rPr>
            <sz val="11"/>
            <rFont val="Calibri"/>
          </rPr>
          <t>The Ubuntu operating system must provision temporary user accounts with an expiration time of 72 hours or less.</t>
        </r>
      </text>
    </comment>
    <comment ref="L159" authorId="0" shapeId="0" xr:uid="{00000000-0006-0000-0A00-00003C000000}">
      <text>
        <r>
          <rPr>
            <sz val="11"/>
            <rFont val="Calibri"/>
          </rPr>
          <t>The Ubuntu operating system must retain a users session lock until that user reestablishes access using established identification and authentication procedures.</t>
        </r>
      </text>
    </comment>
    <comment ref="M159" authorId="0" shapeId="0" xr:uid="{00000000-0006-0000-0A00-00003D000000}">
      <text>
        <r>
          <rPr>
            <sz val="11"/>
            <rFont val="Calibri"/>
          </rPr>
          <t>The Ubuntu operating system must initiate a session lock after a 15-minute period of inactivity for all connection types.</t>
        </r>
      </text>
    </comment>
    <comment ref="N159" authorId="0" shapeId="0" xr:uid="{00000000-0006-0000-0A00-00003E000000}">
      <text>
        <r>
          <rPr>
            <sz val="11"/>
            <rFont val="Calibri"/>
          </rPr>
          <t>The Ubuntu operating system must be configured for users to directly initiate a session lock for all connection types.</t>
        </r>
      </text>
    </comment>
    <comment ref="O159" authorId="0" shapeId="0" xr:uid="{00000000-0006-0000-0A00-00003F000000}">
      <text>
        <r>
          <rPr>
            <sz val="11"/>
            <rFont val="Calibri"/>
          </rPr>
          <t>The Ubuntu operating system must automatically terminate all network connections associated with SSH traffic at the end of the session or after 10 minutes of inactivity.</t>
        </r>
      </text>
    </comment>
    <comment ref="L161" authorId="0" shapeId="0" xr:uid="{00000000-0006-0000-0A00-000040000000}">
      <text>
        <r>
          <rPr>
            <sz val="11"/>
            <rFont val="Calibri"/>
          </rPr>
          <t>The Ubuntu operating system must not have accounts configured with blank or null passwords.</t>
        </r>
      </text>
    </comment>
    <comment ref="M161" authorId="0" shapeId="0" xr:uid="{00000000-0006-0000-0A00-000041000000}">
      <text>
        <r>
          <rPr>
            <sz val="11"/>
            <rFont val="Calibri"/>
          </rPr>
          <t>The Ubuntu operating system must not allow accounts configured with blank or null passwords.</t>
        </r>
      </text>
    </comment>
    <comment ref="L162" authorId="0" shapeId="0" xr:uid="{00000000-0006-0000-0A00-000042000000}">
      <text>
        <r>
          <rPr>
            <sz val="11"/>
            <rFont val="Calibri"/>
          </rPr>
          <t>The Ubuntu operating system must encrypt all stored passwords with a FIPS 140-2 approved cryptographic hashing algorithm.</t>
        </r>
      </text>
    </comment>
    <comment ref="M162" authorId="0" shapeId="0" xr:uid="{00000000-0006-0000-0A00-000043000000}">
      <text>
        <r>
          <rPr>
            <sz val="11"/>
            <rFont val="Calibri"/>
          </rPr>
          <t>The Ubuntu operating system must employ a FIPS 140-2 approved cryptographic hashing algorithms for all created and stored passwords.</t>
        </r>
      </text>
    </comment>
    <comment ref="L164" authorId="0" shapeId="0" xr:uid="{00000000-0006-0000-0A00-000044000000}">
      <text>
        <r>
          <rPr>
            <sz val="11"/>
            <rFont val="Calibri"/>
          </rPr>
          <t>The Ubuntu operating system must be configured so that three consecutive invalid logon attempts by a user automatically locks the account until released by an administrator.</t>
        </r>
      </text>
    </comment>
    <comment ref="L166" authorId="0" shapeId="0" xr:uid="{00000000-0006-0000-0A00-000045000000}">
      <text>
        <r>
          <rPr>
            <sz val="11"/>
            <rFont val="Calibri"/>
          </rPr>
          <t>The Ubuntu operating system must enforce password complexity by requiring that at least one upper-case character be used.</t>
        </r>
      </text>
    </comment>
    <comment ref="M166" authorId="0" shapeId="0" xr:uid="{00000000-0006-0000-0A00-000046000000}">
      <text>
        <r>
          <rPr>
            <sz val="11"/>
            <rFont val="Calibri"/>
          </rPr>
          <t>The Ubuntu operating system must enforce password complexity by requiring that at least one lower-case character be used.</t>
        </r>
      </text>
    </comment>
    <comment ref="N166" authorId="0" shapeId="0" xr:uid="{00000000-0006-0000-0A00-000047000000}">
      <text>
        <r>
          <rPr>
            <sz val="11"/>
            <rFont val="Calibri"/>
          </rPr>
          <t>The Ubuntu operating system must enforce password complexity by requiring that at least one numeric character be used.</t>
        </r>
      </text>
    </comment>
    <comment ref="O166" authorId="0" shapeId="0" xr:uid="{00000000-0006-0000-0A00-000048000000}">
      <text>
        <r>
          <rPr>
            <sz val="11"/>
            <rFont val="Calibri"/>
          </rPr>
          <t>The Ubuntu operating system must require the change of at least 8 characters when passwords are changed.</t>
        </r>
      </text>
    </comment>
    <comment ref="P166" authorId="0" shapeId="0" xr:uid="{00000000-0006-0000-0A00-000049000000}">
      <text>
        <r>
          <rPr>
            <sz val="11"/>
            <rFont val="Calibri"/>
          </rPr>
          <t>The Ubuntu operating system must enforce a minimum 15-character password length.</t>
        </r>
      </text>
    </comment>
    <comment ref="Q166" authorId="0" shapeId="0" xr:uid="{00000000-0006-0000-0A00-00004A000000}">
      <text>
        <r>
          <rPr>
            <sz val="11"/>
            <rFont val="Calibri"/>
          </rPr>
          <t>The Ubuntu operating system must prevent the use of dictionary words for passwords.</t>
        </r>
      </text>
    </comment>
    <comment ref="R166" authorId="0" shapeId="0" xr:uid="{00000000-0006-0000-0A00-00004B000000}">
      <text>
        <r>
          <rPr>
            <sz val="11"/>
            <rFont val="Calibri"/>
          </rPr>
          <t>The Ubuntu operating system must enforce password complexity by requiring that at least one special character be used.</t>
        </r>
      </text>
    </comment>
    <comment ref="L167" authorId="0" shapeId="0" xr:uid="{00000000-0006-0000-0A00-00004C000000}">
      <text>
        <r>
          <rPr>
            <sz val="11"/>
            <rFont val="Calibri"/>
          </rPr>
          <t>The Ubuntu operating system must prohibit password reuse for a minimum of five generations.</t>
        </r>
      </text>
    </comment>
    <comment ref="L169" authorId="0" shapeId="0" xr:uid="{00000000-0006-0000-0A00-00004D000000}">
      <text>
        <r>
          <rPr>
            <sz val="11"/>
            <rFont val="Calibri"/>
          </rPr>
          <t>The Ubuntu operating system must enforce a 60-day maximum password lifetime restriction. Passwords for new users must have a 60-day maximum password lifetime restriction.</t>
        </r>
      </text>
    </comment>
    <comment ref="L175" authorId="0" shapeId="0" xr:uid="{00000000-0006-0000-0A00-00004E000000}">
      <text>
        <r>
          <rPr>
            <sz val="11"/>
            <rFont val="Calibri"/>
          </rPr>
          <t>The Ubuntu operating system must map the authenticated identity to the user or group account for PKI-based authentication.</t>
        </r>
      </text>
    </comment>
    <comment ref="M175" authorId="0" shapeId="0" xr:uid="{00000000-0006-0000-0A00-00004F000000}">
      <text>
        <r>
          <rPr>
            <sz val="11"/>
            <rFont val="Calibri"/>
          </rPr>
          <t>The Ubuntu operating system must implement smart card logins for multifactor authentication for access to accounts.</t>
        </r>
      </text>
    </comment>
    <comment ref="N175" authorId="0" shapeId="0" xr:uid="{00000000-0006-0000-0A00-000050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O175" authorId="0" shapeId="0" xr:uid="{00000000-0006-0000-0A00-000051000000}">
      <text>
        <r>
          <rPr>
            <sz val="11"/>
            <rFont val="Calibri"/>
          </rPr>
          <t>The Ubuntu operating system must accept Personal Identity Verification (PIV) credentials.</t>
        </r>
      </text>
    </comment>
    <comment ref="P175" authorId="0" shapeId="0" xr:uid="{00000000-0006-0000-0A00-000052000000}">
      <text>
        <r>
          <rPr>
            <sz val="11"/>
            <rFont val="Calibri"/>
          </rPr>
          <t>The Ubuntu operating system must implement certificate status checking for multifactor authentication.</t>
        </r>
      </text>
    </comment>
    <comment ref="Q175" authorId="0" shapeId="0" xr:uid="{00000000-0006-0000-0A00-000053000000}">
      <text>
        <r>
          <rPr>
            <sz val="11"/>
            <rFont val="Calibri"/>
          </rPr>
          <t>The Ubuntu operating system must only allow the use of DoD PKI-established certificate authorities for verification of the establishment of protected sessions.</t>
        </r>
      </text>
    </comment>
    <comment ref="L221" authorId="0" shapeId="0" xr:uid="{00000000-0006-0000-0A00-000054000000}">
      <text>
        <r>
          <rPr>
            <sz val="11"/>
            <rFont val="Calibri"/>
          </rPr>
          <t>The Ubuntu operating system must initiate session audits at system startup.</t>
        </r>
      </text>
    </comment>
    <comment ref="M221" authorId="0" shapeId="0" xr:uid="{00000000-0006-0000-0A00-000059000000}">
      <text>
        <r>
          <rPr>
            <sz val="11"/>
            <rFont val="Calibri"/>
          </rPr>
          <t>The Ubuntu operating system must be configured so that only users who need access to security functions are part of the sudo group.</t>
        </r>
      </text>
    </comment>
    <comment ref="N221" authorId="0" shapeId="0" xr:uid="{00000000-0006-0000-0A00-00005A000000}">
      <text>
        <r>
          <rPr>
            <sz val="11"/>
            <rFont val="Calibri"/>
          </rPr>
          <t>The Ubuntu operating system must allow the use of a temporary password for system logons with an immediate change to a permanent password.</t>
        </r>
      </text>
    </comment>
    <comment ref="O221" authorId="0" shapeId="0" xr:uid="{00000000-0006-0000-0A00-00005B000000}">
      <text>
        <r>
          <rPr>
            <sz val="11"/>
            <rFont val="Calibri"/>
          </rPr>
          <t>The Ubuntu Operating system must be configured so that when passwords are changed or new passwords are established, pwquality must be used.</t>
        </r>
      </text>
    </comment>
    <comment ref="P221" authorId="0" shapeId="0" xr:uid="{00000000-0006-0000-0A00-00005C000000}">
      <text>
        <r>
          <rPr>
            <sz val="11"/>
            <rFont val="Calibri"/>
          </rPr>
          <t>The Ubuntu operating system must alert the ISSO and SA (at a minimum) in the event of an audit processing failure.</t>
        </r>
      </text>
    </comment>
    <comment ref="Q221" authorId="0" shapeId="0" xr:uid="{00000000-0006-0000-0A00-00005D000000}">
      <text>
        <r>
          <rPr>
            <sz val="11"/>
            <rFont val="Calibri"/>
          </rPr>
          <t>The Ubuntu operating system must be configured so that audit log files cannot be read or write-accessible by unauthorized users.</t>
        </r>
      </text>
    </comment>
    <comment ref="R221" authorId="0" shapeId="0" xr:uid="{00000000-0006-0000-0A00-00005E000000}">
      <text>
        <r>
          <rPr>
            <sz val="11"/>
            <rFont val="Calibri"/>
          </rPr>
          <t>The Ubuntu operating system must permit only authorized groups to own the audit log files.</t>
        </r>
      </text>
    </comment>
    <comment ref="S221" authorId="0" shapeId="0" xr:uid="{00000000-0006-0000-0A00-00005F000000}">
      <text>
        <r>
          <rPr>
            <sz val="11"/>
            <rFont val="Calibri"/>
          </rPr>
          <t>The Ubuntu operating system must be configured so that the audit log directory is not write-accessible by unauthorized users.</t>
        </r>
      </text>
    </comment>
    <comment ref="T221" authorId="0" shapeId="0" xr:uid="{00000000-0006-0000-0A00-000060000000}">
      <text>
        <r>
          <rPr>
            <sz val="11"/>
            <rFont val="Calibri"/>
          </rPr>
          <t>The Ubuntu operating system must ensure only authorized groups can own the audit log directory and its underlying files.</t>
        </r>
      </text>
    </comment>
    <comment ref="U221" authorId="0" shapeId="0" xr:uid="{00000000-0006-0000-0A00-000061000000}">
      <text>
        <r>
          <rPr>
            <sz val="11"/>
            <rFont val="Calibri"/>
          </rPr>
          <t>The Ubuntu operating system must be configured so that audit configuration files are not write-accessible by unauthorized users.</t>
        </r>
      </text>
    </comment>
    <comment ref="V221" authorId="0" shapeId="0" xr:uid="{00000000-0006-0000-0A00-000062000000}">
      <text>
        <r>
          <rPr>
            <sz val="11"/>
            <rFont val="Calibri"/>
          </rPr>
          <t>The Ubuntu operating system must permit only authorized groups to own the audit configuration files.</t>
        </r>
      </text>
    </comment>
    <comment ref="W221" authorId="0" shapeId="0" xr:uid="{00000000-0006-0000-0A00-000063000000}">
      <text>
        <r>
          <rPr>
            <sz val="11"/>
            <rFont val="Calibri"/>
          </rPr>
          <t>The Ubuntu operating system must generate audit records for successful/unsuccessful uses of the creat, open, openat, open_by_handle_at, truncate, and ftruncate system calls.</t>
        </r>
      </text>
    </comment>
    <comment ref="X221" authorId="0" shapeId="0" xr:uid="{00000000-0006-0000-0A00-000064000000}">
      <text>
        <r>
          <rPr>
            <sz val="11"/>
            <rFont val="Calibri"/>
          </rPr>
          <t>The Ubuntu operating system must generate audit records for successful/unsuccessful uses of the chcon command.</t>
        </r>
      </text>
    </comment>
    <comment ref="Y221" authorId="0" shapeId="0" xr:uid="{00000000-0006-0000-0A00-000065000000}">
      <text>
        <r>
          <rPr>
            <sz val="11"/>
            <rFont val="Calibri"/>
          </rPr>
          <t>The Ubuntu operating system must generate audit records upon successful/unsuccessful use of unlink, unlinkat, rename, renameat, and rmdir system calls.</t>
        </r>
      </text>
    </comment>
    <comment ref="Z221" authorId="0" shapeId="0" xr:uid="{00000000-0006-0000-0A00-000066000000}">
      <text>
        <r>
          <rPr>
            <sz val="11"/>
            <rFont val="Calibri"/>
          </rPr>
          <t>The Ubuntu operating system must generate records for successful/unsuccessful uses of init_module or finit_module syscalls.</t>
        </r>
      </text>
    </comment>
    <comment ref="AA221" authorId="0" shapeId="0" xr:uid="{00000000-0006-0000-0A00-000067000000}">
      <text>
        <r>
          <rPr>
            <sz val="11"/>
            <rFont val="Calibri"/>
          </rPr>
          <t>The Ubuntu operating system must generate records for successful/unsuccessful uses of delete_module syscall and when unloading dynamic kernel modules.</t>
        </r>
      </text>
    </comment>
    <comment ref="AB221" authorId="0" shapeId="0" xr:uid="{00000000-0006-0000-0A00-000068000000}">
      <text>
        <r>
          <rPr>
            <sz val="11"/>
            <rFont val="Calibri"/>
          </rPr>
          <t>The Ubuntu operating system must generate audit records when successful/unsuccessful attempts to use modprobe command.</t>
        </r>
      </text>
    </comment>
    <comment ref="AC221" authorId="0" shapeId="0" xr:uid="{00000000-0006-0000-0A00-000069000000}">
      <text>
        <r>
          <rPr>
            <sz val="11"/>
            <rFont val="Calibri"/>
          </rPr>
          <t>The Ubuntu operating system must generate audit records when successful/unsuccessful attempts to use the kmod command.</t>
        </r>
      </text>
    </comment>
    <comment ref="AD221" authorId="0" shapeId="0" xr:uid="{00000000-0006-0000-0A00-00006A000000}">
      <text>
        <r>
          <rPr>
            <sz val="11"/>
            <rFont val="Calibri"/>
          </rPr>
          <t>The Ubuntu operating system must generate audit records when successful/unsuccessful attempts to use the fdisk command.</t>
        </r>
      </text>
    </comment>
    <comment ref="AE221" authorId="0" shapeId="0" xr:uid="{00000000-0006-0000-0A00-00006B000000}">
      <text>
        <r>
          <rPr>
            <sz val="11"/>
            <rFont val="Calibri"/>
          </rPr>
          <t>The Ubuntu operating system must monitor remote access methods.</t>
        </r>
      </text>
    </comment>
    <comment ref="AF221" authorId="0" shapeId="0" xr:uid="{00000000-0006-0000-0A00-00006C000000}">
      <text>
        <r>
          <rPr>
            <sz val="11"/>
            <rFont val="Calibri"/>
          </rPr>
          <t>The Ubuntu operating system must implement DoD-approved encryption to protect the confidentiality of remote access sessions.</t>
        </r>
      </text>
    </comment>
    <comment ref="AG221" authorId="0" shapeId="0" xr:uid="{00000000-0006-0000-0A00-00006D000000}">
      <text>
        <r>
          <rPr>
            <sz val="11"/>
            <rFont val="Calibri"/>
          </rPr>
          <t>The Ubuntu operating system must use strong authenticators in establishing nonlocal maintenance and diagnostic sessions.</t>
        </r>
      </text>
    </comment>
    <comment ref="AH221" authorId="0" shapeId="0" xr:uid="{00000000-0006-0000-0A00-00006E000000}">
      <text>
        <r>
          <rPr>
            <sz val="11"/>
            <rFont val="Calibri"/>
          </rPr>
          <t>The Ubuntu operating system must immediately terminate all network connections associated with SSH traffic after a period of inactivity.</t>
        </r>
      </text>
    </comment>
    <comment ref="AI221" authorId="0" shapeId="0" xr:uid="{00000000-0006-0000-0A00-00006F000000}">
      <text>
        <r>
          <rPr>
            <sz val="11"/>
            <rFont val="Calibri"/>
          </rPr>
          <t>The Ubuntu operating system, for PKI-based authentication, must validate certificates by constructing a certification path (which includes status information) to an accepted trust anchor.</t>
        </r>
      </text>
    </comment>
    <comment ref="AJ221" authorId="0" shapeId="0" xr:uid="{00000000-0006-0000-0A00-000055000000}">
      <text>
        <r>
          <rPr>
            <sz val="11"/>
            <rFont val="Calibri"/>
          </rPr>
          <t>The Ubuntu operating system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text>
    </comment>
    <comment ref="AK221" authorId="0" shapeId="0" xr:uid="{00000000-0006-0000-0A00-000056000000}">
      <text>
        <r>
          <rPr>
            <sz val="11"/>
            <rFont val="Calibri"/>
          </rPr>
          <t>The Ubuntu operating system must synchronize internal information system clocks to the authoritative time source when the time difference is greater than one second.</t>
        </r>
      </text>
    </comment>
    <comment ref="AL221" authorId="0" shapeId="0" xr:uid="{00000000-0006-0000-0A00-000057000000}">
      <text>
        <r>
          <rPr>
            <sz val="11"/>
            <rFont val="Calibri"/>
          </rPr>
          <t>The Ubuntu operating system must be configured to prohibit or restrict the use of functions, ports, protocols, and/or services, as defined in the PPSM CAL and vulnerability assessments.</t>
        </r>
      </text>
    </comment>
    <comment ref="AM221" authorId="0" shapeId="0" xr:uid="{00000000-0006-0000-0A00-000058000000}">
      <text>
        <r>
          <rPr>
            <sz val="11"/>
            <rFont val="Calibri"/>
          </rPr>
          <t>The Ubuntu operating system SSH server must be configured to use only FIPS-validated key exchange algorithms.</t>
        </r>
      </text>
    </comment>
    <comment ref="L222" authorId="0" shapeId="0" xr:uid="{00000000-0006-0000-0A00-000070000000}">
      <text>
        <r>
          <rPr>
            <sz val="11"/>
            <rFont val="Calibri"/>
          </rPr>
          <t>The Ubuntu operating system must generate audit records for the use and modification of the tallylog file.</t>
        </r>
      </text>
    </comment>
    <comment ref="M222" authorId="0" shapeId="0" xr:uid="{00000000-0006-0000-0A00-000071000000}">
      <text>
        <r>
          <rPr>
            <sz val="11"/>
            <rFont val="Calibri"/>
          </rPr>
          <t>The Ubuntu operating system must generate audit records for the use and modification of faillog file.</t>
        </r>
      </text>
    </comment>
    <comment ref="N222" authorId="0" shapeId="0" xr:uid="{00000000-0006-0000-0A00-000072000000}">
      <text>
        <r>
          <rPr>
            <sz val="11"/>
            <rFont val="Calibri"/>
          </rPr>
          <t>The Ubuntu operating system must generate audit records for the use and modification of the lastlog file.</t>
        </r>
      </text>
    </comment>
    <comment ref="O222" authorId="0" shapeId="0" xr:uid="{00000000-0006-0000-0A00-000073000000}">
      <text>
        <r>
          <rPr>
            <sz val="11"/>
            <rFont val="Calibri"/>
          </rPr>
          <t>The Ubuntu operating system must generate audit records for the /var/log/wtmp file.</t>
        </r>
      </text>
    </comment>
    <comment ref="P222" authorId="0" shapeId="0" xr:uid="{00000000-0006-0000-0A00-000074000000}">
      <text>
        <r>
          <rPr>
            <sz val="11"/>
            <rFont val="Calibri"/>
          </rPr>
          <t>The Ubuntu operating system must generate audit records for the /var/run/utmp file.</t>
        </r>
      </text>
    </comment>
    <comment ref="Q222" authorId="0" shapeId="0" xr:uid="{00000000-0006-0000-0A00-000075000000}">
      <text>
        <r>
          <rPr>
            <sz val="11"/>
            <rFont val="Calibri"/>
          </rPr>
          <t>The Ubuntu operating system must generate audit records for the /var/log/btmp file.</t>
        </r>
      </text>
    </comment>
    <comment ref="R222" authorId="0" shapeId="0" xr:uid="{00000000-0006-0000-0A00-000076000000}">
      <text>
        <r>
          <rPr>
            <sz val="11"/>
            <rFont val="Calibri"/>
          </rPr>
          <t>The Ubuntu operating system must generate audit records for all account creations, modifications, disabling, and termination events that affect /etc/passwd.</t>
        </r>
      </text>
    </comment>
    <comment ref="S222" authorId="0" shapeId="0" xr:uid="{00000000-0006-0000-0A00-000077000000}">
      <text>
        <r>
          <rPr>
            <sz val="11"/>
            <rFont val="Calibri"/>
          </rPr>
          <t>The Ubuntu operating system must generate audit records for all account creations, modifications, disabling, and termination events that affect /etc/group.</t>
        </r>
      </text>
    </comment>
    <comment ref="T222" authorId="0" shapeId="0" xr:uid="{00000000-0006-0000-0A00-000078000000}">
      <text>
        <r>
          <rPr>
            <sz val="11"/>
            <rFont val="Calibri"/>
          </rPr>
          <t>The Ubuntu operating system must generate audit records for all account creations, modifications, disabling, and termination events that affect /etc/gshadow.</t>
        </r>
      </text>
    </comment>
    <comment ref="U222" authorId="0" shapeId="0" xr:uid="{00000000-0006-0000-0A00-000079000000}">
      <text>
        <r>
          <rPr>
            <sz val="11"/>
            <rFont val="Calibri"/>
          </rPr>
          <t>The Ubuntu operating system must generate audit records for all account creations, modifications, disabling, and termination events that affect /etc/shadow.</t>
        </r>
      </text>
    </comment>
    <comment ref="V222" authorId="0" shapeId="0" xr:uid="{00000000-0006-0000-0A00-00007A000000}">
      <text>
        <r>
          <rPr>
            <sz val="11"/>
            <rFont val="Calibri"/>
          </rPr>
          <t>The Ubuntu operating system must generate audit records for all account creations, modifications, disabling, and termination events that affect /etc/security/opasswd.</t>
        </r>
      </text>
    </comment>
    <comment ref="L223" authorId="0" shapeId="0" xr:uid="{00000000-0006-0000-0A00-00007B000000}">
      <text>
        <r>
          <rPr>
            <sz val="11"/>
            <rFont val="Calibri"/>
          </rPr>
          <t>The Ubuntu operating system must generate audit records for privileged activities or other system-level access.</t>
        </r>
      </text>
    </comment>
    <comment ref="M223" authorId="0" shapeId="0" xr:uid="{00000000-0006-0000-0A00-00007C000000}">
      <text>
        <r>
          <rPr>
            <sz val="11"/>
            <rFont val="Calibri"/>
          </rPr>
          <t>The Ubuntu operating system must generate audit records for successful/unsuccessful uses of the su command.</t>
        </r>
      </text>
    </comment>
    <comment ref="N223" authorId="0" shapeId="0" xr:uid="{00000000-0006-0000-0A00-00007D000000}">
      <text>
        <r>
          <rPr>
            <sz val="11"/>
            <rFont val="Calibri"/>
          </rPr>
          <t>The Ubuntu operating system must generate audit records for successful/unsuccessful uses of the chfn command.</t>
        </r>
      </text>
    </comment>
    <comment ref="O223" authorId="0" shapeId="0" xr:uid="{00000000-0006-0000-0A00-00007E000000}">
      <text>
        <r>
          <rPr>
            <sz val="11"/>
            <rFont val="Calibri"/>
          </rPr>
          <t>The Ubuntu operating system must generate audit records for successful/unsuccessful uses of the ssh-agent command.</t>
        </r>
      </text>
    </comment>
    <comment ref="P223" authorId="0" shapeId="0" xr:uid="{00000000-0006-0000-0A00-00007F000000}">
      <text>
        <r>
          <rPr>
            <sz val="11"/>
            <rFont val="Calibri"/>
          </rPr>
          <t>The Ubuntu operating system must generate audit records for successful/unsuccessful uses of the ssh-keysign command.</t>
        </r>
      </text>
    </comment>
    <comment ref="Q223" authorId="0" shapeId="0" xr:uid="{00000000-0006-0000-0A00-000080000000}">
      <text>
        <r>
          <rPr>
            <sz val="11"/>
            <rFont val="Calibri"/>
          </rPr>
          <t>The Ubuntu operating system must generate audit records for successful/unsuccessful uses of the sudo command.</t>
        </r>
      </text>
    </comment>
    <comment ref="R223" authorId="0" shapeId="0" xr:uid="{00000000-0006-0000-0A00-000081000000}">
      <text>
        <r>
          <rPr>
            <sz val="11"/>
            <rFont val="Calibri"/>
          </rPr>
          <t>The Ubuntu operating system must generate audit records for successful/unsuccessful uses of the sudoedit command.</t>
        </r>
      </text>
    </comment>
    <comment ref="S223" authorId="0" shapeId="0" xr:uid="{00000000-0006-0000-0A00-000082000000}">
      <text>
        <r>
          <rPr>
            <sz val="11"/>
            <rFont val="Calibri"/>
          </rPr>
          <t>The Ubuntu operating system must generate audit records for successful/unsuccessful uses of the chsh command.</t>
        </r>
      </text>
    </comment>
    <comment ref="T223" authorId="0" shapeId="0" xr:uid="{00000000-0006-0000-0A00-000083000000}">
      <text>
        <r>
          <rPr>
            <sz val="11"/>
            <rFont val="Calibri"/>
          </rPr>
          <t>The Ubuntu operating system must generate audit records for successful/unsuccessful uses of the newgrp command.</t>
        </r>
      </text>
    </comment>
    <comment ref="U223" authorId="0" shapeId="0" xr:uid="{00000000-0006-0000-0A00-000084000000}">
      <text>
        <r>
          <rPr>
            <sz val="11"/>
            <rFont val="Calibri"/>
          </rPr>
          <t>The Ubuntu operating system must generate audit records for successful/unsuccessful uses of the crontab command.</t>
        </r>
      </text>
    </comment>
    <comment ref="V223" authorId="0" shapeId="0" xr:uid="{00000000-0006-0000-0A00-000085000000}">
      <text>
        <r>
          <rPr>
            <sz val="11"/>
            <rFont val="Calibri"/>
          </rPr>
          <t>The Ubuntu operating system must prevent all software from executing at higher privilege levels than users executing the software and the audit system must be configured to audit the execution of privileged functions.</t>
        </r>
      </text>
    </comment>
    <comment ref="L224" authorId="0" shapeId="0" xr:uid="{00000000-0006-0000-0A00-000086000000}">
      <text>
        <r>
          <rPr>
            <sz val="11"/>
            <rFont val="Calibri"/>
          </rPr>
          <t>The Ubuntu operating system must generate audit records for any usage of the setxattr, fsetxattr, lsetxattr, removexattr, fremovexattr, and lremovexattr system calls.</t>
        </r>
      </text>
    </comment>
    <comment ref="M224" authorId="0" shapeId="0" xr:uid="{00000000-0006-0000-0A00-000087000000}">
      <text>
        <r>
          <rPr>
            <sz val="11"/>
            <rFont val="Calibri"/>
          </rPr>
          <t>The Ubuntu operating system must generate audit records for successful/unsuccessful uses of the chown, fchown, fchownat, and lchown system calls.</t>
        </r>
      </text>
    </comment>
    <comment ref="N224" authorId="0" shapeId="0" xr:uid="{00000000-0006-0000-0A00-000088000000}">
      <text>
        <r>
          <rPr>
            <sz val="11"/>
            <rFont val="Calibri"/>
          </rPr>
          <t>The Ubuntu operating system must generate audit records for successful/unsuccessful uses of the chmod, fchmod, and fchmodat system calls.</t>
        </r>
      </text>
    </comment>
    <comment ref="O224" authorId="0" shapeId="0" xr:uid="{00000000-0006-0000-0A00-000089000000}">
      <text>
        <r>
          <rPr>
            <sz val="11"/>
            <rFont val="Calibri"/>
          </rPr>
          <t>The Ubuntu operating system must generate audit records for successful/unsuccessful uses of the setfacl command.</t>
        </r>
      </text>
    </comment>
    <comment ref="P224" authorId="0" shapeId="0" xr:uid="{00000000-0006-0000-0A00-00008A000000}">
      <text>
        <r>
          <rPr>
            <sz val="11"/>
            <rFont val="Calibri"/>
          </rPr>
          <t>The Ubuntu operating system must generate audit records for successful/unsuccessful uses of the chacl command.</t>
        </r>
      </text>
    </comment>
    <comment ref="L225" authorId="0" shapeId="0" xr:uid="{00000000-0006-0000-0A00-00008B000000}">
      <text>
        <r>
          <rPr>
            <sz val="11"/>
            <rFont val="Calibri"/>
          </rPr>
          <t>The Ubuntu operating system must generate audit records for the use and modification of the tallylog file.</t>
        </r>
      </text>
    </comment>
    <comment ref="M225" authorId="0" shapeId="0" xr:uid="{00000000-0006-0000-0A00-00008C000000}">
      <text>
        <r>
          <rPr>
            <sz val="11"/>
            <rFont val="Calibri"/>
          </rPr>
          <t>The Ubuntu operating system must generate audit records for the use and modification of faillog file.</t>
        </r>
      </text>
    </comment>
    <comment ref="N225" authorId="0" shapeId="0" xr:uid="{00000000-0006-0000-0A00-00008D000000}">
      <text>
        <r>
          <rPr>
            <sz val="11"/>
            <rFont val="Calibri"/>
          </rPr>
          <t>The Ubuntu operating system must generate audit records for the use and modification of the lastlog file.</t>
        </r>
      </text>
    </comment>
    <comment ref="O225" authorId="0" shapeId="0" xr:uid="{00000000-0006-0000-0A00-00008E000000}">
      <text>
        <r>
          <rPr>
            <sz val="11"/>
            <rFont val="Calibri"/>
          </rPr>
          <t>The Ubuntu operating system must generate audit records for the /var/log/wtmp file.</t>
        </r>
      </text>
    </comment>
    <comment ref="P225" authorId="0" shapeId="0" xr:uid="{00000000-0006-0000-0A00-00008F000000}">
      <text>
        <r>
          <rPr>
            <sz val="11"/>
            <rFont val="Calibri"/>
          </rPr>
          <t>The Ubuntu operating system must generate audit records for the /var/run/utmp file.</t>
        </r>
      </text>
    </comment>
    <comment ref="Q225" authorId="0" shapeId="0" xr:uid="{00000000-0006-0000-0A00-000090000000}">
      <text>
        <r>
          <rPr>
            <sz val="11"/>
            <rFont val="Calibri"/>
          </rPr>
          <t>The Ubuntu operating system must generate audit records for the /var/log/btmp file.</t>
        </r>
      </text>
    </comment>
    <comment ref="R225" authorId="0" shapeId="0" xr:uid="{00000000-0006-0000-0A00-000091000000}">
      <text>
        <r>
          <rPr>
            <sz val="11"/>
            <rFont val="Calibri"/>
          </rPr>
          <t>The Ubuntu operating system must generate audit records for all account creations, modifications, disabling, and termination events that affect /etc/passwd.</t>
        </r>
      </text>
    </comment>
    <comment ref="S225" authorId="0" shapeId="0" xr:uid="{00000000-0006-0000-0A00-000092000000}">
      <text>
        <r>
          <rPr>
            <sz val="11"/>
            <rFont val="Calibri"/>
          </rPr>
          <t>The Ubuntu operating system must generate audit records for all account creations, modifications, disabling, and termination events that affect /etc/group.</t>
        </r>
      </text>
    </comment>
    <comment ref="T225" authorId="0" shapeId="0" xr:uid="{00000000-0006-0000-0A00-000093000000}">
      <text>
        <r>
          <rPr>
            <sz val="11"/>
            <rFont val="Calibri"/>
          </rPr>
          <t>The Ubuntu operating system must generate audit records for all account creations, modifications, disabling, and termination events that affect /etc/gshadow.</t>
        </r>
      </text>
    </comment>
    <comment ref="U225" authorId="0" shapeId="0" xr:uid="{00000000-0006-0000-0A00-000094000000}">
      <text>
        <r>
          <rPr>
            <sz val="11"/>
            <rFont val="Calibri"/>
          </rPr>
          <t>The Ubuntu operating system must generate audit records for all account creations, modifications, disabling, and termination events that affect /etc/shadow.</t>
        </r>
      </text>
    </comment>
    <comment ref="V225" authorId="0" shapeId="0" xr:uid="{00000000-0006-0000-0A00-000095000000}">
      <text>
        <r>
          <rPr>
            <sz val="11"/>
            <rFont val="Calibri"/>
          </rPr>
          <t>The Ubuntu operating system must generate audit records for all account creations, modifications, disabling, and termination events that affect /etc/security/opasswd.</t>
        </r>
      </text>
    </comment>
    <comment ref="L226" authorId="0" shapeId="0" xr:uid="{00000000-0006-0000-0A00-000096000000}">
      <text>
        <r>
          <rPr>
            <sz val="11"/>
            <rFont val="Calibri"/>
          </rPr>
          <t>The Ubuntu operating system must permit only authorized accounts ownership of the audit log files.</t>
        </r>
      </text>
    </comment>
    <comment ref="M226" authorId="0" shapeId="0" xr:uid="{00000000-0006-0000-0A00-000097000000}">
      <text>
        <r>
          <rPr>
            <sz val="11"/>
            <rFont val="Calibri"/>
          </rPr>
          <t>The Ubuntu operating system must allow only authorized accounts to own the audit log directory.</t>
        </r>
      </text>
    </comment>
    <comment ref="N226" authorId="0" shapeId="0" xr:uid="{00000000-0006-0000-0A00-000098000000}">
      <text>
        <r>
          <rPr>
            <sz val="11"/>
            <rFont val="Calibri"/>
          </rPr>
          <t>The Ubuntu operating system must permit only authorized accounts to own the audit configuration files.</t>
        </r>
      </text>
    </comment>
    <comment ref="O226" authorId="0" shapeId="0" xr:uid="{00000000-0006-0000-0A00-000099000000}">
      <text>
        <r>
          <rPr>
            <sz val="11"/>
            <rFont val="Calibri"/>
          </rPr>
          <t>The Ubuntu operating system must generate audit records for successful/unsuccessful uses of the passwd command.</t>
        </r>
      </text>
    </comment>
    <comment ref="P226" authorId="0" shapeId="0" xr:uid="{00000000-0006-0000-0A00-00009A000000}">
      <text>
        <r>
          <rPr>
            <sz val="11"/>
            <rFont val="Calibri"/>
          </rPr>
          <t>The Ubuntu operating system must generate audit records for successful/unsuccessful uses of the unix_update command.</t>
        </r>
      </text>
    </comment>
    <comment ref="Q226" authorId="0" shapeId="0" xr:uid="{00000000-0006-0000-0A00-00009B000000}">
      <text>
        <r>
          <rPr>
            <sz val="11"/>
            <rFont val="Calibri"/>
          </rPr>
          <t>The Ubuntu operating system must generate audit records for successful/unsuccessful uses of the gpasswd command.</t>
        </r>
      </text>
    </comment>
    <comment ref="R226" authorId="0" shapeId="0" xr:uid="{00000000-0006-0000-0A00-00009C000000}">
      <text>
        <r>
          <rPr>
            <sz val="11"/>
            <rFont val="Calibri"/>
          </rPr>
          <t>The Ubuntu operating system must generate audit records for successful/unsuccessful uses of the chage command.</t>
        </r>
      </text>
    </comment>
    <comment ref="S226" authorId="0" shapeId="0" xr:uid="{00000000-0006-0000-0A00-00009D000000}">
      <text>
        <r>
          <rPr>
            <sz val="11"/>
            <rFont val="Calibri"/>
          </rPr>
          <t>The Ubuntu operating system must generate audit records for successful/unsuccessful uses of the usermod command.</t>
        </r>
      </text>
    </comment>
    <comment ref="L227" authorId="0" shapeId="0" xr:uid="{00000000-0006-0000-0A00-00009E000000}">
      <text>
        <r>
          <rPr>
            <sz val="11"/>
            <rFont val="Calibri"/>
          </rPr>
          <t>The Ubuntu operating system must generate audit records for successful/unsuccessful uses of the mount command.</t>
        </r>
      </text>
    </comment>
    <comment ref="M227" authorId="0" shapeId="0" xr:uid="{00000000-0006-0000-0A00-00009F000000}">
      <text>
        <r>
          <rPr>
            <sz val="11"/>
            <rFont val="Calibri"/>
          </rPr>
          <t>The Ubuntu operating system must generate audit records for successful/unsuccessful uses of the umount command.</t>
        </r>
      </text>
    </comment>
    <comment ref="L231" authorId="0" shapeId="0" xr:uid="{00000000-0006-0000-0A00-0000A0000000}">
      <text>
        <r>
          <rPr>
            <sz val="11"/>
            <rFont val="Calibri"/>
          </rPr>
          <t>The Ubuntu operating system must configure the /var/log directory to be group-owned by syslog.</t>
        </r>
      </text>
    </comment>
    <comment ref="M231" authorId="0" shapeId="0" xr:uid="{00000000-0006-0000-0A00-0000A1000000}">
      <text>
        <r>
          <rPr>
            <sz val="11"/>
            <rFont val="Calibri"/>
          </rPr>
          <t>The Ubuntu operating system must configure the /var/log directory to be owned by root.</t>
        </r>
      </text>
    </comment>
    <comment ref="N231" authorId="0" shapeId="0" xr:uid="{00000000-0006-0000-0A00-0000A2000000}">
      <text>
        <r>
          <rPr>
            <sz val="11"/>
            <rFont val="Calibri"/>
          </rPr>
          <t>The Ubuntu operating system must configure the /var/log directory to have mode 0755 or less permissive.</t>
        </r>
      </text>
    </comment>
    <comment ref="O231" authorId="0" shapeId="0" xr:uid="{00000000-0006-0000-0A00-0000A3000000}">
      <text>
        <r>
          <rPr>
            <sz val="11"/>
            <rFont val="Calibri"/>
          </rPr>
          <t>The Ubuntu operating system must configure the /var/log/syslog file to be group-owned by adm.</t>
        </r>
      </text>
    </comment>
    <comment ref="P231" authorId="0" shapeId="0" xr:uid="{00000000-0006-0000-0A00-0000A4000000}">
      <text>
        <r>
          <rPr>
            <sz val="11"/>
            <rFont val="Calibri"/>
          </rPr>
          <t>The Ubuntu operating system must configure /var/log/syslog file to be owned by syslog.</t>
        </r>
      </text>
    </comment>
    <comment ref="Q231" authorId="0" shapeId="0" xr:uid="{00000000-0006-0000-0A00-0000A5000000}">
      <text>
        <r>
          <rPr>
            <sz val="11"/>
            <rFont val="Calibri"/>
          </rPr>
          <t>The Ubuntu operating system must configure /var/log/syslog file with mode 0640 or less permissive.</t>
        </r>
      </text>
    </comment>
    <comment ref="L232" authorId="0" shapeId="0" xr:uid="{00000000-0006-0000-0A00-0000A6000000}">
      <text>
        <r>
          <rPr>
            <sz val="11"/>
            <rFont val="Calibri"/>
          </rPr>
          <t>The Ubuntu operating system must configure the /var/log directory to be group-owned by syslog.</t>
        </r>
      </text>
    </comment>
    <comment ref="M232" authorId="0" shapeId="0" xr:uid="{00000000-0006-0000-0A00-0000A7000000}">
      <text>
        <r>
          <rPr>
            <sz val="11"/>
            <rFont val="Calibri"/>
          </rPr>
          <t>The Ubuntu operating system must configure the /var/log directory to be owned by root.</t>
        </r>
      </text>
    </comment>
    <comment ref="N232" authorId="0" shapeId="0" xr:uid="{00000000-0006-0000-0A00-0000A8000000}">
      <text>
        <r>
          <rPr>
            <sz val="11"/>
            <rFont val="Calibri"/>
          </rPr>
          <t>The Ubuntu operating system must configure the /var/log directory to have mode 0755 or less permissive.</t>
        </r>
      </text>
    </comment>
    <comment ref="O232" authorId="0" shapeId="0" xr:uid="{00000000-0006-0000-0A00-0000A9000000}">
      <text>
        <r>
          <rPr>
            <sz val="11"/>
            <rFont val="Calibri"/>
          </rPr>
          <t>The Ubuntu operating system must configure the /var/log/syslog file to be group-owned by adm.</t>
        </r>
      </text>
    </comment>
    <comment ref="P232" authorId="0" shapeId="0" xr:uid="{00000000-0006-0000-0A00-0000AA000000}">
      <text>
        <r>
          <rPr>
            <sz val="11"/>
            <rFont val="Calibri"/>
          </rPr>
          <t>The Ubuntu operating system must configure /var/log/syslog file to be owned by syslog.</t>
        </r>
      </text>
    </comment>
    <comment ref="Q232" authorId="0" shapeId="0" xr:uid="{00000000-0006-0000-0A00-0000AB000000}">
      <text>
        <r>
          <rPr>
            <sz val="11"/>
            <rFont val="Calibri"/>
          </rPr>
          <t>The Ubuntu operating system must configure /var/log/syslog file with mode 0640 or less permissive.</t>
        </r>
      </text>
    </comment>
    <comment ref="R232" authorId="0" shapeId="0" xr:uid="{00000000-0006-0000-0A00-0000AC000000}">
      <text>
        <r>
          <rPr>
            <sz val="11"/>
            <rFont val="Calibri"/>
          </rPr>
          <t>The Ubuntu operating system must configure audit tools with a mode of 0755 or less permissive.</t>
        </r>
      </text>
    </comment>
    <comment ref="S232" authorId="0" shapeId="0" xr:uid="{00000000-0006-0000-0A00-0000AD000000}">
      <text>
        <r>
          <rPr>
            <sz val="11"/>
            <rFont val="Calibri"/>
          </rPr>
          <t>The Ubuntu operating system must configure audit tools to be owned by root.</t>
        </r>
      </text>
    </comment>
    <comment ref="T232" authorId="0" shapeId="0" xr:uid="{00000000-0006-0000-0A00-0000AE000000}">
      <text>
        <r>
          <rPr>
            <sz val="11"/>
            <rFont val="Calibri"/>
          </rPr>
          <t>The Ubuntu operating system must configure the audit tools to be group-owned by root.</t>
        </r>
      </text>
    </comment>
    <comment ref="L242" authorId="0" shapeId="0" xr:uid="{00000000-0006-0000-0A00-0000AF000000}">
      <text>
        <r>
          <rPr>
            <sz val="11"/>
            <rFont val="Calibri"/>
          </rPr>
          <t>The Ubuntu operating system must immediately notify the SA and ISSO (at a minimum) when allocated audit record storage volume reaches 75% of the repository maximum audit record storage capacity.</t>
        </r>
      </text>
    </comment>
    <comment ref="M242" authorId="0" shapeId="0" xr:uid="{00000000-0006-0000-0A00-0000B0000000}">
      <text>
        <r>
          <rPr>
            <sz val="11"/>
            <rFont val="Calibri"/>
          </rPr>
          <t>The Ubuntu operating system audit event multiplexor must be configured to off-load audit logs onto a different system in real time, if the system is interconnected.</t>
        </r>
      </text>
    </comment>
    <comment ref="N242" authorId="0" shapeId="0" xr:uid="{00000000-0006-0000-0A00-0000B1000000}">
      <text>
        <r>
          <rPr>
            <sz val="11"/>
            <rFont val="Calibri"/>
          </rPr>
          <t>The Ubuntu operating system must have a crontab script running weekly to off-load audit events of standalone systems.</t>
        </r>
      </text>
    </comment>
    <comment ref="O242" authorId="0" shapeId="0" xr:uid="{00000000-0006-0000-0A00-0000B2000000}">
      <text>
        <r>
          <rPr>
            <sz val="11"/>
            <rFont val="Calibri"/>
          </rPr>
          <t>The Ubuntu operating system must be configured to preserve log records from failure events.</t>
        </r>
      </text>
    </comment>
    <comment ref="P242" authorId="0" shapeId="0" xr:uid="{00000000-0006-0000-0A00-0000B3000000}">
      <text>
        <r>
          <rPr>
            <sz val="11"/>
            <rFont val="Calibri"/>
          </rPr>
          <t>The Ubuntu operating system audit event multiplexor must be configured to off-load audit logs onto a different system or storage media from the system being audited.</t>
        </r>
      </text>
    </comment>
    <comment ref="Q242" authorId="0" shapeId="0" xr:uid="{00000000-0006-0000-0A00-0000B4000000}">
      <text>
        <r>
          <rPr>
            <sz val="11"/>
            <rFont val="Calibri"/>
          </rPr>
          <t>The Ubuntu operating system must allocate audit record storage capacity to store at least one weeks worth of audit records, when audit records are not immediately sent to a central audit record storage facility.</t>
        </r>
      </text>
    </comment>
    <comment ref="L244" authorId="0" shapeId="0" xr:uid="{00000000-0006-0000-0A00-0000B5000000}">
      <text>
        <r>
          <rPr>
            <sz val="11"/>
            <rFont val="Calibri"/>
          </rPr>
          <t>The Ubuntu operating system must produce audit records and reports containing information to establish when, where, what type, the source, and the outcome for all DoD-defined auditable events and actions in near real time.</t>
        </r>
      </text>
    </comment>
    <comment ref="M244" authorId="0" shapeId="0" xr:uid="{00000000-0006-0000-0A00-0000B6000000}">
      <text>
        <r>
          <rPr>
            <sz val="11"/>
            <rFont val="Calibri"/>
          </rPr>
          <t>The Ubuntu operating system must generate audit records for successful/unsuccessful uses of the pam_timestamp_check command.</t>
        </r>
      </text>
    </comment>
    <comment ref="N244" authorId="0" shapeId="0" xr:uid="{00000000-0006-0000-0A00-0000B7000000}">
      <text>
        <r>
          <rPr>
            <sz val="11"/>
            <rFont val="Calibri"/>
          </rPr>
          <t>The Ubuntu operating system must record time stamps for audit records that can be mapped to Coordinated Universal Time (UTC) or Greenwich Mean Time (GMT).</t>
        </r>
      </text>
    </comment>
    <comment ref="L249" authorId="0" shapeId="0" xr:uid="{00000000-0006-0000-0A00-0000B8000000}">
      <text>
        <r>
          <rPr>
            <sz val="11"/>
            <rFont val="Calibri"/>
          </rPr>
          <t>The Ubuntu operating system must shut down by default upon audit failure (unless availability is an overriding concern).</t>
        </r>
      </text>
    </comment>
    <comment ref="L276" authorId="0" shapeId="0" xr:uid="{00000000-0006-0000-0A00-0000B9000000}">
      <text>
        <r>
          <rPr>
            <sz val="11"/>
            <rFont val="Calibri"/>
          </rPr>
          <t>The Ubuntu operating system must use cryptographic mechanisms to protect the integrity of audit tools.</t>
        </r>
      </text>
    </comment>
    <comment ref="M276" authorId="0" shapeId="0" xr:uid="{00000000-0006-0000-0A00-0000BA000000}">
      <text>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N276" authorId="0" shapeId="0" xr:uid="{00000000-0006-0000-0A00-0000BB000000}">
      <text>
        <r>
          <rPr>
            <sz val="11"/>
            <rFont val="Calibri"/>
          </rPr>
          <t>The Ubuntu operating system must use a file integrity tool to verify correct operation of all security functions.</t>
        </r>
      </text>
    </comment>
    <comment ref="O276" authorId="0" shapeId="0" xr:uid="{00000000-0006-0000-0A00-0000BC000000}">
      <text>
        <r>
          <rPr>
            <sz val="11"/>
            <rFont val="Calibri"/>
          </rPr>
          <t>The Ubuntu operating system must be configured so that a file integrity tool verifies the correct operation of security functions every 30 days.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The Ubuntu operating system must use cryptographic mechanisms to protect the integrity of audit tools.</t>
        </r>
      </text>
    </comment>
    <comment ref="I202" authorId="0" shapeId="0" xr:uid="{00000000-0006-0000-0B00-000004000000}">
      <text>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J202" authorId="0" shapeId="0" xr:uid="{00000000-0006-0000-0B00-000002000000}">
      <text>
        <r>
          <rPr>
            <sz val="11"/>
            <rFont val="Calibri"/>
          </rPr>
          <t>The Ubuntu operating system must use a file integrity tool to verify correct operation of all security functions.</t>
        </r>
      </text>
    </comment>
    <comment ref="K202" authorId="0" shapeId="0" xr:uid="{00000000-0006-0000-0B00-000003000000}">
      <text>
        <r>
          <rPr>
            <sz val="11"/>
            <rFont val="Calibri"/>
          </rPr>
          <t>The Ubuntu operating system must be configured so that a file integrity tool verifies the correct operation of security functions every 30 days.</t>
        </r>
      </text>
    </comment>
    <comment ref="H209" authorId="0" shapeId="0" xr:uid="{00000000-0006-0000-0B00-000005000000}">
      <text>
        <r>
          <rPr>
            <sz val="11"/>
            <rFont val="Calibri"/>
          </rPr>
          <t>The Ubuntu operating system must deploy Endpoint Security for Linux Threat Prevention (ENSLTP).</t>
        </r>
      </text>
    </comment>
    <comment ref="H210" authorId="0" shapeId="0" xr:uid="{00000000-0006-0000-0B00-000006000000}">
      <text>
        <r>
          <rPr>
            <sz val="11"/>
            <rFont val="Calibri"/>
          </rPr>
          <t>The Ubuntu operating system must have an application firewall installed in order to control remote access methods.</t>
        </r>
      </text>
    </comment>
    <comment ref="I210" authorId="0" shapeId="0" xr:uid="{00000000-0006-0000-0B00-000007000000}">
      <text>
        <r>
          <rPr>
            <sz val="11"/>
            <rFont val="Calibri"/>
          </rPr>
          <t>The Ubuntu operating system must enable and run the uncomplicated firewall(ufw).</t>
        </r>
      </text>
    </comment>
    <comment ref="J210" authorId="0" shapeId="0" xr:uid="{00000000-0006-0000-0B00-000008000000}">
      <text>
        <r>
          <rPr>
            <sz val="11"/>
            <rFont val="Calibri"/>
          </rPr>
          <t>The Ubuntu operating system must configure the uncomplicated firewall to rate-limit impacted network interfaces.</t>
        </r>
      </text>
    </comment>
    <comment ref="H211" authorId="0" shapeId="0" xr:uid="{00000000-0006-0000-0B00-000009000000}">
      <text>
        <r>
          <rPr>
            <sz val="11"/>
            <rFont val="Calibri"/>
          </rPr>
          <t>The Ubuntu operating system must configure the uncomplicated firewall to rate-limit impacted network interfaces.</t>
        </r>
      </text>
    </comment>
    <comment ref="H217" authorId="0" shapeId="0" xr:uid="{00000000-0006-0000-0B00-00000A000000}">
      <text>
        <r>
          <rPr>
            <sz val="11"/>
            <rFont val="Calibri"/>
          </rPr>
          <t>The Ubuntu operating system must disable automatic mounting of Universal Serial Bus (USB) mass storage driver.</t>
        </r>
      </text>
    </comment>
    <comment ref="H226" authorId="0" shapeId="0" xr:uid="{00000000-0006-0000-0B00-00000B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H227" authorId="0" shapeId="0" xr:uid="{00000000-0006-0000-0B00-00000C000000}">
      <text>
        <r>
          <rPr>
            <sz val="11"/>
            <rFont val="Calibri"/>
          </rPr>
          <t>The Ubuntu operating system must be configured so that Advance package Tool (APT) removes all software components after updated versions have been installed.</t>
        </r>
      </text>
    </comment>
    <comment ref="H239" authorId="0" shapeId="0" xr:uid="{00000000-0006-0000-0B00-00000D000000}">
      <text>
        <r>
          <rPr>
            <sz val="11"/>
            <rFont val="Calibri"/>
          </rPr>
          <t>The Ubuntu operating system must generate audit records for successful/unsuccessful uses of the apparmor_parser command.</t>
        </r>
      </text>
    </comment>
    <comment ref="I239" authorId="0" shapeId="0" xr:uid="{00000000-0006-0000-0B00-00000E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J239" authorId="0" shapeId="0" xr:uid="{00000000-0006-0000-0B00-00000F000000}">
      <text>
        <r>
          <rPr>
            <sz val="11"/>
            <rFont val="Calibri"/>
          </rPr>
          <t>The Ubuntu operating system must be configured to use AppArmor.</t>
        </r>
      </text>
    </comment>
    <comment ref="K239" authorId="0" shapeId="0" xr:uid="{00000000-0006-0000-0B00-000010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H241" authorId="0" shapeId="0" xr:uid="{00000000-0006-0000-0B00-000011000000}">
      <text>
        <r>
          <rPr>
            <sz val="11"/>
            <rFont val="Calibri"/>
          </rPr>
          <t>Ubuntu operating systems booted with a BIOS must require authentication upon booting into single-user and maintenance modes.</t>
        </r>
      </text>
    </comment>
    <comment ref="I241" authorId="0" shapeId="0" xr:uid="{00000000-0006-0000-0B00-000036000000}">
      <text>
        <r>
          <rPr>
            <sz val="11"/>
            <rFont val="Calibri"/>
          </rPr>
          <t>Ubuntu operating systems booted with United Extensible Firmware Interface (UEFI) implemented must require authentication upon booting into single-user mode and maintenance.</t>
        </r>
      </text>
    </comment>
    <comment ref="J241" authorId="0" shapeId="0" xr:uid="{00000000-0006-0000-0B00-000037000000}">
      <text>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K241" authorId="0" shapeId="0" xr:uid="{00000000-0006-0000-0B00-000038000000}">
      <text>
        <r>
          <rPr>
            <sz val="11"/>
            <rFont val="Calibri"/>
          </rPr>
          <t>The Ubuntu operating system must not have the Network Information Service (NIS) package installed.</t>
        </r>
      </text>
    </comment>
    <comment ref="L241" authorId="0" shapeId="0" xr:uid="{00000000-0006-0000-0B00-000012000000}">
      <text>
        <r>
          <rPr>
            <sz val="11"/>
            <rFont val="Calibri"/>
          </rPr>
          <t>The Ubuntu operating system must not have the rsh-server package installed.</t>
        </r>
      </text>
    </comment>
    <comment ref="M241" authorId="0" shapeId="0" xr:uid="{00000000-0006-0000-0B00-000013000000}">
      <text>
        <r>
          <rPr>
            <sz val="11"/>
            <rFont val="Calibri"/>
          </rPr>
          <t>The Ubuntu operating system must be configured such that Pluggable Authentication Module (PAM) prohibits the use of cached authentications after one day.</t>
        </r>
      </text>
    </comment>
    <comment ref="N241" authorId="0" shapeId="0" xr:uid="{00000000-0006-0000-0B00-000014000000}">
      <text>
        <r>
          <rPr>
            <sz val="11"/>
            <rFont val="Calibri"/>
          </rPr>
          <t>The Ubuntu operating system must enforce a delay of at least 4 seconds between logon prompts following a failed logon attempt.</t>
        </r>
      </text>
    </comment>
    <comment ref="O241" authorId="0" shapeId="0" xr:uid="{00000000-0006-0000-0B00-000015000000}">
      <text>
        <r>
          <rPr>
            <sz val="11"/>
            <rFont val="Calibri"/>
          </rPr>
          <t>The Ubuntu operating system must display the date and time of the last successful account logon upon logon.</t>
        </r>
      </text>
    </comment>
    <comment ref="P241" authorId="0" shapeId="0" xr:uid="{00000000-0006-0000-0B00-000016000000}">
      <text>
        <r>
          <rPr>
            <sz val="11"/>
            <rFont val="Calibri"/>
          </rPr>
          <t>The Ubuntu operating system must be configured so that three consecutive invalid logon attempts by a user automatically locks the account until released by an administrator.</t>
        </r>
      </text>
    </comment>
    <comment ref="Q241" authorId="0" shapeId="0" xr:uid="{00000000-0006-0000-0B00-000017000000}">
      <text>
        <r>
          <rPr>
            <sz val="11"/>
            <rFont val="Calibri"/>
          </rPr>
          <t>The Ubuntu operating system must display the Standard Mandatory DoD Notice and Consent Banner before granting local access to the system via a graphical user logon.</t>
        </r>
      </text>
    </comment>
    <comment ref="R241" authorId="0" shapeId="0" xr:uid="{00000000-0006-0000-0B00-000018000000}">
      <text>
        <r>
          <rPr>
            <sz val="11"/>
            <rFont val="Calibri"/>
          </rPr>
          <t>The Ubuntu operating system must display the Standard Mandatory DoD Notice and Consent Banner before granting any publically accessible connection to the system.</t>
        </r>
      </text>
    </comment>
    <comment ref="S241" authorId="0" shapeId="0" xr:uid="{00000000-0006-0000-0B00-000019000000}">
      <text>
        <r>
          <rPr>
            <sz val="11"/>
            <rFont val="Calibri"/>
          </rPr>
          <t>The Ubuntu operating system must enforce password complexity by requiring that at least one upper-case character be used.</t>
        </r>
      </text>
    </comment>
    <comment ref="T241" authorId="0" shapeId="0" xr:uid="{00000000-0006-0000-0B00-00001A000000}">
      <text>
        <r>
          <rPr>
            <sz val="11"/>
            <rFont val="Calibri"/>
          </rPr>
          <t>The Ubuntu operating system must enforce password complexity by requiring that at least one lower-case character be used.</t>
        </r>
      </text>
    </comment>
    <comment ref="U241" authorId="0" shapeId="0" xr:uid="{00000000-0006-0000-0B00-00001B000000}">
      <text>
        <r>
          <rPr>
            <sz val="11"/>
            <rFont val="Calibri"/>
          </rPr>
          <t>The Ubuntu operating system must enforce password complexity by requiring that at least one numeric character be used.</t>
        </r>
      </text>
    </comment>
    <comment ref="V241" authorId="0" shapeId="0" xr:uid="{00000000-0006-0000-0B00-00001C000000}">
      <text>
        <r>
          <rPr>
            <sz val="11"/>
            <rFont val="Calibri"/>
          </rPr>
          <t>The Ubuntu operating system must require the change of at least 8 characters when passwords are changed.</t>
        </r>
      </text>
    </comment>
    <comment ref="W241" authorId="0" shapeId="0" xr:uid="{00000000-0006-0000-0B00-00001D000000}">
      <text>
        <r>
          <rPr>
            <sz val="11"/>
            <rFont val="Calibri"/>
          </rPr>
          <t>The Ubuntu operating system must encrypt all stored passwords with a FIPS 140-2 approved cryptographic hashing algorithm.</t>
        </r>
      </text>
    </comment>
    <comment ref="X241" authorId="0" shapeId="0" xr:uid="{00000000-0006-0000-0B00-00001E000000}">
      <text>
        <r>
          <rPr>
            <sz val="11"/>
            <rFont val="Calibri"/>
          </rPr>
          <t>The Ubuntu operating system must not have the telnet package installed.</t>
        </r>
      </text>
    </comment>
    <comment ref="Y241" authorId="0" shapeId="0" xr:uid="{00000000-0006-0000-0B00-00001F000000}">
      <text>
        <r>
          <rPr>
            <sz val="11"/>
            <rFont val="Calibri"/>
          </rPr>
          <t>The Ubuntu operating system must enforce 24 hours/1 day as the minimum password lifetime. Passwords for new users must have a 24 hours/1 day minimum password lifetime restriction.</t>
        </r>
      </text>
    </comment>
    <comment ref="Z241" authorId="0" shapeId="0" xr:uid="{00000000-0006-0000-0B00-000020000000}">
      <text>
        <r>
          <rPr>
            <sz val="11"/>
            <rFont val="Calibri"/>
          </rPr>
          <t>The Ubuntu operating system must enforce a 60-day maximum password lifetime restriction. Passwords for new users must have a 60-day maximum password lifetime restriction.</t>
        </r>
      </text>
    </comment>
    <comment ref="AA241" authorId="0" shapeId="0" xr:uid="{00000000-0006-0000-0B00-000021000000}">
      <text>
        <r>
          <rPr>
            <sz val="11"/>
            <rFont val="Calibri"/>
          </rPr>
          <t>The Ubuntu operating system must prohibit password reuse for a minimum of five generations.</t>
        </r>
      </text>
    </comment>
    <comment ref="AB241" authorId="0" shapeId="0" xr:uid="{00000000-0006-0000-0B00-000022000000}">
      <text>
        <r>
          <rPr>
            <sz val="11"/>
            <rFont val="Calibri"/>
          </rPr>
          <t>The Ubuntu operating system must enforce a minimum 15-character password length.</t>
        </r>
      </text>
    </comment>
    <comment ref="AC241" authorId="0" shapeId="0" xr:uid="{00000000-0006-0000-0B00-000023000000}">
      <text>
        <r>
          <rPr>
            <sz val="11"/>
            <rFont val="Calibri"/>
          </rPr>
          <t>The Ubuntu operating system must employ a FIPS 140-2 approved cryptographic hashing algorithms for all created and stored passwords.</t>
        </r>
      </text>
    </comment>
    <comment ref="AD241" authorId="0" shapeId="0" xr:uid="{00000000-0006-0000-0B00-000024000000}">
      <text>
        <r>
          <rPr>
            <sz val="11"/>
            <rFont val="Calibri"/>
          </rPr>
          <t>The Ubuntu operating system must prevent the use of dictionary words for passwords.</t>
        </r>
      </text>
    </comment>
    <comment ref="AE241" authorId="0" shapeId="0" xr:uid="{00000000-0006-0000-0B00-000025000000}">
      <text>
        <r>
          <rPr>
            <sz val="11"/>
            <rFont val="Calibri"/>
          </rPr>
          <t>The Ubuntu operating system must generate error messages that provide information necessary for corrective actions without revealing information that could be exploited by adversaries.</t>
        </r>
      </text>
    </comment>
    <comment ref="AF241" authorId="0" shapeId="0" xr:uid="{00000000-0006-0000-0B00-000026000000}">
      <text>
        <r>
          <rPr>
            <sz val="11"/>
            <rFont val="Calibri"/>
          </rPr>
          <t>The Ubuntu operating system must enforce password complexity by requiring that at least one special character be used.</t>
        </r>
      </text>
    </comment>
    <comment ref="AG241" authorId="0" shapeId="0" xr:uid="{00000000-0006-0000-0B00-000027000000}">
      <text>
        <r>
          <rPr>
            <sz val="11"/>
            <rFont val="Calibri"/>
          </rPr>
          <t>The Ubuntu Operating system must disable the x86 Ctrl-Alt-Delete key sequence if a graphical user interface is installed.</t>
        </r>
      </text>
    </comment>
    <comment ref="AH241" authorId="0" shapeId="0" xr:uid="{00000000-0006-0000-0B00-000028000000}">
      <text>
        <r>
          <rPr>
            <sz val="11"/>
            <rFont val="Calibri"/>
          </rPr>
          <t>The Ubuntu Operating system must disable the x86 Ctrl-Alt-Delete key sequence.</t>
        </r>
      </text>
    </comment>
    <comment ref="AI241" authorId="0" shapeId="0" xr:uid="{00000000-0006-0000-0B00-000029000000}">
      <text>
        <r>
          <rPr>
            <sz val="11"/>
            <rFont val="Calibri"/>
          </rPr>
          <t>The Ubuntu operating system must limit the number of concurrent sessions to ten for all accounts and/or account types.</t>
        </r>
      </text>
    </comment>
    <comment ref="AJ241" authorId="0" shapeId="0" xr:uid="{00000000-0006-0000-0B00-00002A000000}">
      <text>
        <r>
          <rPr>
            <sz val="11"/>
            <rFont val="Calibri"/>
          </rPr>
          <t>The Ubuntu operating system must retain a users session lock until that user reestablishes access using established identification and authentication procedures.</t>
        </r>
      </text>
    </comment>
    <comment ref="AK241" authorId="0" shapeId="0" xr:uid="{00000000-0006-0000-0B00-00002B000000}">
      <text>
        <r>
          <rPr>
            <sz val="11"/>
            <rFont val="Calibri"/>
          </rPr>
          <t>The Ubuntu operating system must initiate a session lock after a 15-minute period of inactivity for all connection types.</t>
        </r>
      </text>
    </comment>
    <comment ref="AL241" authorId="0" shapeId="0" xr:uid="{00000000-0006-0000-0B00-00002C000000}">
      <text>
        <r>
          <rPr>
            <sz val="11"/>
            <rFont val="Calibri"/>
          </rPr>
          <t>The Ubuntu operating system must be configured for users to directly initiate a session lock for all connection types.</t>
        </r>
      </text>
    </comment>
    <comment ref="AM241" authorId="0" shapeId="0" xr:uid="{00000000-0006-0000-0B00-00002D000000}">
      <text>
        <r>
          <rPr>
            <sz val="11"/>
            <rFont val="Calibri"/>
          </rPr>
          <t>The Ubuntu operating system must enforce SSHv2 for network access to all accounts.</t>
        </r>
      </text>
    </comment>
    <comment ref="AN241" authorId="0" shapeId="0" xr:uid="{00000000-0006-0000-0B00-00002E000000}">
      <text>
        <r>
          <rPr>
            <sz val="11"/>
            <rFont val="Calibri"/>
          </rPr>
          <t>The Ubuntu operating system must automatically terminate all network connections associated with SSH traffic at the end of the session or after 10 minutes of inactivity.</t>
        </r>
      </text>
    </comment>
    <comment ref="AO241" authorId="0" shapeId="0" xr:uid="{00000000-0006-0000-0B00-00002F000000}">
      <text>
        <r>
          <rPr>
            <sz val="11"/>
            <rFont val="Calibri"/>
          </rPr>
          <t>The Ubuntu operating system must configure the SSH daemon to only use Message Authentication Codes (MACs) employing FIPS 140-2 approved cryptographic hash algorithms to protect the integrity of nonlocal maintenance and diagnostic communications.</t>
        </r>
      </text>
    </comment>
    <comment ref="AP241" authorId="0" shapeId="0" xr:uid="{00000000-0006-0000-0B00-000030000000}">
      <text>
        <r>
          <rPr>
            <sz val="11"/>
            <rFont val="Calibri"/>
          </rPr>
          <t>The Ubuntu operating system must use SSH to protect the confidentiality and integrity of transmitted information unless otherwise protected by alternative physical safeguards, such as, at a minimum, a Protected Distribution System (PDS).</t>
        </r>
      </text>
    </comment>
    <comment ref="AQ241" authorId="0" shapeId="0" xr:uid="{00000000-0006-0000-0B00-000031000000}">
      <text>
        <r>
          <rPr>
            <sz val="11"/>
            <rFont val="Calibri"/>
          </rPr>
          <t>The Ubuntu operating system must not allow unattended or automatic login via ssh.</t>
        </r>
      </text>
    </comment>
    <comment ref="AR241" authorId="0" shapeId="0" xr:uid="{00000000-0006-0000-0B00-000032000000}">
      <text>
        <r>
          <rPr>
            <sz val="11"/>
            <rFont val="Calibri"/>
          </rPr>
          <t>The Ubuntu operating system must automatically expire temporary accounts within 72 hours.</t>
        </r>
      </text>
    </comment>
    <comment ref="AS241" authorId="0" shapeId="0" xr:uid="{00000000-0006-0000-0B00-000033000000}">
      <text>
        <r>
          <rPr>
            <sz val="11"/>
            <rFont val="Calibri"/>
          </rPr>
          <t>The Ubuntu operating system must provision temporary user accounts with an expiration time of 72 hours or less.</t>
        </r>
      </text>
    </comment>
    <comment ref="AT241" authorId="0" shapeId="0" xr:uid="{00000000-0006-0000-0B00-000034000000}">
      <text>
        <r>
          <rPr>
            <sz val="11"/>
            <rFont val="Calibri"/>
          </rPr>
          <t>The Ubuntu operating system must be configured to use TCP syncookies.</t>
        </r>
      </text>
    </comment>
    <comment ref="AU241" authorId="0" shapeId="0" xr:uid="{00000000-0006-0000-0B00-000035000000}">
      <text>
        <r>
          <rPr>
            <sz val="11"/>
            <rFont val="Calibri"/>
          </rPr>
          <t>Kernel core dumps must be disabled unless needed.</t>
        </r>
      </text>
    </comment>
    <comment ref="H258" authorId="0" shapeId="0" xr:uid="{00000000-0006-0000-0B00-000039000000}">
      <text>
        <r>
          <rPr>
            <sz val="11"/>
            <rFont val="Calibri"/>
          </rPr>
          <t>The Ubuntu operating system must be configured so that Advance package Tool (APT) removes all software components after updated versions have been installed.</t>
        </r>
      </text>
    </comment>
    <comment ref="H309" authorId="0" shapeId="0" xr:uid="{00000000-0006-0000-0B00-00003A000000}">
      <text>
        <r>
          <rPr>
            <sz val="11"/>
            <rFont val="Calibri"/>
          </rPr>
          <t>The Ubuntu operating system must prevent direct login into the root account.</t>
        </r>
      </text>
    </comment>
    <comment ref="I309" authorId="0" shapeId="0" xr:uid="{00000000-0006-0000-0B00-00003B000000}">
      <text>
        <r>
          <rPr>
            <sz val="11"/>
            <rFont val="Calibri"/>
          </rPr>
          <t>The Ubuntu operating system must require users to re-authenticate for privilege escalation and changing roles.</t>
        </r>
      </text>
    </comment>
    <comment ref="H310" authorId="0" shapeId="0" xr:uid="{00000000-0006-0000-0B00-00003C000000}">
      <text>
        <r>
          <rPr>
            <sz val="11"/>
            <rFont val="Calibri"/>
          </rPr>
          <t>The Ubuntu operating system must map the authenticated identity to the user or group account for PKI-based authentication.</t>
        </r>
      </text>
    </comment>
    <comment ref="I310" authorId="0" shapeId="0" xr:uid="{00000000-0006-0000-0B00-00003D000000}">
      <text>
        <r>
          <rPr>
            <sz val="11"/>
            <rFont val="Calibri"/>
          </rPr>
          <t>The Ubuntu operating system must implement smart card logins for multifactor authentication for access to accounts.</t>
        </r>
      </text>
    </comment>
    <comment ref="J310" authorId="0" shapeId="0" xr:uid="{00000000-0006-0000-0B00-00003E000000}">
      <text>
        <r>
          <rPr>
            <sz val="11"/>
            <rFont val="Calibri"/>
          </rPr>
          <t>The Ubuntu operating system must implement multifactor authentication for remote access to privileged accounts in such a way that one of the factors is provided by a device separate from the system gaining access.</t>
        </r>
      </text>
    </comment>
    <comment ref="K310" authorId="0" shapeId="0" xr:uid="{00000000-0006-0000-0B00-00003F000000}">
      <text>
        <r>
          <rPr>
            <sz val="11"/>
            <rFont val="Calibri"/>
          </rPr>
          <t>The Ubuntu operating system must accept Personal Identity Verification (PIV) credentials.</t>
        </r>
      </text>
    </comment>
    <comment ref="L310" authorId="0" shapeId="0" xr:uid="{00000000-0006-0000-0B00-000040000000}">
      <text>
        <r>
          <rPr>
            <sz val="11"/>
            <rFont val="Calibri"/>
          </rPr>
          <t>The Ubuntu operating system must implement certificate status checking for multifactor authentication.</t>
        </r>
      </text>
    </comment>
    <comment ref="M310" authorId="0" shapeId="0" xr:uid="{00000000-0006-0000-0B00-000041000000}">
      <text>
        <r>
          <rPr>
            <sz val="11"/>
            <rFont val="Calibri"/>
          </rPr>
          <t>The Ubuntu operating system must only allow the use of DoD PKI-established certificate authorities for verification of the establishment of protected sessions.</t>
        </r>
      </text>
    </comment>
    <comment ref="H345" authorId="0" shapeId="0" xr:uid="{00000000-0006-0000-0B00-000042000000}">
      <text>
        <r>
          <rPr>
            <sz val="11"/>
            <rFont val="Calibri"/>
          </rPr>
          <t>The Ubuntu operating system must set a sticky bit on all public directories to prevent unauthorized and unintended information transferred via shared system resources.</t>
        </r>
      </text>
    </comment>
    <comment ref="I345" authorId="0" shapeId="0" xr:uid="{00000000-0006-0000-0B00-000043000000}">
      <text>
        <r>
          <rPr>
            <sz val="11"/>
            <rFont val="Calibri"/>
          </rPr>
          <t>The Ubuntu operating system library files must have mode 0755 or less permissive.</t>
        </r>
      </text>
    </comment>
    <comment ref="J345" authorId="0" shapeId="0" xr:uid="{00000000-0006-0000-0B00-000044000000}">
      <text>
        <r>
          <rPr>
            <sz val="11"/>
            <rFont val="Calibri"/>
          </rPr>
          <t>The Ubuntu operating system library directories must have mode 0755 or less permissive.</t>
        </r>
      </text>
    </comment>
    <comment ref="K345" authorId="0" shapeId="0" xr:uid="{00000000-0006-0000-0B00-000045000000}">
      <text>
        <r>
          <rPr>
            <sz val="11"/>
            <rFont val="Calibri"/>
          </rPr>
          <t>The Ubuntu operating system library files must be owned by root.</t>
        </r>
      </text>
    </comment>
    <comment ref="L345" authorId="0" shapeId="0" xr:uid="{00000000-0006-0000-0B00-000046000000}">
      <text>
        <r>
          <rPr>
            <sz val="11"/>
            <rFont val="Calibri"/>
          </rPr>
          <t>The Ubuntu operating system library directories must be owned by root.</t>
        </r>
      </text>
    </comment>
    <comment ref="M345" authorId="0" shapeId="0" xr:uid="{00000000-0006-0000-0B00-000047000000}">
      <text>
        <r>
          <rPr>
            <sz val="11"/>
            <rFont val="Calibri"/>
          </rPr>
          <t>The Ubuntu operating system library files must be group-owned by root.</t>
        </r>
      </text>
    </comment>
    <comment ref="N345" authorId="0" shapeId="0" xr:uid="{00000000-0006-0000-0B00-000048000000}">
      <text>
        <r>
          <rPr>
            <sz val="11"/>
            <rFont val="Calibri"/>
          </rPr>
          <t>The Ubuntu operating system library directories must be group-owned by root.</t>
        </r>
      </text>
    </comment>
    <comment ref="O345" authorId="0" shapeId="0" xr:uid="{00000000-0006-0000-0B00-000049000000}">
      <text>
        <r>
          <rPr>
            <sz val="11"/>
            <rFont val="Calibri"/>
          </rPr>
          <t>The Ubuntu operating system must have system commands set to a mode of 0755 or less permissive.</t>
        </r>
      </text>
    </comment>
    <comment ref="P345" authorId="0" shapeId="0" xr:uid="{00000000-0006-0000-0B00-00004A000000}">
      <text>
        <r>
          <rPr>
            <sz val="11"/>
            <rFont val="Calibri"/>
          </rPr>
          <t>The Ubuntu operating system must have directories that contain system commands set to a mode of 0755 or less permissive.</t>
        </r>
      </text>
    </comment>
    <comment ref="Q345" authorId="0" shapeId="0" xr:uid="{00000000-0006-0000-0B00-00004B000000}">
      <text>
        <r>
          <rPr>
            <sz val="11"/>
            <rFont val="Calibri"/>
          </rPr>
          <t>The Ubuntu operating system must have system commands owned by root.</t>
        </r>
      </text>
    </comment>
    <comment ref="R345" authorId="0" shapeId="0" xr:uid="{00000000-0006-0000-0B00-00004C000000}">
      <text>
        <r>
          <rPr>
            <sz val="11"/>
            <rFont val="Calibri"/>
          </rPr>
          <t>The Ubuntu operating system must have directories that contain system commands owned by root.</t>
        </r>
      </text>
    </comment>
    <comment ref="S345" authorId="0" shapeId="0" xr:uid="{00000000-0006-0000-0B00-00004D000000}">
      <text>
        <r>
          <rPr>
            <sz val="11"/>
            <rFont val="Calibri"/>
          </rPr>
          <t>The Ubuntu operating system must have system commands group-owned by root or a system account.</t>
        </r>
      </text>
    </comment>
    <comment ref="T345" authorId="0" shapeId="0" xr:uid="{00000000-0006-0000-0B00-00004E000000}">
      <text>
        <r>
          <rPr>
            <sz val="11"/>
            <rFont val="Calibri"/>
          </rPr>
          <t>The Ubuntu operating system must have directories that contain system commands group-owned by root.</t>
        </r>
      </text>
    </comment>
    <comment ref="U345" authorId="0" shapeId="0" xr:uid="{00000000-0006-0000-0B00-00004F000000}">
      <text>
        <r>
          <rPr>
            <sz val="11"/>
            <rFont val="Calibri"/>
          </rPr>
          <t>The Ubuntu operating system must uniquely identify interactive users.</t>
        </r>
      </text>
    </comment>
    <comment ref="V345" authorId="0" shapeId="0" xr:uid="{00000000-0006-0000-0B00-000050000000}">
      <text>
        <r>
          <rPr>
            <sz val="11"/>
            <rFont val="Calibri"/>
          </rPr>
          <t>The Ubuntu operating system must disable account identifiers (individuals, groups, roles, and devices) after 35 days of inactivity.</t>
        </r>
      </text>
    </comment>
    <comment ref="W345" authorId="0" shapeId="0" xr:uid="{00000000-0006-0000-0B00-000051000000}">
      <text>
        <r>
          <rPr>
            <sz val="11"/>
            <rFont val="Calibri"/>
          </rPr>
          <t>The Ubuntu operating system default filesystem permissions must be defined in such a way that all authenticated users can only read and modify their own files.</t>
        </r>
      </text>
    </comment>
    <comment ref="X345" authorId="0" shapeId="0" xr:uid="{00000000-0006-0000-0B00-000052000000}">
      <text>
        <r>
          <rPr>
            <sz val="11"/>
            <rFont val="Calibri"/>
          </rPr>
          <t>All local interactive user home directories defined in the /etc/passwd file must exist.</t>
        </r>
      </text>
    </comment>
    <comment ref="Y345" authorId="0" shapeId="0" xr:uid="{00000000-0006-0000-0B00-000053000000}">
      <text>
        <r>
          <rPr>
            <sz val="11"/>
            <rFont val="Calibri"/>
          </rPr>
          <t>All local interactive user home directories must have mode 0750 or less permissive.</t>
        </r>
      </text>
    </comment>
    <comment ref="Z345" authorId="0" shapeId="0" xr:uid="{00000000-0006-0000-0B00-000054000000}">
      <text>
        <r>
          <rPr>
            <sz val="11"/>
            <rFont val="Calibri"/>
          </rPr>
          <t>All local interactive user home directories must be group-owned by the home directory owners primary group.</t>
        </r>
      </text>
    </comment>
    <comment ref="H355" authorId="0" shapeId="0" xr:uid="{00000000-0006-0000-0B00-000055000000}">
      <text>
        <r>
          <rPr>
            <sz val="11"/>
            <rFont val="Calibri"/>
          </rPr>
          <t>The Ubuntu operating system must produce audit records and reports containing information to establish when, where, what type, the source, and the outcome for all DoD-defined auditable events and actions in near real time.</t>
        </r>
      </text>
    </comment>
    <comment ref="I355" authorId="0" shapeId="0" xr:uid="{00000000-0006-0000-0B00-000056000000}">
      <text>
        <r>
          <rPr>
            <sz val="11"/>
            <rFont val="Calibri"/>
          </rPr>
          <t>The Ubuntu operating system must generate audit records for successful/unsuccessful uses of the pam_timestamp_check command.</t>
        </r>
      </text>
    </comment>
    <comment ref="J355" authorId="0" shapeId="0" xr:uid="{00000000-0006-0000-0B00-000057000000}">
      <text>
        <r>
          <rPr>
            <sz val="11"/>
            <rFont val="Calibri"/>
          </rPr>
          <t>The Ubuntu operating system must record time stamps for audit records that can be mapped to Coordinated Universal Time (UTC) or Greenwich Mean Time (GMT).</t>
        </r>
      </text>
    </comment>
    <comment ref="H356" authorId="0" shapeId="0" xr:uid="{00000000-0006-0000-0B00-000058000000}">
      <text>
        <r>
          <rPr>
            <sz val="11"/>
            <rFont val="Calibri"/>
          </rPr>
          <t>The Ubuntu operating system must initiate session audits at system startup.</t>
        </r>
      </text>
    </comment>
    <comment ref="I356" authorId="0" shapeId="0" xr:uid="{00000000-0006-0000-0B00-000059000000}">
      <text>
        <r>
          <rPr>
            <sz val="11"/>
            <rFont val="Calibri"/>
          </rPr>
          <t>The Ubuntu operating system must immediately notify the SA and ISSO (at a minimum) when allocated audit record storage volume reaches 75% of the repository maximum audit record storage capacity.</t>
        </r>
      </text>
    </comment>
    <comment ref="J356" authorId="0" shapeId="0" xr:uid="{00000000-0006-0000-0B00-00005A000000}">
      <text>
        <r>
          <rPr>
            <sz val="11"/>
            <rFont val="Calibri"/>
          </rPr>
          <t>The Ubuntu operating system must be configured so that only users who need access to security functions are part of the sudo group.</t>
        </r>
      </text>
    </comment>
    <comment ref="K356" authorId="0" shapeId="0" xr:uid="{00000000-0006-0000-0B00-00005B000000}">
      <text>
        <r>
          <rPr>
            <sz val="11"/>
            <rFont val="Calibri"/>
          </rPr>
          <t>The Ubuntu operating system must allow the use of a temporary password for system logons with an immediate change to a permanent password.</t>
        </r>
      </text>
    </comment>
    <comment ref="L356" authorId="0" shapeId="0" xr:uid="{00000000-0006-0000-0B00-00005C000000}">
      <text>
        <r>
          <rPr>
            <sz val="11"/>
            <rFont val="Calibri"/>
          </rPr>
          <t>The Ubuntu Operating system must be configured so that when passwords are changed or new passwords are established, pwquality must be used.</t>
        </r>
      </text>
    </comment>
    <comment ref="M356" authorId="0" shapeId="0" xr:uid="{00000000-0006-0000-0B00-00005D000000}">
      <text>
        <r>
          <rPr>
            <sz val="11"/>
            <rFont val="Calibri"/>
          </rPr>
          <t>The Ubuntu operating system must generate audit records for the use and modification of the tallylog file.</t>
        </r>
      </text>
    </comment>
    <comment ref="N356" authorId="0" shapeId="0" xr:uid="{00000000-0006-0000-0B00-00005E000000}">
      <text>
        <r>
          <rPr>
            <sz val="11"/>
            <rFont val="Calibri"/>
          </rPr>
          <t>The Ubuntu operating system must generate audit records for the use and modification of faillog file.</t>
        </r>
      </text>
    </comment>
    <comment ref="O356" authorId="0" shapeId="0" xr:uid="{00000000-0006-0000-0B00-00005F000000}">
      <text>
        <r>
          <rPr>
            <sz val="11"/>
            <rFont val="Calibri"/>
          </rPr>
          <t>The Ubuntu operating system must generate audit records for the use and modification of the lastlog file.</t>
        </r>
      </text>
    </comment>
    <comment ref="P356" authorId="0" shapeId="0" xr:uid="{00000000-0006-0000-0B00-000060000000}">
      <text>
        <r>
          <rPr>
            <sz val="11"/>
            <rFont val="Calibri"/>
          </rPr>
          <t>The Ubuntu operating system must generate audit records for privileged activities or other system-level access.</t>
        </r>
      </text>
    </comment>
    <comment ref="Q356" authorId="0" shapeId="0" xr:uid="{00000000-0006-0000-0B00-000061000000}">
      <text>
        <r>
          <rPr>
            <sz val="11"/>
            <rFont val="Calibri"/>
          </rPr>
          <t>The Ubuntu operating system must generate audit records for the /var/log/wtmp file.</t>
        </r>
      </text>
    </comment>
    <comment ref="R356" authorId="0" shapeId="0" xr:uid="{00000000-0006-0000-0B00-000062000000}">
      <text>
        <r>
          <rPr>
            <sz val="11"/>
            <rFont val="Calibri"/>
          </rPr>
          <t>The Ubuntu operating system must generate audit records for the /var/run/utmp file.</t>
        </r>
      </text>
    </comment>
    <comment ref="S356" authorId="0" shapeId="0" xr:uid="{00000000-0006-0000-0B00-000063000000}">
      <text>
        <r>
          <rPr>
            <sz val="11"/>
            <rFont val="Calibri"/>
          </rPr>
          <t>The Ubuntu operating system must generate audit records for the /var/log/btmp file.</t>
        </r>
      </text>
    </comment>
    <comment ref="T356" authorId="0" shapeId="0" xr:uid="{00000000-0006-0000-0B00-000064000000}">
      <text>
        <r>
          <rPr>
            <sz val="11"/>
            <rFont val="Calibri"/>
          </rPr>
          <t>The Ubuntu operating system must generate audit records for all account creations, modifications, disabling, and termination events that affect /etc/passwd.</t>
        </r>
      </text>
    </comment>
    <comment ref="U356" authorId="0" shapeId="0" xr:uid="{00000000-0006-0000-0B00-000065000000}">
      <text>
        <r>
          <rPr>
            <sz val="11"/>
            <rFont val="Calibri"/>
          </rPr>
          <t>The Ubuntu operating system must generate audit records for all account creations, modifications, disabling, and termination events that affect /etc/group.</t>
        </r>
      </text>
    </comment>
    <comment ref="V356" authorId="0" shapeId="0" xr:uid="{00000000-0006-0000-0B00-000066000000}">
      <text>
        <r>
          <rPr>
            <sz val="11"/>
            <rFont val="Calibri"/>
          </rPr>
          <t>The Ubuntu operating system must generate audit records for all account creations, modifications, disabling, and termination events that affect /etc/gshadow.</t>
        </r>
      </text>
    </comment>
    <comment ref="W356" authorId="0" shapeId="0" xr:uid="{00000000-0006-0000-0B00-000067000000}">
      <text>
        <r>
          <rPr>
            <sz val="11"/>
            <rFont val="Calibri"/>
          </rPr>
          <t>The Ubuntu operating system must generate audit records for all account creations, modifications, disabling, and termination events that affect /etc/shadow.</t>
        </r>
      </text>
    </comment>
    <comment ref="X356" authorId="0" shapeId="0" xr:uid="{00000000-0006-0000-0B00-000068000000}">
      <text>
        <r>
          <rPr>
            <sz val="11"/>
            <rFont val="Calibri"/>
          </rPr>
          <t>The Ubuntu operating system must generate audit records for all account creations, modifications, disabling, and termination events that affect /etc/security/opasswd.</t>
        </r>
      </text>
    </comment>
    <comment ref="Y356" authorId="0" shapeId="0" xr:uid="{00000000-0006-0000-0B00-000069000000}">
      <text>
        <r>
          <rPr>
            <sz val="11"/>
            <rFont val="Calibri"/>
          </rPr>
          <t>The Ubuntu operating system must alert the ISSO and SA (at a minimum) in the event of an audit processing failure.</t>
        </r>
      </text>
    </comment>
    <comment ref="Z356" authorId="0" shapeId="0" xr:uid="{00000000-0006-0000-0B00-00006A000000}">
      <text>
        <r>
          <rPr>
            <sz val="11"/>
            <rFont val="Calibri"/>
          </rPr>
          <t>The Ubuntu operating system must be configured so that audit log files cannot be read or write-accessible by unauthorized users.</t>
        </r>
      </text>
    </comment>
    <comment ref="AA356" authorId="0" shapeId="0" xr:uid="{00000000-0006-0000-0B00-00006B000000}">
      <text>
        <r>
          <rPr>
            <sz val="11"/>
            <rFont val="Calibri"/>
          </rPr>
          <t>The Ubuntu operating system must permit only authorized accounts ownership of the audit log files.</t>
        </r>
      </text>
    </comment>
    <comment ref="AB356" authorId="0" shapeId="0" xr:uid="{00000000-0006-0000-0B00-00006C000000}">
      <text>
        <r>
          <rPr>
            <sz val="11"/>
            <rFont val="Calibri"/>
          </rPr>
          <t>The Ubuntu operating system must permit only authorized groups to own the audit log files.</t>
        </r>
      </text>
    </comment>
    <comment ref="AC356" authorId="0" shapeId="0" xr:uid="{00000000-0006-0000-0B00-00006D000000}">
      <text>
        <r>
          <rPr>
            <sz val="11"/>
            <rFont val="Calibri"/>
          </rPr>
          <t>The Ubuntu operating system must be configured so that the audit log directory is not write-accessible by unauthorized users.</t>
        </r>
      </text>
    </comment>
    <comment ref="AD356" authorId="0" shapeId="0" xr:uid="{00000000-0006-0000-0B00-00006E000000}">
      <text>
        <r>
          <rPr>
            <sz val="11"/>
            <rFont val="Calibri"/>
          </rPr>
          <t>The Ubuntu operating system must allow only authorized accounts to own the audit log directory.</t>
        </r>
      </text>
    </comment>
    <comment ref="AE356" authorId="0" shapeId="0" xr:uid="{00000000-0006-0000-0B00-00006F000000}">
      <text>
        <r>
          <rPr>
            <sz val="11"/>
            <rFont val="Calibri"/>
          </rPr>
          <t>The Ubuntu operating system must ensure only authorized groups can own the audit log directory and its underlying files.</t>
        </r>
      </text>
    </comment>
    <comment ref="AF356" authorId="0" shapeId="0" xr:uid="{00000000-0006-0000-0B00-000070000000}">
      <text>
        <r>
          <rPr>
            <sz val="11"/>
            <rFont val="Calibri"/>
          </rPr>
          <t>The Ubuntu operating system must be configured so that audit configuration files are not write-accessible by unauthorized users.</t>
        </r>
      </text>
    </comment>
    <comment ref="AG356" authorId="0" shapeId="0" xr:uid="{00000000-0006-0000-0B00-000071000000}">
      <text>
        <r>
          <rPr>
            <sz val="11"/>
            <rFont val="Calibri"/>
          </rPr>
          <t>The Ubuntu operating system must permit only authorized accounts to own the audit configuration files.</t>
        </r>
      </text>
    </comment>
    <comment ref="AH356" authorId="0" shapeId="0" xr:uid="{00000000-0006-0000-0B00-000072000000}">
      <text>
        <r>
          <rPr>
            <sz val="11"/>
            <rFont val="Calibri"/>
          </rPr>
          <t>The Ubuntu operating system must permit only authorized groups to own the audit configuration files.</t>
        </r>
      </text>
    </comment>
    <comment ref="AI356" authorId="0" shapeId="0" xr:uid="{00000000-0006-0000-0B00-000073000000}">
      <text>
        <r>
          <rPr>
            <sz val="11"/>
            <rFont val="Calibri"/>
          </rPr>
          <t>The Ubuntu operating system must allocate audit record storage capacity to store at least one weeks worth of audit records, when audit records are not immediately sent to a central audit record storage facility.</t>
        </r>
      </text>
    </comment>
    <comment ref="AJ356" authorId="0" shapeId="0" xr:uid="{00000000-0006-0000-0B00-000074000000}">
      <text>
        <r>
          <rPr>
            <sz val="11"/>
            <rFont val="Calibri"/>
          </rPr>
          <t>The Ubuntu operating system must generate audit records for successful/unsuccessful uses of the su command.</t>
        </r>
      </text>
    </comment>
    <comment ref="AK356" authorId="0" shapeId="0" xr:uid="{00000000-0006-0000-0B00-000075000000}">
      <text>
        <r>
          <rPr>
            <sz val="11"/>
            <rFont val="Calibri"/>
          </rPr>
          <t>The Ubuntu operating system must generate audit records for successful/unsuccessful uses of the chfn command.</t>
        </r>
      </text>
    </comment>
    <comment ref="AL356" authorId="0" shapeId="0" xr:uid="{00000000-0006-0000-0B00-000076000000}">
      <text>
        <r>
          <rPr>
            <sz val="11"/>
            <rFont val="Calibri"/>
          </rPr>
          <t>The Ubuntu operating system must generate audit records for successful/unsuccessful uses of the mount command.</t>
        </r>
      </text>
    </comment>
    <comment ref="AM356" authorId="0" shapeId="0" xr:uid="{00000000-0006-0000-0B00-000077000000}">
      <text>
        <r>
          <rPr>
            <sz val="11"/>
            <rFont val="Calibri"/>
          </rPr>
          <t>The Ubuntu operating system must generate audit records for successful/unsuccessful uses of the umount command.</t>
        </r>
      </text>
    </comment>
    <comment ref="AN356" authorId="0" shapeId="0" xr:uid="{00000000-0006-0000-0B00-000078000000}">
      <text>
        <r>
          <rPr>
            <sz val="11"/>
            <rFont val="Calibri"/>
          </rPr>
          <t>The Ubuntu operating system must generate audit records for successful/unsuccessful uses of the ssh-agent command.</t>
        </r>
      </text>
    </comment>
    <comment ref="AO356" authorId="0" shapeId="0" xr:uid="{00000000-0006-0000-0B00-000079000000}">
      <text>
        <r>
          <rPr>
            <sz val="11"/>
            <rFont val="Calibri"/>
          </rPr>
          <t>The Ubuntu operating system must generate audit records for successful/unsuccessful uses of the ssh-keysign command.</t>
        </r>
      </text>
    </comment>
    <comment ref="AP356" authorId="0" shapeId="0" xr:uid="{00000000-0006-0000-0B00-00007A000000}">
      <text>
        <r>
          <rPr>
            <sz val="11"/>
            <rFont val="Calibri"/>
          </rPr>
          <t>The Ubuntu operating system must generate audit records for any usage of the setxattr, fsetxattr, lsetxattr, removexattr, fremovexattr, and lremovexattr system calls.</t>
        </r>
      </text>
    </comment>
    <comment ref="AQ356" authorId="0" shapeId="0" xr:uid="{00000000-0006-0000-0B00-00007B000000}">
      <text>
        <r>
          <rPr>
            <sz val="11"/>
            <rFont val="Calibri"/>
          </rPr>
          <t>The Ubuntu operating system must generate audit records for successful/unsuccessful uses of the chown, fchown, fchownat, and lchown system calls.</t>
        </r>
      </text>
    </comment>
    <comment ref="AR356" authorId="0" shapeId="0" xr:uid="{00000000-0006-0000-0B00-00007C000000}">
      <text>
        <r>
          <rPr>
            <sz val="11"/>
            <rFont val="Calibri"/>
          </rPr>
          <t>The Ubuntu operating system must generate audit records for successful/unsuccessful uses of the chmod, fchmod, and fchmodat system calls.</t>
        </r>
      </text>
    </comment>
    <comment ref="AS356" authorId="0" shapeId="0" xr:uid="{00000000-0006-0000-0B00-00007D000000}">
      <text>
        <r>
          <rPr>
            <sz val="11"/>
            <rFont val="Calibri"/>
          </rPr>
          <t>The Ubuntu operating system must generate audit records for successful/unsuccessful uses of the creat, open, openat, open_by_handle_at, truncate, and ftruncate system calls.</t>
        </r>
      </text>
    </comment>
    <comment ref="AT356" authorId="0" shapeId="0" xr:uid="{00000000-0006-0000-0B00-00007E000000}">
      <text>
        <r>
          <rPr>
            <sz val="11"/>
            <rFont val="Calibri"/>
          </rPr>
          <t>The Ubuntu operating system must generate audit records for successful/unsuccessful uses of the sudo command.</t>
        </r>
      </text>
    </comment>
    <comment ref="AU356" authorId="0" shapeId="0" xr:uid="{00000000-0006-0000-0B00-00007F000000}">
      <text>
        <r>
          <rPr>
            <sz val="11"/>
            <rFont val="Calibri"/>
          </rPr>
          <t>The Ubuntu operating system must generate audit records for successful/unsuccessful uses of the sudoedit command.</t>
        </r>
      </text>
    </comment>
    <comment ref="H360" authorId="0" shapeId="0" xr:uid="{00000000-0006-0000-0B00-000080000000}">
      <text>
        <r>
          <rPr>
            <sz val="11"/>
            <rFont val="Calibri"/>
          </rPr>
          <t>The Ubuntu operating system audit event multiplexor must be configured to off-load audit logs onto a different system in real time, if the system is interconnected.</t>
        </r>
      </text>
    </comment>
    <comment ref="I360" authorId="0" shapeId="0" xr:uid="{00000000-0006-0000-0B00-000081000000}">
      <text>
        <r>
          <rPr>
            <sz val="11"/>
            <rFont val="Calibri"/>
          </rPr>
          <t>The Ubuntu operating system must have a crontab script running weekly to off-load audit events of standalone systems.</t>
        </r>
      </text>
    </comment>
    <comment ref="J360" authorId="0" shapeId="0" xr:uid="{00000000-0006-0000-0B00-000082000000}">
      <text>
        <r>
          <rPr>
            <sz val="11"/>
            <rFont val="Calibri"/>
          </rPr>
          <t>The Ubuntu operating system audit event multiplexor must be configured to off-load audit logs onto a different system or storage media from the system being audited.</t>
        </r>
      </text>
    </comment>
    <comment ref="H361" authorId="0" shapeId="0" xr:uid="{00000000-0006-0000-0B00-000083000000}">
      <text>
        <r>
          <rPr>
            <sz val="11"/>
            <rFont val="Calibri"/>
          </rPr>
          <t>The Ubuntu operating system must configure the /var/log directory to be group-owned by syslog.</t>
        </r>
      </text>
    </comment>
    <comment ref="I361" authorId="0" shapeId="0" xr:uid="{00000000-0006-0000-0B00-000084000000}">
      <text>
        <r>
          <rPr>
            <sz val="11"/>
            <rFont val="Calibri"/>
          </rPr>
          <t>The Ubuntu operating system must configure the /var/log directory to be owned by root.</t>
        </r>
      </text>
    </comment>
    <comment ref="J361" authorId="0" shapeId="0" xr:uid="{00000000-0006-0000-0B00-000085000000}">
      <text>
        <r>
          <rPr>
            <sz val="11"/>
            <rFont val="Calibri"/>
          </rPr>
          <t>The Ubuntu operating system must configure the /var/log directory to have mode 0755 or less permissive.</t>
        </r>
      </text>
    </comment>
    <comment ref="K361" authorId="0" shapeId="0" xr:uid="{00000000-0006-0000-0B00-000086000000}">
      <text>
        <r>
          <rPr>
            <sz val="11"/>
            <rFont val="Calibri"/>
          </rPr>
          <t>The Ubuntu operating system must configure the /var/log/syslog file to be group-owned by adm.</t>
        </r>
      </text>
    </comment>
    <comment ref="L361" authorId="0" shapeId="0" xr:uid="{00000000-0006-0000-0B00-000087000000}">
      <text>
        <r>
          <rPr>
            <sz val="11"/>
            <rFont val="Calibri"/>
          </rPr>
          <t>The Ubuntu operating system must configure /var/log/syslog file to be owned by syslog.</t>
        </r>
      </text>
    </comment>
    <comment ref="M361" authorId="0" shapeId="0" xr:uid="{00000000-0006-0000-0B00-000088000000}">
      <text>
        <r>
          <rPr>
            <sz val="11"/>
            <rFont val="Calibri"/>
          </rPr>
          <t>The Ubuntu operating system must configure /var/log/syslog file with mode 0640 or less permissive.</t>
        </r>
      </text>
    </comment>
    <comment ref="N361" authorId="0" shapeId="0" xr:uid="{00000000-0006-0000-0B00-000089000000}">
      <text>
        <r>
          <rPr>
            <sz val="11"/>
            <rFont val="Calibri"/>
          </rPr>
          <t>The Ubuntu operating system must configure audit tools with a mode of 0755 or less permissive.</t>
        </r>
      </text>
    </comment>
    <comment ref="O361" authorId="0" shapeId="0" xr:uid="{00000000-0006-0000-0B00-00008A000000}">
      <text>
        <r>
          <rPr>
            <sz val="11"/>
            <rFont val="Calibri"/>
          </rPr>
          <t>The Ubuntu operating system must configure audit tools to be owned by root.</t>
        </r>
      </text>
    </comment>
    <comment ref="P361" authorId="0" shapeId="0" xr:uid="{00000000-0006-0000-0B00-00008B000000}">
      <text>
        <r>
          <rPr>
            <sz val="11"/>
            <rFont val="Calibri"/>
          </rPr>
          <t>The Ubuntu operating system must configure the audit tools to be group-owned by root.</t>
        </r>
      </text>
    </comment>
    <comment ref="H362" authorId="0" shapeId="0" xr:uid="{00000000-0006-0000-0B00-00008C000000}">
      <text>
        <r>
          <rPr>
            <sz val="11"/>
            <rFont val="Calibri"/>
          </rPr>
          <t>The Ubuntu operating system must shut down by default upon audit failure (unless availability is an overriding concern).</t>
        </r>
      </text>
    </comment>
    <comment ref="H368" authorId="0" shapeId="0" xr:uid="{00000000-0006-0000-0B00-00008D000000}">
      <text>
        <r>
          <rPr>
            <sz val="11"/>
            <rFont val="Calibri"/>
          </rPr>
          <t>The Ubuntu operating system must be configured to preserve log records from failure events.</t>
        </r>
      </text>
    </comment>
  </commentList>
</comments>
</file>

<file path=xl/sharedStrings.xml><?xml version="1.0" encoding="utf-8"?>
<sst xmlns="http://schemas.openxmlformats.org/spreadsheetml/2006/main" count="13773" uniqueCount="6531">
  <si>
    <t>Id</t>
  </si>
  <si>
    <t>Title</t>
  </si>
  <si>
    <t>Severity</t>
  </si>
  <si>
    <t>MoSCoW</t>
  </si>
  <si>
    <t>OpsImpact</t>
  </si>
  <si>
    <t>Phase</t>
  </si>
  <si>
    <t>ImplStatus</t>
  </si>
  <si>
    <t>Notes</t>
  </si>
  <si>
    <t>Remediation</t>
  </si>
  <si>
    <t>Description</t>
  </si>
  <si>
    <t>Audit</t>
  </si>
  <si>
    <t>Status</t>
  </si>
  <si>
    <t>LogID</t>
  </si>
  <si>
    <t>V-219147</t>
  </si>
  <si>
    <r>
      <rPr>
        <sz val="11"/>
        <rFont val="Calibri"/>
      </rPr>
      <t>Ubuntu operating systems booted with a BIOS must require authentication upon booting into single-user and maintenance modes.</t>
    </r>
  </si>
  <si>
    <t>CAT I (High)</t>
  </si>
  <si>
    <t>Unassigned</t>
  </si>
  <si>
    <t>Unassessed</t>
  </si>
  <si>
    <t>Pending</t>
  </si>
  <si>
    <t/>
  </si>
  <si>
    <r>
      <rPr>
        <sz val="11"/>
        <color rgb="FF000000"/>
        <rFont val="Calibri"/>
      </rPr>
      <t>Configure the system to require a password for authentication upon booting into single-user and maintenance modes.</t>
    </r>
    <r>
      <rPr>
        <sz val="11"/>
        <color rgb="FF000000"/>
        <rFont val="Calibri"/>
      </rPr>
      <t xml:space="preserve">
</t>
    </r>
    <r>
      <rPr>
        <sz val="11"/>
        <color rgb="FF000000"/>
        <rFont val="Calibri"/>
      </rPr>
      <t>Generate an encrypted (grub) password for root with the following command:</t>
    </r>
    <r>
      <rPr>
        <sz val="11"/>
        <color rgb="FF000000"/>
        <rFont val="Calibri"/>
      </rPr>
      <t xml:space="preserve">
</t>
    </r>
    <r>
      <rPr>
        <sz val="11"/>
        <color rgb="FF000000"/>
        <rFont val="Calibri"/>
      </rPr>
      <t>$ grub-mkpasswd-pbkdf2</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Reenter Password:</t>
    </r>
    <r>
      <rPr>
        <sz val="11"/>
        <color rgb="FF000000"/>
        <rFont val="Calibri"/>
      </rPr>
      <t xml:space="preserve">
</t>
    </r>
    <r>
      <rPr>
        <sz val="11"/>
        <color rgb="FF000000"/>
        <rFont val="Calibri"/>
      </rPr>
      <t>PBKDF2 hash of your password is grub.pbkdf2.sha512.10000.MFU48934NJD84NF8NSD39993JDHF84NG</t>
    </r>
    <r>
      <rPr>
        <sz val="11"/>
        <color rgb="FF000000"/>
        <rFont val="Calibri"/>
      </rPr>
      <t xml:space="preserve">
</t>
    </r>
    <r>
      <rPr>
        <sz val="11"/>
        <color rgb="FF000000"/>
        <rFont val="Calibri"/>
      </rPr>
      <t>Using the hash from the output, modify the "/etc/grub.d/40_custom" file with the following command to add a boot password:</t>
    </r>
    <r>
      <rPr>
        <sz val="11"/>
        <color rgb="FF000000"/>
        <rFont val="Calibri"/>
      </rPr>
      <t xml:space="preserve">
</t>
    </r>
    <r>
      <rPr>
        <sz val="11"/>
        <color rgb="FF000000"/>
        <rFont val="Calibri"/>
      </rPr>
      <t>$ sudo sed -i '$i set superusers=\"root\"\npassword_pbkdf2 root &lt;hash&gt;' /etc/grub.d/40_custom</t>
    </r>
    <r>
      <rPr>
        <sz val="11"/>
        <color rgb="FF000000"/>
        <rFont val="Calibri"/>
      </rPr>
      <t xml:space="preserve">
</t>
    </r>
    <r>
      <rPr>
        <sz val="11"/>
        <color rgb="FF000000"/>
        <rFont val="Calibri"/>
      </rPr>
      <t>where &lt;hash&gt; is the hash generated by grub-mkpasswd-pbdkf2 command.</t>
    </r>
    <r>
      <rPr>
        <sz val="11"/>
        <color rgb="FF000000"/>
        <rFont val="Calibri"/>
      </rPr>
      <t xml:space="preserve">
</t>
    </r>
    <r>
      <rPr>
        <sz val="11"/>
        <color rgb="FF000000"/>
        <rFont val="Calibri"/>
      </rPr>
      <t>Configure grub to only require a password when accessing the bootloader:</t>
    </r>
    <r>
      <rPr>
        <sz val="11"/>
        <color rgb="FF000000"/>
        <rFont val="Calibri"/>
      </rPr>
      <t xml:space="preserve">
</t>
    </r>
    <r>
      <rPr>
        <sz val="11"/>
        <color rgb="FF000000"/>
        <rFont val="Calibri"/>
      </rPr>
      <t>$ sudo sed -i -E 's/^CLASS="[^"]*/&amp; --unrestricted/' /etc/grub.d/10_linux</t>
    </r>
    <r>
      <rPr>
        <sz val="11"/>
        <color rgb="FF000000"/>
        <rFont val="Calibri"/>
      </rPr>
      <t xml:space="preserve">
</t>
    </r>
    <r>
      <rPr>
        <sz val="11"/>
        <color rgb="FF000000"/>
        <rFont val="Calibri"/>
      </rPr>
      <t>Generate an updated "grub.conf" file with the new password by using the following command:</t>
    </r>
    <r>
      <rPr>
        <sz val="11"/>
        <color rgb="FF000000"/>
        <rFont val="Calibri"/>
      </rPr>
      <t xml:space="preserve">
</t>
    </r>
    <r>
      <rPr>
        <sz val="11"/>
        <color rgb="FF000000"/>
        <rFont val="Calibri"/>
      </rPr>
      <t>$ update-grub</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</si>
  <si>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</si>
  <si>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Verify that an encrypted root password is set. This is only applicable on systems that use a basic Input/Output System BIOS.</t>
    </r>
    <r>
      <rPr>
        <sz val="11"/>
        <color rgb="FF000000"/>
        <rFont val="Calibri"/>
      </rPr>
      <t xml:space="preserve">
</t>
    </r>
    <r>
      <rPr>
        <sz val="11"/>
        <color rgb="FF000000"/>
        <rFont val="Calibri"/>
      </rPr>
      <t>Run the following command to verify the encrypted password is set:</t>
    </r>
    <r>
      <rPr>
        <sz val="11"/>
        <color rgb="FF000000"/>
        <rFont val="Calibri"/>
      </rPr>
      <t xml:space="preserve">
</t>
    </r>
    <r>
      <rPr>
        <sz val="11"/>
        <color rgb="FF000000"/>
        <rFont val="Calibri"/>
      </rPr>
      <t>$ grep –i password /boot/grub/grub.cfg</t>
    </r>
    <r>
      <rPr>
        <sz val="11"/>
        <color rgb="FF000000"/>
        <rFont val="Calibri"/>
      </rPr>
      <t xml:space="preserve">
</t>
    </r>
    <r>
      <rPr>
        <sz val="11"/>
        <color rgb="FF000000"/>
        <rFont val="Calibri"/>
      </rPr>
      <t>password_pbkdf2 root grub.pbkdf2.sha512.10000.MFU48934NJA87HF8NSD34493GDHF84NG</t>
    </r>
    <r>
      <rPr>
        <sz val="11"/>
        <color rgb="FF000000"/>
        <rFont val="Calibri"/>
      </rPr>
      <t xml:space="preserve">
</t>
    </r>
    <r>
      <rPr>
        <sz val="11"/>
        <color rgb="FF000000"/>
        <rFont val="Calibri"/>
      </rPr>
      <t>If the root password entry does not begin with “password_pbkdf2”, this is a finding.</t>
    </r>
  </si>
  <si>
    <t>V-219148</t>
  </si>
  <si>
    <r>
      <rPr>
        <sz val="11"/>
        <rFont val="Calibri"/>
      </rPr>
      <t>Ubuntu operating systems booted with United Extensible Firmware Interface (UEFI) implemented must require authentication upon booting into single-user mode and maintenance.</t>
    </r>
  </si>
  <si>
    <r>
      <rPr>
        <sz val="11"/>
        <color rgb="FF000000"/>
        <rFont val="Calibri"/>
      </rPr>
      <t>Configure the system to require a password for authentication upon booting into single-user and maintenance modes.</t>
    </r>
    <r>
      <rPr>
        <sz val="11"/>
        <color rgb="FF000000"/>
        <rFont val="Calibri"/>
      </rPr>
      <t xml:space="preserve">
</t>
    </r>
    <r>
      <rPr>
        <sz val="11"/>
        <color rgb="FF000000"/>
        <rFont val="Calibri"/>
      </rPr>
      <t>Generate an encrypted (grub) password for root with the following command:</t>
    </r>
    <r>
      <rPr>
        <sz val="11"/>
        <color rgb="FF000000"/>
        <rFont val="Calibri"/>
      </rPr>
      <t xml:space="preserve">
</t>
    </r>
    <r>
      <rPr>
        <sz val="11"/>
        <color rgb="FF000000"/>
        <rFont val="Calibri"/>
      </rPr>
      <t>$ grub-mkpasswd-pbkdf2</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Reenter Password:</t>
    </r>
    <r>
      <rPr>
        <sz val="11"/>
        <color rgb="FF000000"/>
        <rFont val="Calibri"/>
      </rPr>
      <t xml:space="preserve">
</t>
    </r>
    <r>
      <rPr>
        <sz val="11"/>
        <color rgb="FF000000"/>
        <rFont val="Calibri"/>
      </rPr>
      <t>PBKDF2 hash of your password is grub.pbkdf2.sha512.10000.MFU48934NJD84NF8NSD39993JDHF84NG</t>
    </r>
    <r>
      <rPr>
        <sz val="11"/>
        <color rgb="FF000000"/>
        <rFont val="Calibri"/>
      </rPr>
      <t xml:space="preserve">
</t>
    </r>
    <r>
      <rPr>
        <sz val="11"/>
        <color rgb="FF000000"/>
        <rFont val="Calibri"/>
      </rPr>
      <t>Using the hash from the output, modify the "/etc/grub.d/40_custom" file with the following command to add a boot password:</t>
    </r>
    <r>
      <rPr>
        <sz val="11"/>
        <color rgb="FF000000"/>
        <rFont val="Calibri"/>
      </rPr>
      <t xml:space="preserve">
</t>
    </r>
    <r>
      <rPr>
        <sz val="11"/>
        <color rgb="FF000000"/>
        <rFont val="Calibri"/>
      </rPr>
      <t>$ sudo sed -i '$i set superusers=\"root\"\npassword_pbkdf2 root &lt;hash&gt;' /etc/grub.d/40_custom</t>
    </r>
    <r>
      <rPr>
        <sz val="11"/>
        <color rgb="FF000000"/>
        <rFont val="Calibri"/>
      </rPr>
      <t xml:space="preserve">
</t>
    </r>
    <r>
      <rPr>
        <sz val="11"/>
        <color rgb="FF000000"/>
        <rFont val="Calibri"/>
      </rPr>
      <t>where &lt;hash&gt; is the hash generated by grub-mkpasswd-pbdkf2 command.</t>
    </r>
    <r>
      <rPr>
        <sz val="11"/>
        <color rgb="FF000000"/>
        <rFont val="Calibri"/>
      </rPr>
      <t xml:space="preserve">
</t>
    </r>
    <r>
      <rPr>
        <sz val="11"/>
        <color rgb="FF000000"/>
        <rFont val="Calibri"/>
      </rPr>
      <t>Configure grub to only require a password when accessing the bootloader:</t>
    </r>
    <r>
      <rPr>
        <sz val="11"/>
        <color rgb="FF000000"/>
        <rFont val="Calibri"/>
      </rPr>
      <t xml:space="preserve">
</t>
    </r>
    <r>
      <rPr>
        <sz val="11"/>
        <color rgb="FF000000"/>
        <rFont val="Calibri"/>
      </rPr>
      <t>$ sudo sed -i -E 's/^CLASS="[^"]*/&amp; --unrestricted/' /etc/grub.d/10_linux</t>
    </r>
    <r>
      <rPr>
        <sz val="11"/>
        <color rgb="FF000000"/>
        <rFont val="Calibri"/>
      </rPr>
      <t xml:space="preserve">
</t>
    </r>
    <r>
      <rPr>
        <sz val="11"/>
        <color rgb="FF000000"/>
        <rFont val="Calibri"/>
      </rPr>
      <t>Generate an updated "grub.conf" file with the new password by using the following command:</t>
    </r>
    <r>
      <rPr>
        <sz val="11"/>
        <color rgb="FF000000"/>
        <rFont val="Calibri"/>
      </rPr>
      <t xml:space="preserve">
</t>
    </r>
    <r>
      <rPr>
        <sz val="11"/>
        <color rgb="FF000000"/>
        <rFont val="Calibri"/>
      </rPr>
      <t>$ grub-mkconfig -o /boot/efi/EFI/ubuntu/grub.cfg</t>
    </r>
  </si>
  <si>
    <r>
      <rPr>
        <sz val="11"/>
        <color rgb="FF000000"/>
        <rFont val="Calibri"/>
      </rPr>
      <t>Verify that an encrypted root password is set. This is only applicable on Ubuntu operating systems that use UEFI.</t>
    </r>
    <r>
      <rPr>
        <sz val="11"/>
        <color rgb="FF000000"/>
        <rFont val="Calibri"/>
      </rPr>
      <t xml:space="preserve">
</t>
    </r>
    <r>
      <rPr>
        <sz val="11"/>
        <color rgb="FF000000"/>
        <rFont val="Calibri"/>
      </rPr>
      <t>Run the following command to verify the encrypted password is set:</t>
    </r>
    <r>
      <rPr>
        <sz val="11"/>
        <color rgb="FF000000"/>
        <rFont val="Calibri"/>
      </rPr>
      <t xml:space="preserve">
</t>
    </r>
    <r>
      <rPr>
        <sz val="11"/>
        <color rgb="FF000000"/>
        <rFont val="Calibri"/>
      </rPr>
      <t>$ grep -i password /boot/efi/EFI/ubuntu/grub.cfg</t>
    </r>
    <r>
      <rPr>
        <sz val="11"/>
        <color rgb="FF000000"/>
        <rFont val="Calibri"/>
      </rPr>
      <t xml:space="preserve">
</t>
    </r>
    <r>
      <rPr>
        <sz val="11"/>
        <color rgb="FF000000"/>
        <rFont val="Calibri"/>
      </rPr>
      <t>password_pbkdf2 root grub.pbkdf2.sha512.10000.VeryLongString</t>
    </r>
    <r>
      <rPr>
        <sz val="11"/>
        <color rgb="FF000000"/>
        <rFont val="Calibri"/>
      </rPr>
      <t xml:space="preserve">
</t>
    </r>
    <r>
      <rPr>
        <sz val="11"/>
        <color rgb="FF000000"/>
        <rFont val="Calibri"/>
      </rPr>
      <t>If the root password entry does not begin with “password_pbkdf2”, this is a finding.</t>
    </r>
  </si>
  <si>
    <t>V-219149</t>
  </si>
  <si>
    <r>
      <rPr>
        <sz val="11"/>
        <rFont val="Calibri"/>
      </rPr>
      <t>The Ubuntu operating system must initiate session audits at system startup.</t>
    </r>
  </si>
  <si>
    <t>CAT II (Medium)</t>
  </si>
  <si>
    <r>
      <rPr>
        <sz val="11"/>
        <color rgb="FF000000"/>
        <rFont val="Calibri"/>
      </rPr>
      <t xml:space="preserve">Configure the Ubuntu operating system to produce audit records at system startup. </t>
    </r>
    <r>
      <rPr>
        <sz val="11"/>
        <color rgb="FF000000"/>
        <rFont val="Calibri"/>
      </rPr>
      <t xml:space="preserve">
</t>
    </r>
    <r>
      <rPr>
        <sz val="11"/>
        <color rgb="FF000000"/>
        <rFont val="Calibri"/>
      </rPr>
      <t>Edit /etc/default/grub file and add "audit=1" to the GRUB_CMDLINE_LINUX option.</t>
    </r>
    <r>
      <rPr>
        <sz val="11"/>
        <color rgb="FF000000"/>
        <rFont val="Calibri"/>
      </rPr>
      <t xml:space="preserve">
</t>
    </r>
    <r>
      <rPr>
        <sz val="11"/>
        <color rgb="FF000000"/>
        <rFont val="Calibri"/>
      </rPr>
      <t>To update the grub config file run,</t>
    </r>
    <r>
      <rPr>
        <sz val="11"/>
        <color rgb="FF000000"/>
        <rFont val="Calibri"/>
      </rPr>
      <t xml:space="preserve">
</t>
    </r>
    <r>
      <rPr>
        <sz val="11"/>
        <color rgb="FF000000"/>
        <rFont val="Calibri"/>
      </rPr>
      <t>sudo update-grub</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</si>
  <si>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</si>
  <si>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 xml:space="preserve">Verify the Ubuntu operating system enables auditing at system startup. </t>
    </r>
    <r>
      <rPr>
        <sz val="11"/>
        <color rgb="FF000000"/>
        <rFont val="Calibri"/>
      </rPr>
      <t xml:space="preserve">
</t>
    </r>
    <r>
      <rPr>
        <sz val="11"/>
        <color rgb="FF000000"/>
        <rFont val="Calibri"/>
      </rPr>
      <t>Check that the auditing is enabled in grub with the following command:</t>
    </r>
    <r>
      <rPr>
        <sz val="11"/>
        <color rgb="FF000000"/>
        <rFont val="Calibri"/>
      </rPr>
      <t xml:space="preserve">
</t>
    </r>
    <r>
      <rPr>
        <sz val="11"/>
        <color rgb="FF000000"/>
        <rFont val="Calibri"/>
      </rPr>
      <t>grep "^\s*linux" /boot/grub/grub.cfg</t>
    </r>
    <r>
      <rPr>
        <sz val="11"/>
        <color rgb="FF000000"/>
        <rFont val="Calibri"/>
      </rPr>
      <t xml:space="preserve">
</t>
    </r>
    <r>
      <rPr>
        <sz val="11"/>
        <color rgb="FF000000"/>
        <rFont val="Calibri"/>
      </rPr>
      <t>linux /vmlinuz-4.15.0-55-generic root=/dev/mapper/ubuntu--vg-root ro quiet splash $vt_handoff audit=1</t>
    </r>
    <r>
      <rPr>
        <sz val="11"/>
        <color rgb="FF000000"/>
        <rFont val="Calibri"/>
      </rPr>
      <t xml:space="preserve">
</t>
    </r>
    <r>
      <rPr>
        <sz val="11"/>
        <color rgb="FF000000"/>
        <rFont val="Calibri"/>
      </rPr>
      <t>linux /vmlinuz-4.15.0-55-generic root=/dev/mapper/ubuntu--vg-root ro recovery nomodeset audit=1</t>
    </r>
    <r>
      <rPr>
        <sz val="11"/>
        <color rgb="FF000000"/>
        <rFont val="Calibri"/>
      </rPr>
      <t xml:space="preserve">
</t>
    </r>
    <r>
      <rPr>
        <sz val="11"/>
        <color rgb="FF000000"/>
        <rFont val="Calibri"/>
      </rPr>
      <t>If any linux lines do not contain "audit=1", this is a finding.</t>
    </r>
  </si>
  <si>
    <t>V-219150</t>
  </si>
  <si>
    <r>
      <rPr>
        <sz val="11"/>
        <rFont val="Calibri"/>
      </rPr>
      <t>Ubuntu operating systems handling data requiring data at rest protections must employ cryptographic mechanisms to prevent unauthorized disclosure and modification of the information at rest.</t>
    </r>
  </si>
  <si>
    <r>
      <rPr>
        <sz val="11"/>
        <color rgb="FF000000"/>
        <rFont val="Calibri"/>
      </rPr>
      <t>To encrypt an entire partition, dedicate a partition for encryption in the partition layout.</t>
    </r>
    <r>
      <rPr>
        <sz val="11"/>
        <color rgb="FF000000"/>
        <rFont val="Calibri"/>
      </rPr>
      <t xml:space="preserve">
</t>
    </r>
    <r>
      <rPr>
        <sz val="11"/>
        <color rgb="FF000000"/>
        <rFont val="Calibri"/>
      </rPr>
      <t>Note: Encrypting a partition in an already-installed system is more difficult because the existing partitions must be resized and changed.</t>
    </r>
  </si>
  <si>
    <r>
      <rPr>
        <sz val="11"/>
        <color rgb="FF000000"/>
        <rFont val="Calibri"/>
      </rPr>
      <t>Information at rest refers to the state of information when it is located on a secondary storage device (e.g., disk drive and tape drive, when used for backups) within an operating system.</t>
    </r>
    <r>
      <rPr>
        <sz val="11"/>
        <color rgb="FF000000"/>
        <rFont val="Calibri"/>
      </rPr>
      <t xml:space="preserve">
</t>
    </r>
    <r>
      <rPr>
        <sz val="11"/>
        <color rgb="FF000000"/>
        <rFont val="Calibri"/>
      </rPr>
      <t>This requirement addresses protection of user-generated data, as well as Ubuntu operating system-specific configuration data. Organizations may choose to employ different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Satisfies: SRG-OS-000185-GPOS-00079, SRG-OS-000404-GPOS-00183, SRG-OS-000405-GPOS-00184</t>
    </r>
  </si>
  <si>
    <r>
      <rPr>
        <sz val="11"/>
        <color rgb="FF000000"/>
        <rFont val="Calibri"/>
      </rPr>
      <t>If there is a documented and approved reason for not having data-at-rest encryption, this requirement is Not Applicable.</t>
    </r>
    <r>
      <rPr>
        <sz val="11"/>
        <color rgb="FF000000"/>
        <rFont val="Calibri"/>
      </rPr>
      <t xml:space="preserve">
</t>
    </r>
    <r>
      <rPr>
        <sz val="11"/>
        <color rgb="FF000000"/>
        <rFont val="Calibri"/>
      </rPr>
      <t xml:space="preserve">Verify the Ubuntu operating system prevents unauthorized disclosure or modification of all information requiring at rest protection by using disk encryption. </t>
    </r>
    <r>
      <rPr>
        <sz val="11"/>
        <color rgb="FF000000"/>
        <rFont val="Calibri"/>
      </rPr>
      <t xml:space="preserve">
</t>
    </r>
    <r>
      <rPr>
        <sz val="11"/>
        <color rgb="FF000000"/>
        <rFont val="Calibri"/>
      </rPr>
      <t>Determine the partition layout for the system with the following command:</t>
    </r>
    <r>
      <rPr>
        <sz val="11"/>
        <color rgb="FF000000"/>
        <rFont val="Calibri"/>
      </rPr>
      <t xml:space="preserve">
</t>
    </r>
    <r>
      <rPr>
        <sz val="11"/>
        <color rgb="FF000000"/>
        <rFont val="Calibri"/>
      </rPr>
      <t>#sudo fdisk -l</t>
    </r>
    <r>
      <rPr>
        <sz val="11"/>
        <color rgb="FF000000"/>
        <rFont val="Calibri"/>
      </rPr>
      <t xml:space="preserve">
</t>
    </r>
    <r>
      <rPr>
        <sz val="11"/>
        <color rgb="FF000000"/>
        <rFont val="Calibri"/>
      </rPr>
      <t>(..)</t>
    </r>
    <r>
      <rPr>
        <sz val="11"/>
        <color rgb="FF000000"/>
        <rFont val="Calibri"/>
      </rPr>
      <t xml:space="preserve">
</t>
    </r>
    <r>
      <rPr>
        <sz val="11"/>
        <color rgb="FF000000"/>
        <rFont val="Calibri"/>
      </rPr>
      <t>Disk /dev/vda: 15 GiB, 16106127360 bytes, 31457280 sectors</t>
    </r>
    <r>
      <rPr>
        <sz val="11"/>
        <color rgb="FF000000"/>
        <rFont val="Calibri"/>
      </rPr>
      <t xml:space="preserve">
</t>
    </r>
    <r>
      <rPr>
        <sz val="11"/>
        <color rgb="FF000000"/>
        <rFont val="Calibri"/>
      </rPr>
      <t>Units: sectors of 1 * 512 = 512 bytes</t>
    </r>
    <r>
      <rPr>
        <sz val="11"/>
        <color rgb="FF000000"/>
        <rFont val="Calibri"/>
      </rPr>
      <t xml:space="preserve">
</t>
    </r>
    <r>
      <rPr>
        <sz val="11"/>
        <color rgb="FF000000"/>
        <rFont val="Calibri"/>
      </rPr>
      <t>Sector size (logical/physical): 512 bytes / 512 bytes</t>
    </r>
    <r>
      <rPr>
        <sz val="11"/>
        <color rgb="FF000000"/>
        <rFont val="Calibri"/>
      </rPr>
      <t xml:space="preserve">
</t>
    </r>
    <r>
      <rPr>
        <sz val="11"/>
        <color rgb="FF000000"/>
        <rFont val="Calibri"/>
      </rPr>
      <t>I/O size (minimum/optimal): 512 bytes / 512 bytes</t>
    </r>
    <r>
      <rPr>
        <sz val="11"/>
        <color rgb="FF000000"/>
        <rFont val="Calibri"/>
      </rPr>
      <t xml:space="preserve">
</t>
    </r>
    <r>
      <rPr>
        <sz val="11"/>
        <color rgb="FF000000"/>
        <rFont val="Calibri"/>
      </rPr>
      <t>Disklabel type: gpt</t>
    </r>
    <r>
      <rPr>
        <sz val="11"/>
        <color rgb="FF000000"/>
        <rFont val="Calibri"/>
      </rPr>
      <t xml:space="preserve">
</t>
    </r>
    <r>
      <rPr>
        <sz val="11"/>
        <color rgb="FF000000"/>
        <rFont val="Calibri"/>
      </rPr>
      <t>Disk identifier: 83298450-B4E3-4B19-A9E4-7DF147A5FEFB</t>
    </r>
    <r>
      <rPr>
        <sz val="11"/>
        <color rgb="FF000000"/>
        <rFont val="Calibri"/>
      </rPr>
      <t xml:space="preserve">
</t>
    </r>
    <r>
      <rPr>
        <sz val="11"/>
        <color rgb="FF000000"/>
        <rFont val="Calibri"/>
      </rPr>
      <t>Device Start End Sectors Size Type</t>
    </r>
    <r>
      <rPr>
        <sz val="11"/>
        <color rgb="FF000000"/>
        <rFont val="Calibri"/>
      </rPr>
      <t xml:space="preserve">
</t>
    </r>
    <r>
      <rPr>
        <sz val="11"/>
        <color rgb="FF000000"/>
        <rFont val="Calibri"/>
      </rPr>
      <t>/dev/vda1 2048 4095 2048 1M BIOS boot</t>
    </r>
    <r>
      <rPr>
        <sz val="11"/>
        <color rgb="FF000000"/>
        <rFont val="Calibri"/>
      </rPr>
      <t xml:space="preserve">
</t>
    </r>
    <r>
      <rPr>
        <sz val="11"/>
        <color rgb="FF000000"/>
        <rFont val="Calibri"/>
      </rPr>
      <t>/dev/vda2 4096 2101247 2097152 1G Linux filesystem</t>
    </r>
    <r>
      <rPr>
        <sz val="11"/>
        <color rgb="FF000000"/>
        <rFont val="Calibri"/>
      </rPr>
      <t xml:space="preserve">
</t>
    </r>
    <r>
      <rPr>
        <sz val="11"/>
        <color rgb="FF000000"/>
        <rFont val="Calibri"/>
      </rPr>
      <t>/dev/vda3 2101248 31455231 29353984 14G Linux filesystem</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that the system partitions are all encrypted with the following command:</t>
    </r>
    <r>
      <rPr>
        <sz val="11"/>
        <color rgb="FF000000"/>
        <rFont val="Calibri"/>
      </rPr>
      <t xml:space="preserve">
</t>
    </r>
    <r>
      <rPr>
        <sz val="11"/>
        <color rgb="FF000000"/>
        <rFont val="Calibri"/>
      </rPr>
      <t># more /etc/crypttab</t>
    </r>
    <r>
      <rPr>
        <sz val="11"/>
        <color rgb="FF000000"/>
        <rFont val="Calibri"/>
      </rPr>
      <t xml:space="preserve">
</t>
    </r>
    <r>
      <rPr>
        <sz val="11"/>
        <color rgb="FF000000"/>
        <rFont val="Calibri"/>
      </rPr>
      <t>Every persistent disk partition present must have an entry in the file. If any partitions other than the boot partition or pseudo file systems (such as /proc or /sys) are not listed, this is a finding.</t>
    </r>
  </si>
  <si>
    <t>V-219151</t>
  </si>
  <si>
    <r>
      <rPr>
        <sz val="11"/>
        <rFont val="Calibri"/>
      </rPr>
      <t>The Ubuntu operating system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</si>
  <si>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Configure the system to run in FIPS mode. Add "fips=1" to the kernel parameter during the Ubuntu operating systems install.</t>
    </r>
    <r>
      <rPr>
        <sz val="11"/>
        <color rgb="FF000000"/>
        <rFont val="Calibri"/>
      </rPr>
      <t xml:space="preserve">
</t>
    </r>
    <r>
      <rPr>
        <sz val="11"/>
        <color rgb="FF000000"/>
        <rFont val="Calibri"/>
      </rPr>
      <t>Enabling a FIPS mode on a pre-existing system involves a number of modifications to the Ubuntu operating system. Refer to the Ubuntu Server 18.04 FIPS 140-2 security policy document for instructions. A subscription to the "Ubuntu Pro" plan is required to obtain the FIPS Kernel cryptographic modules and enable FIPS.</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</si>
  <si>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SRG-OS-000478-GPOS-00223, SRG-OS-000396-GPOS-00176</t>
    </r>
  </si>
  <si>
    <r>
      <rPr>
        <sz val="11"/>
        <color rgb="FF000000"/>
        <rFont val="Calibri"/>
      </rPr>
      <t>Verify the system is configured to run in FIPS mode.</t>
    </r>
    <r>
      <rPr>
        <sz val="11"/>
        <color rgb="FF000000"/>
        <rFont val="Calibri"/>
      </rPr>
      <t xml:space="preserve">
</t>
    </r>
    <r>
      <rPr>
        <sz val="11"/>
        <color rgb="FF000000"/>
        <rFont val="Calibri"/>
      </rPr>
      <t>Check that the system is configured to run in FIPS mode with the following command:</t>
    </r>
    <r>
      <rPr>
        <sz val="11"/>
        <color rgb="FF000000"/>
        <rFont val="Calibri"/>
      </rPr>
      <t xml:space="preserve">
</t>
    </r>
    <r>
      <rPr>
        <sz val="11"/>
        <color rgb="FF000000"/>
        <rFont val="Calibri"/>
      </rPr>
      <t># grep -i 1 /proc/sys/crypto/fips_enabled</t>
    </r>
    <r>
      <rPr>
        <sz val="11"/>
        <color rgb="FF000000"/>
        <rFont val="Calibri"/>
      </rPr>
      <t xml:space="preserve">
</t>
    </r>
    <r>
      <rPr>
        <sz val="11"/>
        <color rgb="FF000000"/>
        <rFont val="Calibri"/>
      </rPr>
      <t>1</t>
    </r>
    <r>
      <rPr>
        <sz val="11"/>
        <color rgb="FF000000"/>
        <rFont val="Calibri"/>
      </rPr>
      <t xml:space="preserve">
</t>
    </r>
    <r>
      <rPr>
        <sz val="11"/>
        <color rgb="FF000000"/>
        <rFont val="Calibri"/>
      </rPr>
      <t>If a value of "1" is not returned, this is a finding.</t>
    </r>
  </si>
  <si>
    <t>V-219152</t>
  </si>
  <si>
    <r>
      <rPr>
        <sz val="11"/>
        <rFont val="Calibri"/>
      </rPr>
      <t>The Ubuntu operating system must immediately notify the SA and ISSO (at a minimum) when allocated audit record storage volume reaches 75% of the repository maximum audit record storage capacity.</t>
    </r>
  </si>
  <si>
    <t>CAT III (Low)</t>
  </si>
  <si>
    <r>
      <rPr>
        <sz val="11"/>
        <color rgb="FF000000"/>
        <rFont val="Calibri"/>
      </rPr>
      <t xml:space="preserve">Edit /etc/audit/auditd.conf and set the space_left_action parameter to "exec" or "email". </t>
    </r>
    <r>
      <rPr>
        <sz val="11"/>
        <color rgb="FF000000"/>
        <rFont val="Calibri"/>
      </rPr>
      <t xml:space="preserve">
</t>
    </r>
    <r>
      <rPr>
        <sz val="11"/>
        <color rgb="FF000000"/>
        <rFont val="Calibri"/>
      </rPr>
      <t>If the space_left_action parameter is set to "email" set the action_mail_acct parameter to an e-mail address for the System Administrator (SA) and Information System Security Officer (ISSO).</t>
    </r>
    <r>
      <rPr>
        <sz val="11"/>
        <color rgb="FF000000"/>
        <rFont val="Calibri"/>
      </rPr>
      <t xml:space="preserve">
</t>
    </r>
    <r>
      <rPr>
        <sz val="11"/>
        <color rgb="FF000000"/>
        <rFont val="Calibri"/>
      </rPr>
      <t>If the space_left_action parameter is set to "exec", make sure the command being execute notifies the System Administrator (SA) and Information System Security Officer (ISSO).</t>
    </r>
    <r>
      <rPr>
        <sz val="11"/>
        <color rgb="FF000000"/>
        <rFont val="Calibri"/>
      </rPr>
      <t xml:space="preserve">
</t>
    </r>
    <r>
      <rPr>
        <sz val="11"/>
        <color rgb="FF000000"/>
        <rFont val="Calibri"/>
      </rPr>
      <t>Edit /etc/audit/auditd.conf and set the space_left parameter to be, at least, 25% of the repository maximum audit record storage capacity.</t>
    </r>
  </si>
  <si>
    <r>
      <rPr>
        <sz val="11"/>
        <color rgb="FF000000"/>
        <rFont val="Calibri"/>
      </rPr>
      <t>If security personnel are not notified immediately when storage volume reaches 75% utilization, they are unable to plan for audit record storage capacity expansion.</t>
    </r>
  </si>
  <si>
    <r>
      <rPr>
        <sz val="11"/>
        <color rgb="FF000000"/>
        <rFont val="Calibri"/>
      </rPr>
      <t>Verify the Ubuntu operating system notifies the System Administrator (SA) and Information System Security Officer (ISSO) (at a minimum) when allocated audit record storage volume reaches 75% of the repository maximum audit record storage capacity.</t>
    </r>
    <r>
      <rPr>
        <sz val="11"/>
        <color rgb="FF000000"/>
        <rFont val="Calibri"/>
      </rPr>
      <t xml:space="preserve">
</t>
    </r>
    <r>
      <rPr>
        <sz val="11"/>
        <color rgb="FF000000"/>
        <rFont val="Calibri"/>
      </rPr>
      <t>Check that the Ubuntu operating system notifies the SA and ISSO (at a minimum) when allocated audit record storage volume reaches 75% of the repository maximum audit record storage capacity with the following command:</t>
    </r>
    <r>
      <rPr>
        <sz val="11"/>
        <color rgb="FF000000"/>
        <rFont val="Calibri"/>
      </rPr>
      <t xml:space="preserve">
</t>
    </r>
    <r>
      <rPr>
        <sz val="11"/>
        <color rgb="FF000000"/>
        <rFont val="Calibri"/>
      </rPr>
      <t># sudo grep ^space_left_action /etc/audit/auditd.conf</t>
    </r>
    <r>
      <rPr>
        <sz val="11"/>
        <color rgb="FF000000"/>
        <rFont val="Calibri"/>
      </rPr>
      <t xml:space="preserve">
</t>
    </r>
    <r>
      <rPr>
        <sz val="11"/>
        <color rgb="FF000000"/>
        <rFont val="Calibri"/>
      </rPr>
      <t>space_left_action email</t>
    </r>
    <r>
      <rPr>
        <sz val="11"/>
        <color rgb="FF000000"/>
        <rFont val="Calibri"/>
      </rPr>
      <t xml:space="preserve">
</t>
    </r>
    <r>
      <rPr>
        <sz val="11"/>
        <color rgb="FF000000"/>
        <rFont val="Calibri"/>
      </rPr>
      <t># sudo grep ^space_left /etc/audit/auditd.conf</t>
    </r>
    <r>
      <rPr>
        <sz val="11"/>
        <color rgb="FF000000"/>
        <rFont val="Calibri"/>
      </rPr>
      <t xml:space="preserve">
</t>
    </r>
    <r>
      <rPr>
        <sz val="11"/>
        <color rgb="FF000000"/>
        <rFont val="Calibri"/>
      </rPr>
      <t>space_left 250000</t>
    </r>
    <r>
      <rPr>
        <sz val="11"/>
        <color rgb="FF000000"/>
        <rFont val="Calibri"/>
      </rPr>
      <t xml:space="preserve">
</t>
    </r>
    <r>
      <rPr>
        <sz val="11"/>
        <color rgb="FF000000"/>
        <rFont val="Calibri"/>
      </rPr>
      <t>If the "space_left" parameter is missing, set to blanks or set to a value less than 25% of the space free in the allocated audit record storage, this is a finding.</t>
    </r>
    <r>
      <rPr>
        <sz val="11"/>
        <color rgb="FF000000"/>
        <rFont val="Calibri"/>
      </rPr>
      <t xml:space="preserve">
</t>
    </r>
    <r>
      <rPr>
        <sz val="11"/>
        <color rgb="FF000000"/>
        <rFont val="Calibri"/>
      </rPr>
      <t>If the "space_left_action" parameter is missing or set to blanks, this is a finding.</t>
    </r>
    <r>
      <rPr>
        <sz val="11"/>
        <color rgb="FF000000"/>
        <rFont val="Calibri"/>
      </rPr>
      <t xml:space="preserve">
</t>
    </r>
    <r>
      <rPr>
        <sz val="11"/>
        <color rgb="FF000000"/>
        <rFont val="Calibri"/>
      </rPr>
      <t>If the "space_left_action" is set to "syslog", the system logs the event, but does not generate a notification, so this is a finding.</t>
    </r>
    <r>
      <rPr>
        <sz val="11"/>
        <color rgb="FF000000"/>
        <rFont val="Calibri"/>
      </rPr>
      <t xml:space="preserve">
</t>
    </r>
    <r>
      <rPr>
        <sz val="11"/>
        <color rgb="FF000000"/>
        <rFont val="Calibri"/>
      </rPr>
      <t>If the "space_left_action" is set to "exec", the system executes a designated script. If this script informs the SA of the event, this is not a finding.</t>
    </r>
    <r>
      <rPr>
        <sz val="11"/>
        <color rgb="FF000000"/>
        <rFont val="Calibri"/>
      </rPr>
      <t xml:space="preserve">
</t>
    </r>
    <r>
      <rPr>
        <sz val="11"/>
        <color rgb="FF000000"/>
        <rFont val="Calibri"/>
      </rPr>
      <t>If the "space_left_action" is set to "email" check the value of the "action_mail_acct" parameter with the following command:</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action_mail_acct root@localhost</t>
    </r>
    <r>
      <rPr>
        <sz val="11"/>
        <color rgb="FF000000"/>
        <rFont val="Calibri"/>
      </rPr>
      <t xml:space="preserve">
</t>
    </r>
    <r>
      <rPr>
        <sz val="11"/>
        <color rgb="FF000000"/>
        <rFont val="Calibri"/>
      </rPr>
      <t xml:space="preserve">The "action_mail_acct" parameter, if missing, defaults to "root". If the "action_mail_acct parameter" is not set to the e-mail address of the system administrator(s) and/or ISSO, this is a finding. </t>
    </r>
    <r>
      <rPr>
        <sz val="11"/>
        <color rgb="FF000000"/>
        <rFont val="Calibri"/>
      </rPr>
      <t xml:space="preserve">
</t>
    </r>
    <r>
      <rPr>
        <sz val="11"/>
        <color rgb="FF000000"/>
        <rFont val="Calibri"/>
      </rPr>
      <t>Note: If the email address of the system administrator is on a remote system a mail package must be available.</t>
    </r>
  </si>
  <si>
    <t>V-219153</t>
  </si>
  <si>
    <r>
      <rPr>
        <sz val="11"/>
        <rFont val="Calibri"/>
      </rPr>
      <t>The Ubuntu operating system audit event multiplexor must be configured to off-load audit logs onto a different system in real time, if the system is interconnected.</t>
    </r>
  </si>
  <si>
    <r>
      <rPr>
        <sz val="11"/>
        <color rgb="FF000000"/>
        <rFont val="Calibri"/>
      </rPr>
      <t>Configure the audit event multiplexor to off-load audit records to a different system or storage media from the system being audited.</t>
    </r>
    <r>
      <rPr>
        <sz val="11"/>
        <color rgb="FF000000"/>
        <rFont val="Calibri"/>
      </rPr>
      <t xml:space="preserve">
</t>
    </r>
    <r>
      <rPr>
        <sz val="11"/>
        <color rgb="FF000000"/>
        <rFont val="Calibri"/>
      </rPr>
      <t>Install the audisp-remote plugin:</t>
    </r>
    <r>
      <rPr>
        <sz val="11"/>
        <color rgb="FF000000"/>
        <rFont val="Calibri"/>
      </rPr>
      <t xml:space="preserve">
</t>
    </r>
    <r>
      <rPr>
        <sz val="11"/>
        <color rgb="FF000000"/>
        <rFont val="Calibri"/>
      </rPr>
      <t># sudo apt-get install audispd-plugins -y</t>
    </r>
    <r>
      <rPr>
        <sz val="11"/>
        <color rgb="FF000000"/>
        <rFont val="Calibri"/>
      </rPr>
      <t xml:space="preserve">
</t>
    </r>
    <r>
      <rPr>
        <sz val="11"/>
        <color rgb="FF000000"/>
        <rFont val="Calibri"/>
      </rPr>
      <t>Set the audisp-remote plugin as active, by editing the /etc/audisp/plugins.d/au-remote.conf file:</t>
    </r>
    <r>
      <rPr>
        <sz val="11"/>
        <color rgb="FF000000"/>
        <rFont val="Calibri"/>
      </rPr>
      <t xml:space="preserve">
</t>
    </r>
    <r>
      <rPr>
        <sz val="11"/>
        <color rgb="FF000000"/>
        <rFont val="Calibri"/>
      </rPr>
      <t># sudo sed -i -E 's/active\s*=\s*no/active = yes/' /etc/audisp/plugins.d/au-remote.conf</t>
    </r>
    <r>
      <rPr>
        <sz val="11"/>
        <color rgb="FF000000"/>
        <rFont val="Calibri"/>
      </rPr>
      <t xml:space="preserve">
</t>
    </r>
    <r>
      <rPr>
        <sz val="11"/>
        <color rgb="FF000000"/>
        <rFont val="Calibri"/>
      </rPr>
      <t>Set the address of the remote machine, by editing the /etc/audisp/audisp-remote.conf file:</t>
    </r>
    <r>
      <rPr>
        <sz val="11"/>
        <color rgb="FF000000"/>
        <rFont val="Calibri"/>
      </rPr>
      <t xml:space="preserve">
</t>
    </r>
    <r>
      <rPr>
        <sz val="11"/>
        <color rgb="FF000000"/>
        <rFont val="Calibri"/>
      </rPr>
      <t># sudo sed -i -E 's/(remote_server\s*=).*/\1 &lt;remote addr&gt;/' audisp-remote.conf</t>
    </r>
    <r>
      <rPr>
        <sz val="11"/>
        <color rgb="FF000000"/>
        <rFont val="Calibri"/>
      </rPr>
      <t xml:space="preserve">
</t>
    </r>
    <r>
      <rPr>
        <sz val="11"/>
        <color rgb="FF000000"/>
        <rFont val="Calibri"/>
      </rPr>
      <t>where &lt;remote addr&gt; must be substituted by the address of the remote server receiving the audit log.</t>
    </r>
    <r>
      <rPr>
        <sz val="11"/>
        <color rgb="FF000000"/>
        <rFont val="Calibri"/>
      </rPr>
      <t xml:space="preserve">
</t>
    </r>
    <r>
      <rPr>
        <sz val="11"/>
        <color rgb="FF000000"/>
        <rFont val="Calibri"/>
      </rPr>
      <t>Make the audit service reload its configuration files:</t>
    </r>
    <r>
      <rPr>
        <sz val="11"/>
        <color rgb="FF000000"/>
        <rFont val="Calibri"/>
      </rPr>
      <t xml:space="preserve">
</t>
    </r>
    <r>
      <rPr>
        <sz val="11"/>
        <color rgb="FF000000"/>
        <rFont val="Calibri"/>
      </rPr>
      <t># sudo systemctl restart auditd.service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</si>
  <si>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</si>
  <si>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Verify the audit event multiplexor is configured to off-load audit records to a different system or storage media from the system being audited.</t>
    </r>
    <r>
      <rPr>
        <sz val="11"/>
        <color rgb="FF000000"/>
        <rFont val="Calibri"/>
      </rPr>
      <t xml:space="preserve">
</t>
    </r>
    <r>
      <rPr>
        <sz val="11"/>
        <color rgb="FF000000"/>
        <rFont val="Calibri"/>
      </rPr>
      <t>Check that audisp-remote plugin is installed:</t>
    </r>
    <r>
      <rPr>
        <sz val="11"/>
        <color rgb="FF000000"/>
        <rFont val="Calibri"/>
      </rPr>
      <t xml:space="preserve">
</t>
    </r>
    <r>
      <rPr>
        <sz val="11"/>
        <color rgb="FF000000"/>
        <rFont val="Calibri"/>
      </rPr>
      <t># sudo dpkg -s audispd-plugins</t>
    </r>
    <r>
      <rPr>
        <sz val="11"/>
        <color rgb="FF000000"/>
        <rFont val="Calibri"/>
      </rPr>
      <t xml:space="preserve">
</t>
    </r>
    <r>
      <rPr>
        <sz val="11"/>
        <color rgb="FF000000"/>
        <rFont val="Calibri"/>
      </rPr>
      <t>If status is "not installed", this is a finding.</t>
    </r>
    <r>
      <rPr>
        <sz val="11"/>
        <color rgb="FF000000"/>
        <rFont val="Calibri"/>
      </rPr>
      <t xml:space="preserve">
</t>
    </r>
    <r>
      <rPr>
        <sz val="11"/>
        <color rgb="FF000000"/>
        <rFont val="Calibri"/>
      </rPr>
      <t>Check that the records are being off-loaded to a remote server with the following command:</t>
    </r>
    <r>
      <rPr>
        <sz val="11"/>
        <color rgb="FF000000"/>
        <rFont val="Calibri"/>
      </rPr>
      <t xml:space="preserve">
</t>
    </r>
    <r>
      <rPr>
        <sz val="11"/>
        <color rgb="FF000000"/>
        <rFont val="Calibri"/>
      </rPr>
      <t># sudo grep -i active /etc/audisp/plugins.d/au-remote.conf</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If "active" is not set to "yes", or the line is commented out, this is a finding.</t>
    </r>
    <r>
      <rPr>
        <sz val="11"/>
        <color rgb="FF000000"/>
        <rFont val="Calibri"/>
      </rPr>
      <t xml:space="preserve">
</t>
    </r>
    <r>
      <rPr>
        <sz val="11"/>
        <color rgb="FF000000"/>
        <rFont val="Calibri"/>
      </rPr>
      <t>Check that audisp-remote plugin is configured to send audit logs to a different system:</t>
    </r>
    <r>
      <rPr>
        <sz val="11"/>
        <color rgb="FF000000"/>
        <rFont val="Calibri"/>
      </rPr>
      <t xml:space="preserve">
</t>
    </r>
    <r>
      <rPr>
        <sz val="11"/>
        <color rgb="FF000000"/>
        <rFont val="Calibri"/>
      </rPr>
      <t xml:space="preserve"># sudo grep -i ^remote_server /etc/audisp/audisp-remote.conf </t>
    </r>
    <r>
      <rPr>
        <sz val="11"/>
        <color rgb="FF000000"/>
        <rFont val="Calibri"/>
      </rPr>
      <t xml:space="preserve">
</t>
    </r>
    <r>
      <rPr>
        <sz val="11"/>
        <color rgb="FF000000"/>
        <rFont val="Calibri"/>
      </rPr>
      <t>remote_server = 192.168.122.126</t>
    </r>
    <r>
      <rPr>
        <sz val="11"/>
        <color rgb="FF000000"/>
        <rFont val="Calibri"/>
      </rPr>
      <t xml:space="preserve">
</t>
    </r>
    <r>
      <rPr>
        <sz val="11"/>
        <color rgb="FF000000"/>
        <rFont val="Calibri"/>
      </rPr>
      <t>If the remote_server parameter is not set or is set with a local address, or is set with invalid address, this is a finding.</t>
    </r>
  </si>
  <si>
    <t>V-219154</t>
  </si>
  <si>
    <r>
      <rPr>
        <sz val="11"/>
        <rFont val="Calibri"/>
      </rPr>
      <t>The Ubuntu operating system must have a crontab script running weekly to off-load audit events of standalone systems.</t>
    </r>
  </si>
  <si>
    <r>
      <rPr>
        <sz val="11"/>
        <color rgb="FF000000"/>
        <rFont val="Calibri"/>
      </rPr>
      <t>Create a script which off-loads audit logs to external media and runs weekly.</t>
    </r>
    <r>
      <rPr>
        <sz val="11"/>
        <color rgb="FF000000"/>
        <rFont val="Calibri"/>
      </rPr>
      <t xml:space="preserve">
</t>
    </r>
    <r>
      <rPr>
        <sz val="11"/>
        <color rgb="FF000000"/>
        <rFont val="Calibri"/>
      </rPr>
      <t>Script must be located into the /etc/cron.weekly directory.</t>
    </r>
  </si>
  <si>
    <r>
      <rPr>
        <sz val="11"/>
        <color rgb="FF000000"/>
        <rFont val="Calibri"/>
      </rPr>
      <t>Verify there is a script which off-loads audit data and if that script runs weekly.</t>
    </r>
    <r>
      <rPr>
        <sz val="11"/>
        <color rgb="FF000000"/>
        <rFont val="Calibri"/>
      </rPr>
      <t xml:space="preserve">
</t>
    </r>
    <r>
      <rPr>
        <sz val="11"/>
        <color rgb="FF000000"/>
        <rFont val="Calibri"/>
      </rPr>
      <t>Check if there is a script in the /etc/cron.weekly directory which off-loads audit data:</t>
    </r>
    <r>
      <rPr>
        <sz val="11"/>
        <color rgb="FF000000"/>
        <rFont val="Calibri"/>
      </rPr>
      <t xml:space="preserve">
</t>
    </r>
    <r>
      <rPr>
        <sz val="11"/>
        <color rgb="FF000000"/>
        <rFont val="Calibri"/>
      </rPr>
      <t># sudo ls /etc/cron.weekly</t>
    </r>
    <r>
      <rPr>
        <sz val="11"/>
        <color rgb="FF000000"/>
        <rFont val="Calibri"/>
      </rPr>
      <t xml:space="preserve">
</t>
    </r>
    <r>
      <rPr>
        <sz val="11"/>
        <color rgb="FF000000"/>
        <rFont val="Calibri"/>
      </rPr>
      <t>audit-offload</t>
    </r>
    <r>
      <rPr>
        <sz val="11"/>
        <color rgb="FF000000"/>
        <rFont val="Calibri"/>
      </rPr>
      <t xml:space="preserve">
</t>
    </r>
    <r>
      <rPr>
        <sz val="11"/>
        <color rgb="FF000000"/>
        <rFont val="Calibri"/>
      </rPr>
      <t>Check if the script inside the file does offloading of audit logs to an external media.</t>
    </r>
    <r>
      <rPr>
        <sz val="11"/>
        <color rgb="FF000000"/>
        <rFont val="Calibri"/>
      </rPr>
      <t xml:space="preserve">
</t>
    </r>
    <r>
      <rPr>
        <sz val="11"/>
        <color rgb="FF000000"/>
        <rFont val="Calibri"/>
      </rPr>
      <t>If the script file does not exist or if the script file doesn't offload audit logs, this is a finding.</t>
    </r>
  </si>
  <si>
    <t>V-219155</t>
  </si>
  <si>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</si>
  <si>
    <r>
      <rPr>
        <sz val="11"/>
        <color rgb="FF000000"/>
        <rFont val="Calibri"/>
      </rPr>
      <t>Configure Advance package Tool (APT) to prevent the installation of patches, service packs, device drivers, or Ubuntu operating system components without verification they have been digitally signed using a certificate that is recognized and approved by the organization.</t>
    </r>
    <r>
      <rPr>
        <sz val="11"/>
        <color rgb="FF000000"/>
        <rFont val="Calibri"/>
      </rPr>
      <t xml:space="preserve">
</t>
    </r>
    <r>
      <rPr>
        <sz val="11"/>
        <color rgb="FF000000"/>
        <rFont val="Calibri"/>
      </rPr>
      <t>Remove/Update any APT configuration file that contain the variable "AllowUnauthenticated" to "false", or remove "AllowUnauthenticated" entirely from each file. Below is an example of setting the "AllowUnauthenticated" variable to "false":</t>
    </r>
    <r>
      <rPr>
        <sz val="11"/>
        <color rgb="FF000000"/>
        <rFont val="Calibri"/>
      </rPr>
      <t xml:space="preserve">
</t>
    </r>
    <r>
      <rPr>
        <sz val="11"/>
        <color rgb="FF000000"/>
        <rFont val="Calibri"/>
      </rPr>
      <t>APT::Get::AllowUnauthenticated "false";</t>
    </r>
  </si>
  <si>
    <r>
      <rPr>
        <sz val="11"/>
        <color rgb="FF000000"/>
        <rFont val="Calibri"/>
      </rPr>
      <t>Changes to any software components can have significant effects on the overall security of the Ubuntu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Ubuntu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Ubuntu operating system should not have to verify the software again. This requirement does not mandate DoD certificates for this purpose; however, the certificate used to verify the software must be from an approved CA.</t>
    </r>
  </si>
  <si>
    <r>
      <rPr>
        <sz val="11"/>
        <color rgb="FF000000"/>
        <rFont val="Calibri"/>
      </rPr>
      <t>Verify that Advance package Tool (APT) is configured to prevent the installation of patches, service packs, device drivers, or Ubuntu operating system components without verification they have been digitally signed using a certificate that is recognized and approved by the organization.</t>
    </r>
    <r>
      <rPr>
        <sz val="11"/>
        <color rgb="FF000000"/>
        <rFont val="Calibri"/>
      </rPr>
      <t xml:space="preserve">
</t>
    </r>
    <r>
      <rPr>
        <sz val="11"/>
        <color rgb="FF000000"/>
        <rFont val="Calibri"/>
      </rPr>
      <t>Check that the "AllowUnauthenticated" variable is not set at all or set to "false" with the following command:</t>
    </r>
    <r>
      <rPr>
        <sz val="11"/>
        <color rgb="FF000000"/>
        <rFont val="Calibri"/>
      </rPr>
      <t xml:space="preserve">
</t>
    </r>
    <r>
      <rPr>
        <sz val="11"/>
        <color rgb="FF000000"/>
        <rFont val="Calibri"/>
      </rPr>
      <t># grep AllowUnauthenticated /etc/apt/apt.conf.d/*</t>
    </r>
    <r>
      <rPr>
        <sz val="11"/>
        <color rgb="FF000000"/>
        <rFont val="Calibri"/>
      </rPr>
      <t xml:space="preserve">
</t>
    </r>
    <r>
      <rPr>
        <sz val="11"/>
        <color rgb="FF000000"/>
        <rFont val="Calibri"/>
      </rPr>
      <t>/etc/apt/apt.conf.d/01-vendor-Ubuntu:APT::Get::AllowUnauthenticated "false";</t>
    </r>
    <r>
      <rPr>
        <sz val="11"/>
        <color rgb="FF000000"/>
        <rFont val="Calibri"/>
      </rPr>
      <t xml:space="preserve">
</t>
    </r>
    <r>
      <rPr>
        <sz val="11"/>
        <color rgb="FF000000"/>
        <rFont val="Calibri"/>
      </rPr>
      <t>If any of the files returned from the command with "AllowUnauthenticated" set to "true", this is a finding.</t>
    </r>
  </si>
  <si>
    <t>V-219156</t>
  </si>
  <si>
    <r>
      <rPr>
        <sz val="11"/>
        <rFont val="Calibri"/>
      </rPr>
      <t>The Ubuntu operating system must be configured so that Advance package Tool (APT) removes all software components after updated versions have been installed.</t>
    </r>
  </si>
  <si>
    <r>
      <rPr>
        <sz val="11"/>
        <color rgb="FF000000"/>
        <rFont val="Calibri"/>
      </rPr>
      <t>Configure APT to remove all software components after updated versions have been installed.</t>
    </r>
    <r>
      <rPr>
        <sz val="11"/>
        <color rgb="FF000000"/>
        <rFont val="Calibri"/>
      </rPr>
      <t xml:space="preserve">
</t>
    </r>
    <r>
      <rPr>
        <sz val="11"/>
        <color rgb="FF000000"/>
        <rFont val="Calibri"/>
      </rPr>
      <t>Add or updated the following options to the "/etc/apt/apt.conf.d/50unattended-upgrades" file:</t>
    </r>
    <r>
      <rPr>
        <sz val="11"/>
        <color rgb="FF000000"/>
        <rFont val="Calibri"/>
      </rPr>
      <t xml:space="preserve">
</t>
    </r>
    <r>
      <rPr>
        <sz val="11"/>
        <color rgb="FF000000"/>
        <rFont val="Calibri"/>
      </rPr>
      <t>Unattended-Upgrade::Remove-Unused-Dependencies "true";</t>
    </r>
    <r>
      <rPr>
        <sz val="11"/>
        <color rgb="FF000000"/>
        <rFont val="Calibri"/>
      </rPr>
      <t xml:space="preserve">
</t>
    </r>
    <r>
      <rPr>
        <sz val="11"/>
        <color rgb="FF000000"/>
        <rFont val="Calibri"/>
      </rPr>
      <t>Unattended-Upgrade::Remove-Unused-Kernel-Packages "true";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</si>
  <si>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</si>
  <si>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Verify Advance package Tool (APT) is configured to remove all software components after updated versions have been installed.</t>
    </r>
    <r>
      <rPr>
        <sz val="11"/>
        <color rgb="FF000000"/>
        <rFont val="Calibri"/>
      </rPr>
      <t xml:space="preserve">
</t>
    </r>
    <r>
      <rPr>
        <sz val="11"/>
        <color rgb="FF000000"/>
        <rFont val="Calibri"/>
      </rPr>
      <t>Check that APT is configured to remove all software components after updating with the following command:</t>
    </r>
    <r>
      <rPr>
        <sz val="11"/>
        <color rgb="FF000000"/>
        <rFont val="Calibri"/>
      </rPr>
      <t xml:space="preserve">
</t>
    </r>
    <r>
      <rPr>
        <sz val="11"/>
        <color rgb="FF000000"/>
        <rFont val="Calibri"/>
      </rPr>
      <t># grep -i remove-unused /etc/apt/apt.conf.d/50unattended-upgrades</t>
    </r>
    <r>
      <rPr>
        <sz val="11"/>
        <color rgb="FF000000"/>
        <rFont val="Calibri"/>
      </rPr>
      <t xml:space="preserve">
</t>
    </r>
    <r>
      <rPr>
        <sz val="11"/>
        <color rgb="FF000000"/>
        <rFont val="Calibri"/>
      </rPr>
      <t>Unattended-Upgrade::Remove-Unused-Dependencies "true";</t>
    </r>
    <r>
      <rPr>
        <sz val="11"/>
        <color rgb="FF000000"/>
        <rFont val="Calibri"/>
      </rPr>
      <t xml:space="preserve">
</t>
    </r>
    <r>
      <rPr>
        <sz val="11"/>
        <color rgb="FF000000"/>
        <rFont val="Calibri"/>
      </rPr>
      <t>Unattended-Upgrade::Remove-Unused-Kernel-Packages "true";</t>
    </r>
    <r>
      <rPr>
        <sz val="11"/>
        <color rgb="FF000000"/>
        <rFont val="Calibri"/>
      </rPr>
      <t xml:space="preserve">
</t>
    </r>
    <r>
      <rPr>
        <sz val="11"/>
        <color rgb="FF000000"/>
        <rFont val="Calibri"/>
      </rPr>
      <t>If the "::Remove-Unused-Dependencies" and "::Remove-Unused-Kernel-Packages" parameters are not set to "true", or are missing, or are commented out, this is a finding.</t>
    </r>
  </si>
  <si>
    <t>V-219157</t>
  </si>
  <si>
    <r>
      <rPr>
        <sz val="11"/>
        <rFont val="Calibri"/>
      </rPr>
      <t>The Ubuntu operating system must not have the Network Information Service (NIS) package installed.</t>
    </r>
  </si>
  <si>
    <r>
      <rPr>
        <sz val="11"/>
        <color rgb="FF000000"/>
        <rFont val="Calibri"/>
      </rPr>
      <t>Configure the Ubuntu operating system to disable non-essential capabilities by removing the Network Information Service (NIS) package from the system with the following command:</t>
    </r>
    <r>
      <rPr>
        <sz val="11"/>
        <color rgb="FF000000"/>
        <rFont val="Calibri"/>
      </rPr>
      <t xml:space="preserve">
</t>
    </r>
    <r>
      <rPr>
        <sz val="11"/>
        <color rgb="FF000000"/>
        <rFont val="Calibri"/>
      </rPr>
      <t># sudo apt-get remove nis</t>
    </r>
  </si>
  <si>
    <r>
      <rPr>
        <sz val="11"/>
        <color rgb="FF000000"/>
        <rFont val="Calibri"/>
      </rPr>
      <t>Removing the Network Information Service (NIS) package decreases the risk of the accidental (or intentional) activation of NIS or NIS+ services.</t>
    </r>
  </si>
  <si>
    <r>
      <rPr>
        <sz val="11"/>
        <color rgb="FF000000"/>
        <rFont val="Calibri"/>
      </rPr>
      <t>Verify that the Network Information Service (NIS) package is not installed on the Ubuntu operating system.</t>
    </r>
    <r>
      <rPr>
        <sz val="11"/>
        <color rgb="FF000000"/>
        <rFont val="Calibri"/>
      </rPr>
      <t xml:space="preserve">
</t>
    </r>
    <r>
      <rPr>
        <sz val="11"/>
        <color rgb="FF000000"/>
        <rFont val="Calibri"/>
      </rPr>
      <t>Check to see if the NIS package is installed with the following command:</t>
    </r>
    <r>
      <rPr>
        <sz val="11"/>
        <color rgb="FF000000"/>
        <rFont val="Calibri"/>
      </rPr>
      <t xml:space="preserve">
</t>
    </r>
    <r>
      <rPr>
        <sz val="11"/>
        <color rgb="FF000000"/>
        <rFont val="Calibri"/>
      </rPr>
      <t># dpkg -l | grep nis</t>
    </r>
    <r>
      <rPr>
        <sz val="11"/>
        <color rgb="FF000000"/>
        <rFont val="Calibri"/>
      </rPr>
      <t xml:space="preserve">
</t>
    </r>
    <r>
      <rPr>
        <sz val="11"/>
        <color rgb="FF000000"/>
        <rFont val="Calibri"/>
      </rPr>
      <t>If the NIS package is installed, this is a finding.</t>
    </r>
  </si>
  <si>
    <t>V-219158</t>
  </si>
  <si>
    <r>
      <rPr>
        <sz val="11"/>
        <rFont val="Calibri"/>
      </rPr>
      <t>The Ubuntu operating system must not have the rsh-server package installed.</t>
    </r>
  </si>
  <si>
    <r>
      <rPr>
        <sz val="11"/>
        <color rgb="FF000000"/>
        <rFont val="Calibri"/>
      </rPr>
      <t>Configure the Ubuntu operating system to disable non-essential capabilities by removing the rsh-server package from the system with the following command:</t>
    </r>
    <r>
      <rPr>
        <sz val="11"/>
        <color rgb="FF000000"/>
        <rFont val="Calibri"/>
      </rPr>
      <t xml:space="preserve">
</t>
    </r>
    <r>
      <rPr>
        <sz val="11"/>
        <color rgb="FF000000"/>
        <rFont val="Calibri"/>
      </rPr>
      <t># sudo apt-get remove rsh-server</t>
    </r>
  </si>
  <si>
    <r>
      <rPr>
        <sz val="11"/>
        <color rgb="FF000000"/>
        <rFont val="Calibri"/>
      </rPr>
      <t>It is detrimental for Ubuntu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Ubuntu 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rsh-server service provides an unencrypted remote access service that does not provide for the confidentiality and integrity of user passwords or the remote session and has very weak authentication.</t>
    </r>
    <r>
      <rPr>
        <sz val="11"/>
        <color rgb="FF000000"/>
        <rFont val="Calibri"/>
      </rPr>
      <t xml:space="preserve">
</t>
    </r>
    <r>
      <rPr>
        <sz val="11"/>
        <color rgb="FF000000"/>
        <rFont val="Calibri"/>
      </rPr>
      <t>If a privileged user were to log on using this service, the privileged user password could be compromised.</t>
    </r>
  </si>
  <si>
    <r>
      <rPr>
        <sz val="11"/>
        <color rgb="FF000000"/>
        <rFont val="Calibri"/>
      </rPr>
      <t>Check to see if the rsh-server package is installed with the following command:</t>
    </r>
    <r>
      <rPr>
        <sz val="11"/>
        <color rgb="FF000000"/>
        <rFont val="Calibri"/>
      </rPr>
      <t xml:space="preserve">
</t>
    </r>
    <r>
      <rPr>
        <sz val="11"/>
        <color rgb="FF000000"/>
        <rFont val="Calibri"/>
      </rPr>
      <t># dpkg -l | grep rsh-server</t>
    </r>
    <r>
      <rPr>
        <sz val="11"/>
        <color rgb="FF000000"/>
        <rFont val="Calibri"/>
      </rPr>
      <t xml:space="preserve">
</t>
    </r>
    <r>
      <rPr>
        <sz val="11"/>
        <color rgb="FF000000"/>
        <rFont val="Calibri"/>
      </rPr>
      <t>If the rsh-server package is installed, this is a finding.</t>
    </r>
  </si>
  <si>
    <t>V-219159</t>
  </si>
  <si>
    <r>
      <rPr>
        <sz val="11"/>
        <rFont val="Calibri"/>
      </rPr>
      <t>The Ubuntu operating system must deploy Endpoint Security for Linux Threat Prevention (ENSLTP).</t>
    </r>
  </si>
  <si>
    <r>
      <rPr>
        <sz val="11"/>
        <color rgb="FF000000"/>
        <rFont val="Calibri"/>
      </rPr>
      <t>Configure the Ubuntu operating system to use ENSLTP.</t>
    </r>
    <r>
      <rPr>
        <sz val="11"/>
        <color rgb="FF000000"/>
        <rFont val="Calibri"/>
      </rPr>
      <t xml:space="preserve">
</t>
    </r>
    <r>
      <rPr>
        <sz val="11"/>
        <color rgb="FF000000"/>
        <rFont val="Calibri"/>
      </rPr>
      <t>Install the mcafeetp package via the ePO server.</t>
    </r>
  </si>
  <si>
    <r>
      <rPr>
        <sz val="11"/>
        <color rgb="FF000000"/>
        <rFont val="Calibri"/>
      </rPr>
      <t>Without the use of automated mechanisms to scan for security flaws on a continuous and/or periodic basis, the operating system or other system components may remain vulnerable to the exploits presented by undetected software flaws.</t>
    </r>
    <r>
      <rPr>
        <sz val="11"/>
        <color rgb="FF000000"/>
        <rFont val="Calibri"/>
      </rPr>
      <t xml:space="preserve">
</t>
    </r>
    <r>
      <rPr>
        <sz val="11"/>
        <color rgb="FF000000"/>
        <rFont val="Calibri"/>
      </rPr>
      <t>To support this requirement, the Ubuntu operating system may have an integrated solution incorporating continuous scanning using HBSS and periodic scanning using other tools, as specified in the requirement.</t>
    </r>
  </si>
  <si>
    <r>
      <rPr>
        <sz val="11"/>
        <color rgb="FF000000"/>
        <rFont val="Calibri"/>
      </rPr>
      <t>Check that the "mcafeetp" package has been installed:</t>
    </r>
    <r>
      <rPr>
        <sz val="11"/>
        <color rgb="FF000000"/>
        <rFont val="Calibri"/>
      </rPr>
      <t xml:space="preserve">
</t>
    </r>
    <r>
      <rPr>
        <sz val="11"/>
        <color rgb="FF000000"/>
        <rFont val="Calibri"/>
      </rPr>
      <t># dpkg -l | grep -i mcafeetp</t>
    </r>
    <r>
      <rPr>
        <sz val="11"/>
        <color rgb="FF000000"/>
        <rFont val="Calibri"/>
      </rPr>
      <t xml:space="preserve">
</t>
    </r>
    <r>
      <rPr>
        <sz val="11"/>
        <color rgb="FF000000"/>
        <rFont val="Calibri"/>
      </rPr>
      <t>If the "mcafeetp" package is not installed, this is a finding.</t>
    </r>
    <r>
      <rPr>
        <sz val="11"/>
        <color rgb="FF000000"/>
        <rFont val="Calibri"/>
      </rPr>
      <t xml:space="preserve">
</t>
    </r>
    <r>
      <rPr>
        <sz val="11"/>
        <color rgb="FF000000"/>
        <rFont val="Calibri"/>
      </rPr>
      <t>Check that the daemon is running:</t>
    </r>
    <r>
      <rPr>
        <sz val="11"/>
        <color rgb="FF000000"/>
        <rFont val="Calibri"/>
      </rPr>
      <t xml:space="preserve">
</t>
    </r>
    <r>
      <rPr>
        <sz val="11"/>
        <color rgb="FF000000"/>
        <rFont val="Calibri"/>
      </rPr>
      <t># /opt/McAfee/ens/tp/init/mfetpd-control.sh status</t>
    </r>
    <r>
      <rPr>
        <sz val="11"/>
        <color rgb="FF000000"/>
        <rFont val="Calibri"/>
      </rPr>
      <t xml:space="preserve">
</t>
    </r>
    <r>
      <rPr>
        <sz val="11"/>
        <color rgb="FF000000"/>
        <rFont val="Calibri"/>
      </rPr>
      <t>If the daemon is not running, this is a finding.</t>
    </r>
  </si>
  <si>
    <t>V-219160</t>
  </si>
  <si>
    <r>
      <rPr>
        <sz val="11"/>
        <rFont val="Calibri"/>
      </rPr>
      <t>The Ubuntu operating system must be configured to preserve log records from failure events.</t>
    </r>
  </si>
  <si>
    <r>
      <rPr>
        <sz val="11"/>
        <color rgb="FF000000"/>
        <rFont val="Calibri"/>
      </rPr>
      <t>Configure the log service to collect failure events.</t>
    </r>
    <r>
      <rPr>
        <sz val="11"/>
        <color rgb="FF000000"/>
        <rFont val="Calibri"/>
      </rPr>
      <t xml:space="preserve">
</t>
    </r>
    <r>
      <rPr>
        <sz val="11"/>
        <color rgb="FF000000"/>
        <rFont val="Calibri"/>
      </rPr>
      <t>Install the log service (if the log service is not already installed) with the following command:</t>
    </r>
    <r>
      <rPr>
        <sz val="11"/>
        <color rgb="FF000000"/>
        <rFont val="Calibri"/>
      </rPr>
      <t xml:space="preserve">
</t>
    </r>
    <r>
      <rPr>
        <sz val="11"/>
        <color rgb="FF000000"/>
        <rFont val="Calibri"/>
      </rPr>
      <t># sudo apt-get install rsyslog</t>
    </r>
    <r>
      <rPr>
        <sz val="11"/>
        <color rgb="FF000000"/>
        <rFont val="Calibri"/>
      </rPr>
      <t xml:space="preserve">
</t>
    </r>
    <r>
      <rPr>
        <sz val="11"/>
        <color rgb="FF000000"/>
        <rFont val="Calibri"/>
      </rPr>
      <t>Enable the log service with the following command:</t>
    </r>
    <r>
      <rPr>
        <sz val="11"/>
        <color rgb="FF000000"/>
        <rFont val="Calibri"/>
      </rPr>
      <t xml:space="preserve">
</t>
    </r>
    <r>
      <rPr>
        <sz val="11"/>
        <color rgb="FF000000"/>
        <rFont val="Calibri"/>
      </rPr>
      <t># sudo systemctl enable rsyslog</t>
    </r>
    <r>
      <rPr>
        <sz val="11"/>
        <color rgb="FF000000"/>
        <rFont val="Calibri"/>
      </rPr>
      <t xml:space="preserve">
</t>
    </r>
    <r>
      <rPr>
        <sz val="11"/>
        <color rgb="FF000000"/>
        <rFont val="Calibri"/>
      </rPr>
      <t>Restart the log service with the following command:</t>
    </r>
    <r>
      <rPr>
        <sz val="11"/>
        <color rgb="FF000000"/>
        <rFont val="Calibri"/>
      </rPr>
      <t xml:space="preserve">
</t>
    </r>
    <r>
      <rPr>
        <sz val="11"/>
        <color rgb="FF000000"/>
        <rFont val="Calibri"/>
      </rPr>
      <t># sudo systemctl restart rsyslog</t>
    </r>
  </si>
  <si>
    <r>
      <rPr>
        <sz val="11"/>
        <color rgb="FF000000"/>
        <rFont val="Calibri"/>
      </rPr>
      <t xml:space="preserve">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Preserving operating system state information helps to facilitate operating system restart and return to the operational mode of the organization with least disruption to mission/business processes.</t>
    </r>
  </si>
  <si>
    <r>
      <rPr>
        <sz val="11"/>
        <color rgb="FF000000"/>
        <rFont val="Calibri"/>
      </rPr>
      <t>Verify the log service is configured to collect system failure events.</t>
    </r>
    <r>
      <rPr>
        <sz val="11"/>
        <color rgb="FF000000"/>
        <rFont val="Calibri"/>
      </rPr>
      <t xml:space="preserve">
</t>
    </r>
    <r>
      <rPr>
        <sz val="11"/>
        <color rgb="FF000000"/>
        <rFont val="Calibri"/>
      </rPr>
      <t>Check that the log service is installed properly with the following command:</t>
    </r>
    <r>
      <rPr>
        <sz val="11"/>
        <color rgb="FF000000"/>
        <rFont val="Calibri"/>
      </rPr>
      <t xml:space="preserve">
</t>
    </r>
    <r>
      <rPr>
        <sz val="11"/>
        <color rgb="FF000000"/>
        <rFont val="Calibri"/>
      </rPr>
      <t># dpkg -l | grep rsyslog</t>
    </r>
    <r>
      <rPr>
        <sz val="11"/>
        <color rgb="FF000000"/>
        <rFont val="Calibri"/>
      </rPr>
      <t xml:space="preserve">
</t>
    </r>
    <r>
      <rPr>
        <sz val="11"/>
        <color rgb="FF000000"/>
        <rFont val="Calibri"/>
      </rPr>
      <t>ii rsyslog 8.32.0-1ubuntu4 amd64 reliable system and kernel logging daemon</t>
    </r>
    <r>
      <rPr>
        <sz val="11"/>
        <color rgb="FF000000"/>
        <rFont val="Calibri"/>
      </rPr>
      <t xml:space="preserve">
</t>
    </r>
    <r>
      <rPr>
        <sz val="11"/>
        <color rgb="FF000000"/>
        <rFont val="Calibri"/>
      </rPr>
      <t>If the "rsyslog" package is not installed, this is a finding.</t>
    </r>
    <r>
      <rPr>
        <sz val="11"/>
        <color rgb="FF000000"/>
        <rFont val="Calibri"/>
      </rPr>
      <t xml:space="preserve">
</t>
    </r>
    <r>
      <rPr>
        <sz val="11"/>
        <color rgb="FF000000"/>
        <rFont val="Calibri"/>
      </rPr>
      <t>Check that the log service is enabled with the following command:</t>
    </r>
    <r>
      <rPr>
        <sz val="11"/>
        <color rgb="FF000000"/>
        <rFont val="Calibri"/>
      </rPr>
      <t xml:space="preserve">
</t>
    </r>
    <r>
      <rPr>
        <sz val="11"/>
        <color rgb="FF000000"/>
        <rFont val="Calibri"/>
      </rPr>
      <t># sudo systemctl is-enabled rsyslog</t>
    </r>
    <r>
      <rPr>
        <sz val="11"/>
        <color rgb="FF000000"/>
        <rFont val="Calibri"/>
      </rPr>
      <t xml:space="preserve">
</t>
    </r>
    <r>
      <rPr>
        <sz val="11"/>
        <color rgb="FF000000"/>
        <rFont val="Calibri"/>
      </rPr>
      <t>enabled</t>
    </r>
    <r>
      <rPr>
        <sz val="11"/>
        <color rgb="FF000000"/>
        <rFont val="Calibri"/>
      </rPr>
      <t xml:space="preserve">
</t>
    </r>
    <r>
      <rPr>
        <sz val="11"/>
        <color rgb="FF000000"/>
        <rFont val="Calibri"/>
      </rPr>
      <t>If the command above returns "disabled", this is a finding.</t>
    </r>
    <r>
      <rPr>
        <sz val="11"/>
        <color rgb="FF000000"/>
        <rFont val="Calibri"/>
      </rPr>
      <t xml:space="preserve">
</t>
    </r>
    <r>
      <rPr>
        <sz val="11"/>
        <color rgb="FF000000"/>
        <rFont val="Calibri"/>
      </rPr>
      <t>Check that the log service is properly running and active on the system with the following command:</t>
    </r>
    <r>
      <rPr>
        <sz val="11"/>
        <color rgb="FF000000"/>
        <rFont val="Calibri"/>
      </rPr>
      <t xml:space="preserve">
</t>
    </r>
    <r>
      <rPr>
        <sz val="11"/>
        <color rgb="FF000000"/>
        <rFont val="Calibri"/>
      </rPr>
      <t># systemctl is-active rsyslog</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command above returns "inactive", this is a finding.</t>
    </r>
  </si>
  <si>
    <t>V-219161</t>
  </si>
  <si>
    <r>
      <rPr>
        <sz val="11"/>
        <rFont val="Calibri"/>
      </rPr>
      <t>The Ubuntu operating system must have an application firewall installed in order to control remote access methods.</t>
    </r>
  </si>
  <si>
    <r>
      <rPr>
        <sz val="11"/>
        <color rgb="FF000000"/>
        <rFont val="Calibri"/>
      </rPr>
      <t>Install the Uncomplicated Firewall by using the following command:</t>
    </r>
    <r>
      <rPr>
        <sz val="11"/>
        <color rgb="FF000000"/>
        <rFont val="Calibri"/>
      </rPr>
      <t xml:space="preserve">
</t>
    </r>
    <r>
      <rPr>
        <sz val="11"/>
        <color rgb="FF000000"/>
        <rFont val="Calibri"/>
      </rPr>
      <t># sudo apt-get install ufw</t>
    </r>
  </si>
  <si>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Ubuntu operating system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</si>
  <si>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Verify that the Uncomplicated Firewall is installed.</t>
    </r>
    <r>
      <rPr>
        <sz val="11"/>
        <color rgb="FF000000"/>
        <rFont val="Calibri"/>
      </rPr>
      <t xml:space="preserve">
</t>
    </r>
    <r>
      <rPr>
        <sz val="11"/>
        <color rgb="FF000000"/>
        <rFont val="Calibri"/>
      </rPr>
      <t>Check that the Uncomplicated Firewall is installed with the following command:</t>
    </r>
    <r>
      <rPr>
        <sz val="11"/>
        <color rgb="FF000000"/>
        <rFont val="Calibri"/>
      </rPr>
      <t xml:space="preserve">
</t>
    </r>
    <r>
      <rPr>
        <sz val="11"/>
        <color rgb="FF000000"/>
        <rFont val="Calibri"/>
      </rPr>
      <t># dpkg -l | grep ufw</t>
    </r>
    <r>
      <rPr>
        <sz val="11"/>
        <color rgb="FF000000"/>
        <rFont val="Calibri"/>
      </rPr>
      <t xml:space="preserve">
</t>
    </r>
    <r>
      <rPr>
        <sz val="11"/>
        <color rgb="FF000000"/>
        <rFont val="Calibri"/>
      </rPr>
      <t>ii ufw 0.35-0Ubuntu2</t>
    </r>
    <r>
      <rPr>
        <sz val="11"/>
        <color rgb="FF000000"/>
        <rFont val="Calibri"/>
      </rPr>
      <t xml:space="preserve">
</t>
    </r>
    <r>
      <rPr>
        <sz val="11"/>
        <color rgb="FF000000"/>
        <rFont val="Calibri"/>
      </rPr>
      <t>If the "ufw" package is not installed, ask the System Administrator is another application firewall is installed. If no application firewall is installed this is a finding.</t>
    </r>
  </si>
  <si>
    <t>V-219162</t>
  </si>
  <si>
    <r>
      <rPr>
        <sz val="11"/>
        <rFont val="Calibri"/>
      </rPr>
      <t>The Ubuntu operating system audit event multiplexor must be configured to off-load audit logs onto a different system or storage media from the system being audited.</t>
    </r>
  </si>
  <si>
    <r>
      <rPr>
        <sz val="11"/>
        <color rgb="FF000000"/>
        <rFont val="Calibri"/>
      </rPr>
      <t>Verify the audit event multiplexor is configured to off-load audit records to a different system or storage media from the system being audited.</t>
    </r>
    <r>
      <rPr>
        <sz val="11"/>
        <color rgb="FF000000"/>
        <rFont val="Calibri"/>
      </rPr>
      <t xml:space="preserve">
</t>
    </r>
    <r>
      <rPr>
        <sz val="11"/>
        <color rgb="FF000000"/>
        <rFont val="Calibri"/>
      </rPr>
      <t>Check that audisp-remote plugin is installed:</t>
    </r>
    <r>
      <rPr>
        <sz val="11"/>
        <color rgb="FF000000"/>
        <rFont val="Calibri"/>
      </rPr>
      <t xml:space="preserve">
</t>
    </r>
    <r>
      <rPr>
        <sz val="11"/>
        <color rgb="FF000000"/>
        <rFont val="Calibri"/>
      </rPr>
      <t># sudo dpkg -s audispd-plugins</t>
    </r>
    <r>
      <rPr>
        <sz val="11"/>
        <color rgb="FF000000"/>
        <rFont val="Calibri"/>
      </rPr>
      <t xml:space="preserve">
</t>
    </r>
    <r>
      <rPr>
        <sz val="11"/>
        <color rgb="FF000000"/>
        <rFont val="Calibri"/>
      </rPr>
      <t>If status is "not installed", verify that another method to off-load audit logs has been implemented.</t>
    </r>
    <r>
      <rPr>
        <sz val="11"/>
        <color rgb="FF000000"/>
        <rFont val="Calibri"/>
      </rPr>
      <t xml:space="preserve">
</t>
    </r>
    <r>
      <rPr>
        <sz val="11"/>
        <color rgb="FF000000"/>
        <rFont val="Calibri"/>
      </rPr>
      <t>Check that the records are being off-loaded to a remote server with the following command:</t>
    </r>
    <r>
      <rPr>
        <sz val="11"/>
        <color rgb="FF000000"/>
        <rFont val="Calibri"/>
      </rPr>
      <t xml:space="preserve">
</t>
    </r>
    <r>
      <rPr>
        <sz val="11"/>
        <color rgb="FF000000"/>
        <rFont val="Calibri"/>
      </rPr>
      <t># sudo grep -i active /etc/audisp/plugins.d/au-remote.conf</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If "active" is not set to "yes", or the line is commented out, ask the System Administrator to indicate how the audit logs are off-loaded to a different system or storage media.</t>
    </r>
    <r>
      <rPr>
        <sz val="11"/>
        <color rgb="FF000000"/>
        <rFont val="Calibri"/>
      </rPr>
      <t xml:space="preserve">
</t>
    </r>
    <r>
      <rPr>
        <sz val="11"/>
        <color rgb="FF000000"/>
        <rFont val="Calibri"/>
      </rPr>
      <t>If there is no evidence that the system is configured to off-load audit logs to a different system or storage media, this is a finding.</t>
    </r>
  </si>
  <si>
    <t>V-219163</t>
  </si>
  <si>
    <r>
      <rPr>
        <sz val="11"/>
        <rFont val="Calibri"/>
      </rPr>
      <t>The Ubuntu operating system must be configured such that Pluggable Authentication Module (PAM) prohibits the use of cached authentications after one day.</t>
    </r>
  </si>
  <si>
    <r>
      <rPr>
        <sz val="11"/>
        <color rgb="FF000000"/>
        <rFont val="Calibri"/>
      </rPr>
      <t>Configure Pluggable Authentication Module (PAM) to prohibit the use of cached authentications after one day. Add or change the following line in "/etc/sssd/sssd.conf" just below the line "[pam]".</t>
    </r>
    <r>
      <rPr>
        <sz val="11"/>
        <color rgb="FF000000"/>
        <rFont val="Calibri"/>
      </rPr>
      <t xml:space="preserve">
</t>
    </r>
    <r>
      <rPr>
        <sz val="11"/>
        <color rgb="FF000000"/>
        <rFont val="Calibri"/>
      </rPr>
      <t>offline_credentials_expiration = 1</t>
    </r>
    <r>
      <rPr>
        <sz val="11"/>
        <color rgb="FF000000"/>
        <rFont val="Calibri"/>
      </rPr>
      <t xml:space="preserve">
</t>
    </r>
    <r>
      <rPr>
        <sz val="11"/>
        <color rgb="FF000000"/>
        <rFont val="Calibri"/>
      </rPr>
      <t>Note: It is valid for this configuration to be in a file with a name that ends with ".conf" and does not begin with a "." in the /etc/sssd/conf.d/ directory instead of the /etc/sssd/sssd.conf file.</t>
    </r>
  </si>
  <si>
    <r>
      <rPr>
        <sz val="11"/>
        <color rgb="FF000000"/>
        <rFont val="Calibri"/>
      </rPr>
      <t>If cached authentication information is out-of-date, the validity of the authentication information may be questionable.</t>
    </r>
  </si>
  <si>
    <r>
      <rPr>
        <sz val="11"/>
        <color rgb="FF000000"/>
        <rFont val="Calibri"/>
      </rPr>
      <t>If smart card authentication is not being used on the system this item is Not Applicable.</t>
    </r>
    <r>
      <rPr>
        <sz val="11"/>
        <color rgb="FF000000"/>
        <rFont val="Calibri"/>
      </rPr>
      <t xml:space="preserve">
</t>
    </r>
    <r>
      <rPr>
        <sz val="11"/>
        <color rgb="FF000000"/>
        <rFont val="Calibri"/>
      </rPr>
      <t>Verify that Pluggable Authentication Module (PAM) prohibits the use of cached authentications after one day.</t>
    </r>
    <r>
      <rPr>
        <sz val="11"/>
        <color rgb="FF000000"/>
        <rFont val="Calibri"/>
      </rPr>
      <t xml:space="preserve">
</t>
    </r>
    <r>
      <rPr>
        <sz val="11"/>
        <color rgb="FF000000"/>
        <rFont val="Calibri"/>
      </rPr>
      <t>Check that PAM prohibits the use of cached authentications after one day with the following command:</t>
    </r>
    <r>
      <rPr>
        <sz val="11"/>
        <color rgb="FF000000"/>
        <rFont val="Calibri"/>
      </rPr>
      <t xml:space="preserve">
</t>
    </r>
    <r>
      <rPr>
        <sz val="11"/>
        <color rgb="FF000000"/>
        <rFont val="Calibri"/>
      </rPr>
      <t># sudo grep offline_credentials_expiration /etc/sssd/sssd.conf /etc/sssd/conf.d/*.conf</t>
    </r>
    <r>
      <rPr>
        <sz val="11"/>
        <color rgb="FF000000"/>
        <rFont val="Calibri"/>
      </rPr>
      <t xml:space="preserve">
</t>
    </r>
    <r>
      <rPr>
        <sz val="11"/>
        <color rgb="FF000000"/>
        <rFont val="Calibri"/>
      </rPr>
      <t>offline_credentials_expiration = 1</t>
    </r>
    <r>
      <rPr>
        <sz val="11"/>
        <color rgb="FF000000"/>
        <rFont val="Calibri"/>
      </rPr>
      <t xml:space="preserve">
</t>
    </r>
    <r>
      <rPr>
        <sz val="11"/>
        <color rgb="FF000000"/>
        <rFont val="Calibri"/>
      </rPr>
      <t>If "offline_credentials_expiration" is not set to a value of "1", in /etc/sssd/sssd.conf or in a file with a name ending in .conf in the /etc/sssd/conf.d/ directory, this is a finding.</t>
    </r>
  </si>
  <si>
    <t>V-219164</t>
  </si>
  <si>
    <r>
      <rPr>
        <sz val="11"/>
        <rFont val="Calibri"/>
      </rPr>
      <t>The Ubuntu operating system must enforce a delay of at least 4 seconds between logon prompts following a failed logon attempt.</t>
    </r>
  </si>
  <si>
    <r>
      <rPr>
        <sz val="11"/>
        <color rgb="FF000000"/>
        <rFont val="Calibri"/>
      </rPr>
      <t>Configure the Ubuntu operating system to enforce a delay of at least 4 seconds between logon prompts following a failed logon attempt.</t>
    </r>
    <r>
      <rPr>
        <sz val="11"/>
        <color rgb="FF000000"/>
        <rFont val="Calibri"/>
      </rPr>
      <t xml:space="preserve">
</t>
    </r>
    <r>
      <rPr>
        <sz val="11"/>
        <color rgb="FF000000"/>
        <rFont val="Calibri"/>
      </rPr>
      <t>Edit the file "/etc/pam.d/common-auth" and set the parameter "pam_faildelay" to a value of 4000000 or greater:</t>
    </r>
    <r>
      <rPr>
        <sz val="11"/>
        <color rgb="FF000000"/>
        <rFont val="Calibri"/>
      </rPr>
      <t xml:space="preserve">
</t>
    </r>
    <r>
      <rPr>
        <sz val="11"/>
        <color rgb="FF000000"/>
        <rFont val="Calibri"/>
      </rPr>
      <t>auth required pam_faildelay.so delay=4000000</t>
    </r>
  </si>
  <si>
    <r>
      <rPr>
        <sz val="11"/>
        <color rgb="FF000000"/>
        <rFont val="Calibri"/>
      </rPr>
      <t>Limiting the number of logon attempts over a certain time interval reduces the chances that an unauthorized user may gain access to an account.</t>
    </r>
  </si>
  <si>
    <r>
      <rPr>
        <sz val="11"/>
        <color rgb="FF000000"/>
        <rFont val="Calibri"/>
      </rPr>
      <t>Verify the Ubuntu operating system enforces a delay of at least 4 seconds between logon prompts following a failed logon attempt.</t>
    </r>
    <r>
      <rPr>
        <sz val="11"/>
        <color rgb="FF000000"/>
        <rFont val="Calibri"/>
      </rPr>
      <t xml:space="preserve">
</t>
    </r>
    <r>
      <rPr>
        <sz val="11"/>
        <color rgb="FF000000"/>
        <rFont val="Calibri"/>
      </rPr>
      <t>Check that the Ubuntu operating system enforces a delay of at least 4 seconds between logon prompts with the following command:</t>
    </r>
    <r>
      <rPr>
        <sz val="11"/>
        <color rgb="FF000000"/>
        <rFont val="Calibri"/>
      </rPr>
      <t xml:space="preserve">
</t>
    </r>
    <r>
      <rPr>
        <sz val="11"/>
        <color rgb="FF000000"/>
        <rFont val="Calibri"/>
      </rPr>
      <t># grep pam_faildelay /etc/pam.d/common-auth</t>
    </r>
    <r>
      <rPr>
        <sz val="11"/>
        <color rgb="FF000000"/>
        <rFont val="Calibri"/>
      </rPr>
      <t xml:space="preserve">
</t>
    </r>
    <r>
      <rPr>
        <sz val="11"/>
        <color rgb="FF000000"/>
        <rFont val="Calibri"/>
      </rPr>
      <t>auth required pam_faildelay.so delay=4000000</t>
    </r>
    <r>
      <rPr>
        <sz val="11"/>
        <color rgb="FF000000"/>
        <rFont val="Calibri"/>
      </rPr>
      <t xml:space="preserve">
</t>
    </r>
    <r>
      <rPr>
        <sz val="11"/>
        <color rgb="FF000000"/>
        <rFont val="Calibri"/>
      </rPr>
      <t>If the line is not present, or is commented out, this is a finding.</t>
    </r>
  </si>
  <si>
    <t>V-219165</t>
  </si>
  <si>
    <r>
      <rPr>
        <sz val="11"/>
        <rFont val="Calibri"/>
      </rPr>
      <t>The Ubuntu operating system must display the date and time of the last successful account logon upon logon.</t>
    </r>
  </si>
  <si>
    <r>
      <rPr>
        <sz val="11"/>
        <color rgb="FF000000"/>
        <rFont val="Calibri"/>
      </rPr>
      <t xml:space="preserve">Configure the Ubuntu operating system to provide users with feedback on when account accesses last occurred by setting the required configuration options in "/etc/pam.d/postlogin-ac". </t>
    </r>
    <r>
      <rPr>
        <sz val="11"/>
        <color rgb="FF000000"/>
        <rFont val="Calibri"/>
      </rPr>
      <t xml:space="preserve">
</t>
    </r>
    <r>
      <rPr>
        <sz val="11"/>
        <color rgb="FF000000"/>
        <rFont val="Calibri"/>
      </rPr>
      <t>Add the following line to the top of "/etc/pam.d/login":</t>
    </r>
    <r>
      <rPr>
        <sz val="11"/>
        <color rgb="FF000000"/>
        <rFont val="Calibri"/>
      </rPr>
      <t xml:space="preserve">
</t>
    </r>
    <r>
      <rPr>
        <sz val="11"/>
        <color rgb="FF000000"/>
        <rFont val="Calibri"/>
      </rPr>
      <t>session required pam_lastlog.so showfailed</t>
    </r>
  </si>
  <si>
    <r>
      <rPr>
        <sz val="11"/>
        <color rgb="FF000000"/>
        <rFont val="Calibri"/>
      </rPr>
      <t>Configuring the Ubuntu operating system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</si>
  <si>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Verify users are provided with feedback on when account accesses last occurred.</t>
    </r>
    <r>
      <rPr>
        <sz val="11"/>
        <color rgb="FF000000"/>
        <rFont val="Calibri"/>
      </rPr>
      <t xml:space="preserve">
</t>
    </r>
    <r>
      <rPr>
        <sz val="11"/>
        <color rgb="FF000000"/>
        <rFont val="Calibri"/>
      </rPr>
      <t>Check that "pam_lastlog" is used and not silent with the following command:</t>
    </r>
    <r>
      <rPr>
        <sz val="11"/>
        <color rgb="FF000000"/>
        <rFont val="Calibri"/>
      </rPr>
      <t xml:space="preserve">
</t>
    </r>
    <r>
      <rPr>
        <sz val="11"/>
        <color rgb="FF000000"/>
        <rFont val="Calibri"/>
      </rPr>
      <t># grep pam_lastlog /etc/pam.d/login</t>
    </r>
    <r>
      <rPr>
        <sz val="11"/>
        <color rgb="FF000000"/>
        <rFont val="Calibri"/>
      </rPr>
      <t xml:space="preserve">
</t>
    </r>
    <r>
      <rPr>
        <sz val="11"/>
        <color rgb="FF000000"/>
        <rFont val="Calibri"/>
      </rPr>
      <t>session required pam_lastlog.so showfailed</t>
    </r>
    <r>
      <rPr>
        <sz val="11"/>
        <color rgb="FF000000"/>
        <rFont val="Calibri"/>
      </rPr>
      <t xml:space="preserve">
</t>
    </r>
    <r>
      <rPr>
        <sz val="11"/>
        <color rgb="FF000000"/>
        <rFont val="Calibri"/>
      </rPr>
      <t>If "pam_lastlog" is missing from "/etc/pam.d/login" file, is not "required", or the "silent" option is present, this is a finding.</t>
    </r>
  </si>
  <si>
    <t>V-219166</t>
  </si>
  <si>
    <r>
      <rPr>
        <sz val="11"/>
        <rFont val="Calibri"/>
      </rPr>
      <t>The Ubuntu operating system must be configured so that three consecutive invalid logon attempts by a user automatically locks the account until released by an administrator.</t>
    </r>
  </si>
  <si>
    <r>
      <rPr>
        <sz val="11"/>
        <color rgb="FF000000"/>
        <rFont val="Calibri"/>
      </rPr>
      <t xml:space="preserve">Configure the Ubuntu operating system to utilize the "pam_faillock" module. </t>
    </r>
    <r>
      <rPr>
        <sz val="11"/>
        <color rgb="FF000000"/>
        <rFont val="Calibri"/>
      </rPr>
      <t xml:space="preserve">
</t>
    </r>
    <r>
      <rPr>
        <sz val="11"/>
        <color rgb="FF000000"/>
        <rFont val="Calibri"/>
      </rPr>
      <t xml:space="preserve">Edit the /etc/pam.d/common-auth file. </t>
    </r>
    <r>
      <rPr>
        <sz val="11"/>
        <color rgb="FF000000"/>
        <rFont val="Calibri"/>
      </rPr>
      <t xml:space="preserve">
</t>
    </r>
    <r>
      <rPr>
        <sz val="11"/>
        <color rgb="FF000000"/>
        <rFont val="Calibri"/>
      </rPr>
      <t>Add the following lines below the "auth" definition for pam_unix.so:</t>
    </r>
    <r>
      <rPr>
        <sz val="11"/>
        <color rgb="FF000000"/>
        <rFont val="Calibri"/>
      </rPr>
      <t xml:space="preserve">
</t>
    </r>
    <r>
      <rPr>
        <sz val="11"/>
        <color rgb="FF000000"/>
        <rFont val="Calibri"/>
      </rPr>
      <t>auth     [default=die]  pam_faillock.so authfail</t>
    </r>
    <r>
      <rPr>
        <sz val="11"/>
        <color rgb="FF000000"/>
        <rFont val="Calibri"/>
      </rPr>
      <t xml:space="preserve">
</t>
    </r>
    <r>
      <rPr>
        <sz val="11"/>
        <color rgb="FF000000"/>
        <rFont val="Calibri"/>
      </rPr>
      <t>auth     sufficient     pam_faillock.so authsucc</t>
    </r>
    <r>
      <rPr>
        <sz val="11"/>
        <color rgb="FF000000"/>
        <rFont val="Calibri"/>
      </rPr>
      <t xml:space="preserve">
</t>
    </r>
    <r>
      <rPr>
        <sz val="11"/>
        <color rgb="FF000000"/>
        <rFont val="Calibri"/>
      </rPr>
      <t>Configure the "pam_faillock" module to use the following options:</t>
    </r>
    <r>
      <rPr>
        <sz val="11"/>
        <color rgb="FF000000"/>
        <rFont val="Calibri"/>
      </rPr>
      <t xml:space="preserve">
</t>
    </r>
    <r>
      <rPr>
        <sz val="11"/>
        <color rgb="FF000000"/>
        <rFont val="Calibri"/>
      </rPr>
      <t>Edit the /etc/security/faillock.conf file and add/update the following keywords and values:</t>
    </r>
    <r>
      <rPr>
        <sz val="11"/>
        <color rgb="FF000000"/>
        <rFont val="Calibri"/>
      </rPr>
      <t xml:space="preserve">
</t>
    </r>
    <r>
      <rPr>
        <sz val="11"/>
        <color rgb="FF000000"/>
        <rFont val="Calibri"/>
      </rPr>
      <t>audit</t>
    </r>
    <r>
      <rPr>
        <sz val="11"/>
        <color rgb="FF000000"/>
        <rFont val="Calibri"/>
      </rPr>
      <t xml:space="preserve">
</t>
    </r>
    <r>
      <rPr>
        <sz val="11"/>
        <color rgb="FF000000"/>
        <rFont val="Calibri"/>
      </rPr>
      <t>silent</t>
    </r>
    <r>
      <rPr>
        <sz val="11"/>
        <color rgb="FF000000"/>
        <rFont val="Calibri"/>
      </rPr>
      <t xml:space="preserve">
</t>
    </r>
    <r>
      <rPr>
        <sz val="11"/>
        <color rgb="FF000000"/>
        <rFont val="Calibri"/>
      </rPr>
      <t>deny = 3</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unlock_time = 0</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</si>
  <si>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Satisfies: SRG-OS-000329-GPOS-00128</t>
    </r>
  </si>
  <si>
    <r>
      <rPr>
        <sz val="11"/>
        <color rgb="FF000000"/>
        <rFont val="Calibri"/>
      </rPr>
      <t>Verify that the Ubuntu operating system utilizes the "pam_faillock" module with the following command:</t>
    </r>
    <r>
      <rPr>
        <sz val="11"/>
        <color rgb="FF000000"/>
        <rFont val="Calibri"/>
      </rPr>
      <t xml:space="preserve">
</t>
    </r>
    <r>
      <rPr>
        <sz val="11"/>
        <color rgb="FF000000"/>
        <rFont val="Calibri"/>
      </rPr>
      <t xml:space="preserve">$ grep faillock /etc/pam.d/common-auth </t>
    </r>
    <r>
      <rPr>
        <sz val="11"/>
        <color rgb="FF000000"/>
        <rFont val="Calibri"/>
      </rPr>
      <t xml:space="preserve">
</t>
    </r>
    <r>
      <rPr>
        <sz val="11"/>
        <color rgb="FF000000"/>
        <rFont val="Calibri"/>
      </rPr>
      <t>auth     [default=die]  pam_faillock.so authfail</t>
    </r>
    <r>
      <rPr>
        <sz val="11"/>
        <color rgb="FF000000"/>
        <rFont val="Calibri"/>
      </rPr>
      <t xml:space="preserve">
</t>
    </r>
    <r>
      <rPr>
        <sz val="11"/>
        <color rgb="FF000000"/>
        <rFont val="Calibri"/>
      </rPr>
      <t>auth     sufficient     pam_faillock.so authsucc</t>
    </r>
    <r>
      <rPr>
        <sz val="11"/>
        <color rgb="FF000000"/>
        <rFont val="Calibri"/>
      </rPr>
      <t xml:space="preserve">
</t>
    </r>
    <r>
      <rPr>
        <sz val="11"/>
        <color rgb="FF000000"/>
        <rFont val="Calibri"/>
      </rPr>
      <t>If the pam_faillock.so module is not present in the "/etc/pam.d/common-auth" file, this is a finding.</t>
    </r>
    <r>
      <rPr>
        <sz val="11"/>
        <color rgb="FF000000"/>
        <rFont val="Calibri"/>
      </rPr>
      <t xml:space="preserve">
</t>
    </r>
    <r>
      <rPr>
        <sz val="11"/>
        <color rgb="FF000000"/>
        <rFont val="Calibri"/>
      </rPr>
      <t>Verify the pam_faillock module is configured to use the following options:</t>
    </r>
    <r>
      <rPr>
        <sz val="11"/>
        <color rgb="FF000000"/>
        <rFont val="Calibri"/>
      </rPr>
      <t xml:space="preserve">
</t>
    </r>
    <r>
      <rPr>
        <sz val="11"/>
        <color rgb="FF000000"/>
        <rFont val="Calibri"/>
      </rPr>
      <t>$ sudo egrep 'silent|audit|deny|fail_interval| unlock_time' /etc/security/faillock.conf</t>
    </r>
    <r>
      <rPr>
        <sz val="11"/>
        <color rgb="FF000000"/>
        <rFont val="Calibri"/>
      </rPr>
      <t xml:space="preserve">
</t>
    </r>
    <r>
      <rPr>
        <sz val="11"/>
        <color rgb="FF000000"/>
        <rFont val="Calibri"/>
      </rPr>
      <t>audit</t>
    </r>
    <r>
      <rPr>
        <sz val="11"/>
        <color rgb="FF000000"/>
        <rFont val="Calibri"/>
      </rPr>
      <t xml:space="preserve">
</t>
    </r>
    <r>
      <rPr>
        <sz val="11"/>
        <color rgb="FF000000"/>
        <rFont val="Calibri"/>
      </rPr>
      <t>silent</t>
    </r>
    <r>
      <rPr>
        <sz val="11"/>
        <color rgb="FF000000"/>
        <rFont val="Calibri"/>
      </rPr>
      <t xml:space="preserve">
</t>
    </r>
    <r>
      <rPr>
        <sz val="11"/>
        <color rgb="FF000000"/>
        <rFont val="Calibri"/>
      </rPr>
      <t>deny = 3</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If the "silent" keyword is missing or commented out, this is a finding.</t>
    </r>
    <r>
      <rPr>
        <sz val="11"/>
        <color rgb="FF000000"/>
        <rFont val="Calibri"/>
      </rPr>
      <t xml:space="preserve">
</t>
    </r>
    <r>
      <rPr>
        <sz val="11"/>
        <color rgb="FF000000"/>
        <rFont val="Calibri"/>
      </rPr>
      <t>If the "audit" keyword is missing or commented out, this is a finding.</t>
    </r>
    <r>
      <rPr>
        <sz val="11"/>
        <color rgb="FF000000"/>
        <rFont val="Calibri"/>
      </rPr>
      <t xml:space="preserve">
</t>
    </r>
    <r>
      <rPr>
        <sz val="11"/>
        <color rgb="FF000000"/>
        <rFont val="Calibri"/>
      </rPr>
      <t>If the "deny" keyword is missing, commented out, or set to a value greater than 3, this is a finding.</t>
    </r>
    <r>
      <rPr>
        <sz val="11"/>
        <color rgb="FF000000"/>
        <rFont val="Calibri"/>
      </rPr>
      <t xml:space="preserve">
</t>
    </r>
    <r>
      <rPr>
        <sz val="11"/>
        <color rgb="FF000000"/>
        <rFont val="Calibri"/>
      </rPr>
      <t>If the "fail_interval" keyword is missing, commented out, or set to a value greater than 900, this is a finding.</t>
    </r>
    <r>
      <rPr>
        <sz val="11"/>
        <color rgb="FF000000"/>
        <rFont val="Calibri"/>
      </rPr>
      <t xml:space="preserve">
</t>
    </r>
    <r>
      <rPr>
        <sz val="11"/>
        <color rgb="FF000000"/>
        <rFont val="Calibri"/>
      </rPr>
      <t>If the "unlock_time" keyword is missing, commented out, or is not set to 0, this is a finding.</t>
    </r>
  </si>
  <si>
    <t>V-219167</t>
  </si>
  <si>
    <r>
      <rPr>
        <sz val="11"/>
        <rFont val="Calibri"/>
      </rPr>
      <t>The Ubuntu operating system must display the Standard Mandatory DoD Notice and Consent Banner before granting local access to the system via a graphical user logon.</t>
    </r>
  </si>
  <si>
    <r>
      <rPr>
        <sz val="11"/>
        <color rgb="FF000000"/>
        <rFont val="Calibri"/>
      </rPr>
      <t>Edit the /etc/gdm3/greeter.dconf-defaults file.</t>
    </r>
    <r>
      <rPr>
        <sz val="11"/>
        <color rgb="FF000000"/>
        <rFont val="Calibri"/>
      </rPr>
      <t xml:space="preserve">
</t>
    </r>
    <r>
      <rPr>
        <sz val="11"/>
        <color rgb="FF000000"/>
        <rFont val="Calibri"/>
      </rPr>
      <t>Uncomment (remove the leading '#' characters) the following 3 configuration lines:</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banner-message-text='Welcome'</t>
    </r>
    <r>
      <rPr>
        <sz val="11"/>
        <color rgb="FF000000"/>
        <rFont val="Calibri"/>
      </rPr>
      <t xml:space="preserve">
</t>
    </r>
    <r>
      <rPr>
        <sz val="11"/>
        <color rgb="FF000000"/>
        <rFont val="Calibri"/>
      </rPr>
      <t>Note: the lines are all near the bottom of the file but they are not adjacent to each other.</t>
    </r>
    <r>
      <rPr>
        <sz val="11"/>
        <color rgb="FF000000"/>
        <rFont val="Calibri"/>
      </rPr>
      <t xml:space="preserve">
</t>
    </r>
    <r>
      <rPr>
        <sz val="11"/>
        <color rgb="FF000000"/>
        <rFont val="Calibri"/>
      </rPr>
      <t>Edit the banner-message-text='Welcome' line to contain the appropriate banner message text as shown below:</t>
    </r>
    <r>
      <rPr>
        <sz val="11"/>
        <color rgb="FF000000"/>
        <rFont val="Calibri"/>
      </rPr>
      <t xml:space="preserve">
</t>
    </r>
    <r>
      <rPr>
        <sz val="11"/>
        <color rgb="FF000000"/>
        <rFont val="Calibri"/>
      </rPr>
      <t>banner-message-text='You are accessing a U.S. Government (USG) Information System (IS) that is provided for USG-authorized use only.\n\nBy using this IS (which includes any device attached to this IS), you consent to the following conditions:\n\n-The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USG-authorized purpose.\n\n-This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Note that it is similar to the text in /etc/issue but it is all on a single line and the newline characters have been replaced with \n.</t>
    </r>
    <r>
      <rPr>
        <sz val="11"/>
        <color rgb="FF000000"/>
        <rFont val="Calibri"/>
      </rPr>
      <t xml:space="preserve">
</t>
    </r>
    <r>
      <rPr>
        <sz val="11"/>
        <color rgb="FF000000"/>
        <rFont val="Calibri"/>
      </rPr>
      <t># sudo dconf update</t>
    </r>
    <r>
      <rPr>
        <sz val="11"/>
        <color rgb="FF000000"/>
        <rFont val="Calibri"/>
      </rPr>
      <t xml:space="preserve">
</t>
    </r>
    <r>
      <rPr>
        <sz val="11"/>
        <color rgb="FF000000"/>
        <rFont val="Calibri"/>
      </rPr>
      <t># sudo systemctl restart gdm3</t>
    </r>
  </si>
  <si>
    <r>
      <rPr>
        <sz val="11"/>
        <color rgb="FF000000"/>
        <rFont val="Calibri"/>
      </rPr>
      <t>The banner must be acknowledged by the user prior to allowing the user access to the operating system.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system logon is required. The system must prevent further activity until the user executes a positive action to manifest agreement by clicking on a box indicating "OK".</t>
    </r>
  </si>
  <si>
    <r>
      <rPr>
        <sz val="11"/>
        <color rgb="FF000000"/>
        <rFont val="Calibri"/>
      </rPr>
      <t>Verify the Ubuntu operating system displays the Standard Mandatory DoD Notice and Consent Banner before granting access to the operating system via a graphical user logon.</t>
    </r>
    <r>
      <rPr>
        <sz val="11"/>
        <color rgb="FF000000"/>
        <rFont val="Calibri"/>
      </rPr>
      <t xml:space="preserve">
</t>
    </r>
    <r>
      <rPr>
        <sz val="11"/>
        <color rgb="FF000000"/>
        <rFont val="Calibri"/>
      </rPr>
      <t>Note: If the system does not have Graphical User Interface installed, this requirement is Not Applicable.</t>
    </r>
    <r>
      <rPr>
        <sz val="11"/>
        <color rgb="FF000000"/>
        <rFont val="Calibri"/>
      </rPr>
      <t xml:space="preserve">
</t>
    </r>
    <r>
      <rPr>
        <sz val="11"/>
        <color rgb="FF000000"/>
        <rFont val="Calibri"/>
      </rPr>
      <t>Check that the operating system displays the exact approved Standard Mandatory DoD Notice and Consent Banner text with the command:</t>
    </r>
    <r>
      <rPr>
        <sz val="11"/>
        <color rgb="FF000000"/>
        <rFont val="Calibri"/>
      </rPr>
      <t xml:space="preserve">
</t>
    </r>
    <r>
      <rPr>
        <sz val="11"/>
        <color rgb="FF000000"/>
        <rFont val="Calibri"/>
      </rPr>
      <t># grep banner-message-enable /etc/gdm3/greeter.dconf-defaults</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If the line is commented out or set to "false", this is a finding.</t>
    </r>
    <r>
      <rPr>
        <sz val="11"/>
        <color rgb="FF000000"/>
        <rFont val="Calibri"/>
      </rPr>
      <t xml:space="preserve">
</t>
    </r>
    <r>
      <rPr>
        <sz val="11"/>
        <color rgb="FF000000"/>
        <rFont val="Calibri"/>
      </rPr>
      <t># grep banner-message-text /etc/gdm3/greeter.dconf-defaults</t>
    </r>
    <r>
      <rPr>
        <sz val="11"/>
        <color rgb="FF000000"/>
        <rFont val="Calibri"/>
      </rPr>
      <t xml:space="preserve">
</t>
    </r>
    <r>
      <rPr>
        <sz val="11"/>
        <color rgb="FF000000"/>
        <rFont val="Calibri"/>
      </rPr>
      <t>banner-message-text="You are accessing a U.S. Government \(USG\) Information System \(IS\) that is provided for USG-authorized use only.\s+By using this IS \(which includes any device attached to this IS\), you consent to the following conditions:\s+-The USG routinely intercepts and monitors communications on this IS for purposes including, but not limited to, penetration testing, COMSEC monitoring, network operations and defense, personnel misconduct \(PM\), law enforcement \(LE\), and counterintelligence \(CI\) investigations.\s+-At any time, the USG may inspect and seize data stored on this IS.\s+-Communications using, or data stored on, this IS are not private, are subject to routine monitoring, interception, and search, and may be disclosed or used for any USG-authorized purpose.\s+-This IS includes security measures \(e.g., authentication and access controls\) to protect USG interests--not for your personal benefit or privacy.\s+-Notwithstanding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banner-message-text is missing, commented out, or the text does not match the Standard Mandatory DoD Notice and Consent Banner exactly, this is a finding.</t>
    </r>
  </si>
  <si>
    <t>V-219168</t>
  </si>
  <si>
    <r>
      <rPr>
        <sz val="11"/>
        <rFont val="Calibri"/>
      </rPr>
      <t>The Ubuntu operating system must prevent direct login into the root account.</t>
    </r>
  </si>
  <si>
    <r>
      <rPr>
        <sz val="11"/>
        <color rgb="FF000000"/>
        <rFont val="Calibri"/>
      </rPr>
      <t>Configure the Ubuntu operating system to prevent direct logins to the root account by performing the following operations:</t>
    </r>
    <r>
      <rPr>
        <sz val="11"/>
        <color rgb="FF000000"/>
        <rFont val="Calibri"/>
      </rPr>
      <t xml:space="preserve">
</t>
    </r>
    <r>
      <rPr>
        <sz val="11"/>
        <color rgb="FF000000"/>
        <rFont val="Calibri"/>
      </rPr>
      <t>sudo passwd -l root</t>
    </r>
  </si>
  <si>
    <r>
      <rPr>
        <sz val="11"/>
        <color rgb="FF000000"/>
        <rFont val="Calibri"/>
      </rPr>
      <t>To assure individual accountability and prevent unauthorized access, organizational users must be individually identified and authenticated.</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 Examples of the group authenticator is the UNIX OS "root" user account, the Windows "Administrator" account, the "sa" account, or a "helpdesk" account.</t>
    </r>
    <r>
      <rPr>
        <sz val="11"/>
        <color rgb="FF000000"/>
        <rFont val="Calibri"/>
      </rPr>
      <t xml:space="preserve">
</t>
    </r>
    <r>
      <rPr>
        <sz val="11"/>
        <color rgb="FF000000"/>
        <rFont val="Calibri"/>
      </rPr>
      <t>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t>
    </r>
    <r>
      <rPr>
        <sz val="11"/>
        <color rgb="FF000000"/>
        <rFont val="Calibri"/>
      </rPr>
      <t xml:space="preserve">
</t>
    </r>
    <r>
      <rPr>
        <sz val="11"/>
        <color rgb="FF000000"/>
        <rFont val="Calibri"/>
      </rPr>
      <t>Users (and any processes acting on behalf of users) need to be uniquely identified and authenticated for all accesses other than those accesses explicitly identified and documented by the organization, which outlines specific user actions that can be performed on the operating system without identification or authentication.</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</si>
  <si>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Verify the Ubuntu operating system prevents direct logins to the root account.</t>
    </r>
    <r>
      <rPr>
        <sz val="11"/>
        <color rgb="FF000000"/>
        <rFont val="Calibri"/>
      </rPr>
      <t xml:space="preserve">
</t>
    </r>
    <r>
      <rPr>
        <sz val="11"/>
        <color rgb="FF000000"/>
        <rFont val="Calibri"/>
      </rPr>
      <t>Check that the Ubuntu operating system prevents direct logins to the root account with the following command:</t>
    </r>
    <r>
      <rPr>
        <sz val="11"/>
        <color rgb="FF000000"/>
        <rFont val="Calibri"/>
      </rPr>
      <t xml:space="preserve">
</t>
    </r>
    <r>
      <rPr>
        <sz val="11"/>
        <color rgb="FF000000"/>
        <rFont val="Calibri"/>
      </rPr>
      <t># sudo passwd -S root</t>
    </r>
    <r>
      <rPr>
        <sz val="11"/>
        <color rgb="FF000000"/>
        <rFont val="Calibri"/>
      </rPr>
      <t xml:space="preserve">
</t>
    </r>
    <r>
      <rPr>
        <sz val="11"/>
        <color rgb="FF000000"/>
        <rFont val="Calibri"/>
      </rPr>
      <t>root L 11/11/2017 0 99999 7 -1</t>
    </r>
    <r>
      <rPr>
        <sz val="11"/>
        <color rgb="FF000000"/>
        <rFont val="Calibri"/>
      </rPr>
      <t xml:space="preserve">
</t>
    </r>
    <r>
      <rPr>
        <sz val="11"/>
        <color rgb="FF000000"/>
        <rFont val="Calibri"/>
      </rPr>
      <t>If the output does not contain "L" in the second field to indicate the account is locked, this is a finding.</t>
    </r>
  </si>
  <si>
    <t>V-219169</t>
  </si>
  <si>
    <r>
      <rPr>
        <sz val="11"/>
        <rFont val="Calibri"/>
      </rPr>
      <t>The Ubuntu operating system must be configured so that only users who need access to security functions are part of the sudo group.</t>
    </r>
  </si>
  <si>
    <r>
      <rPr>
        <sz val="11"/>
        <color rgb="FF000000"/>
        <rFont val="Calibri"/>
      </rPr>
      <t>Configure the sudo group with only members requiring access to security functions.</t>
    </r>
    <r>
      <rPr>
        <sz val="11"/>
        <color rgb="FF000000"/>
        <rFont val="Calibri"/>
      </rPr>
      <t xml:space="preserve">
</t>
    </r>
    <r>
      <rPr>
        <sz val="11"/>
        <color rgb="FF000000"/>
        <rFont val="Calibri"/>
      </rPr>
      <t>To remove a user from the sudo group run:</t>
    </r>
    <r>
      <rPr>
        <sz val="11"/>
        <color rgb="FF000000"/>
        <rFont val="Calibri"/>
      </rPr>
      <t xml:space="preserve">
</t>
    </r>
    <r>
      <rPr>
        <sz val="11"/>
        <color rgb="FF000000"/>
        <rFont val="Calibri"/>
      </rPr>
      <t>sudo gpasswd -d &lt;username&gt; sudo</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</si>
  <si>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t>
    </r>
    <r>
      <rPr>
        <sz val="11"/>
        <color rgb="FF000000"/>
        <rFont val="Calibri"/>
      </rPr>
      <t xml:space="preserve">
</t>
    </r>
    <r>
      <rPr>
        <sz val="11"/>
        <color rgb="FF000000"/>
        <rFont val="Calibri"/>
      </rPr>
      <t>The Ubuntu operating system restricts access to security functions through the use of access control mechanisms and by implementing least privilege capabilities.</t>
    </r>
  </si>
  <si>
    <r>
      <rPr>
        <sz val="11"/>
        <color rgb="FF000000"/>
        <rFont val="Calibri"/>
      </rPr>
      <t xml:space="preserve">Verify that the sudo group has only members who should have access to security functions. </t>
    </r>
    <r>
      <rPr>
        <sz val="11"/>
        <color rgb="FF000000"/>
        <rFont val="Calibri"/>
      </rPr>
      <t xml:space="preserve">
</t>
    </r>
    <r>
      <rPr>
        <sz val="11"/>
        <color rgb="FF000000"/>
        <rFont val="Calibri"/>
      </rPr>
      <t># grep sudo /etc/group</t>
    </r>
    <r>
      <rPr>
        <sz val="11"/>
        <color rgb="FF000000"/>
        <rFont val="Calibri"/>
      </rPr>
      <t xml:space="preserve">
</t>
    </r>
    <r>
      <rPr>
        <sz val="11"/>
        <color rgb="FF000000"/>
        <rFont val="Calibri"/>
      </rPr>
      <t>sudo:x:27:foo</t>
    </r>
    <r>
      <rPr>
        <sz val="11"/>
        <color rgb="FF000000"/>
        <rFont val="Calibri"/>
      </rPr>
      <t xml:space="preserve">
</t>
    </r>
    <r>
      <rPr>
        <sz val="11"/>
        <color rgb="FF000000"/>
        <rFont val="Calibri"/>
      </rPr>
      <t>If the sudo group contains users not needing access to security functions, this is a finding.</t>
    </r>
  </si>
  <si>
    <t>V-219170</t>
  </si>
  <si>
    <r>
      <rPr>
        <sz val="11"/>
        <rFont val="Calibri"/>
      </rPr>
      <t>The Ubuntu operating system must display the Standard Mandatory DoD Notice and Consent Banner before granting any publically accessible connection to the system.</t>
    </r>
  </si>
  <si>
    <r>
      <rPr>
        <sz val="11"/>
        <color rgb="FF000000"/>
        <rFont val="Calibri"/>
      </rPr>
      <t>Configure the Ubuntu operating system to display the Standard Mandatory DoD Notice and Consent Banner before granting access to the system via SSH logon.</t>
    </r>
    <r>
      <rPr>
        <sz val="11"/>
        <color rgb="FF000000"/>
        <rFont val="Calibri"/>
      </rPr>
      <t xml:space="preserve">
</t>
    </r>
    <r>
      <rPr>
        <sz val="11"/>
        <color rgb="FF000000"/>
        <rFont val="Calibri"/>
      </rPr>
      <t>Edit the SSH daemon configuration "/etc/ssh/sshd_config" file. Uncomment the banner keyword and configure it to point to the file that contains the correct banner. An example of this configure is below:</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Either create the file containing the banner, or replace the text in the file with the Standard Mandatory DoD Notice and Consent Banner. The DoD 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In order 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</si>
  <si>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Display of a standardized and approved use notification before granting access to the Ubuntu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SRG-OS-000228-GPOS-00088, SRG-OS-000023-GPOS-00006</t>
    </r>
  </si>
  <si>
    <r>
      <rPr>
        <sz val="11"/>
        <color rgb="FF000000"/>
        <rFont val="Calibri"/>
      </rPr>
      <t>Verify the Ubuntu operating system displays the Standard Mandatory DoD Notice and Consent Banner before granting access to the Ubuntu operating system via a ssh logon.</t>
    </r>
    <r>
      <rPr>
        <sz val="11"/>
        <color rgb="FF000000"/>
        <rFont val="Calibri"/>
      </rPr>
      <t xml:space="preserve">
</t>
    </r>
    <r>
      <rPr>
        <sz val="11"/>
        <color rgb="FF000000"/>
        <rFont val="Calibri"/>
      </rPr>
      <t>Check that the Ubuntu operating system displays the Standard Mandatory DoD Notice and Consent Banner before granting access to the Ubuntu operating system via a ssh logon with the following command:</t>
    </r>
    <r>
      <rPr>
        <sz val="11"/>
        <color rgb="FF000000"/>
        <rFont val="Calibri"/>
      </rPr>
      <t xml:space="preserve">
</t>
    </r>
    <r>
      <rPr>
        <sz val="11"/>
        <color rgb="FF000000"/>
        <rFont val="Calibri"/>
      </rPr>
      <t># grep -i banner /etc/ssh/sshd_config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The command will return the banner option along with the name of the file that contains the ssh banner. If the line is commented out, this is a finding.</t>
    </r>
    <r>
      <rPr>
        <sz val="11"/>
        <color rgb="FF000000"/>
        <rFont val="Calibri"/>
      </rPr>
      <t xml:space="preserve">
</t>
    </r>
    <r>
      <rPr>
        <sz val="11"/>
        <color rgb="FF000000"/>
        <rFont val="Calibri"/>
      </rPr>
      <t>Check the specified banner file to check that it matches the Standard Mandatory DoD Notice and Consent Banner exactly:</t>
    </r>
    <r>
      <rPr>
        <sz val="11"/>
        <color rgb="FF000000"/>
        <rFont val="Calibri"/>
      </rPr>
      <t xml:space="preserve">
</t>
    </r>
    <r>
      <rPr>
        <sz val="11"/>
        <color rgb="FF000000"/>
        <rFont val="Calibri"/>
      </rPr>
      <t># cat /etc/issue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text does not match the Standard Mandatory DoD Notice and Consent Banner exactly, this is a finding.</t>
    </r>
  </si>
  <si>
    <t>V-219172</t>
  </si>
  <si>
    <r>
      <rPr>
        <sz val="11"/>
        <rFont val="Calibri"/>
      </rPr>
      <t>The Ubuntu operating system must enforce password complexity by requiring that at least one upper-case character be used.</t>
    </r>
  </si>
  <si>
    <r>
      <rPr>
        <sz val="11"/>
        <color rgb="FF000000"/>
        <rFont val="Calibri"/>
      </rPr>
      <t>Add or update the "/etc/security/pwquality.conf" file to contain the "ucredit" parameter:</t>
    </r>
    <r>
      <rPr>
        <sz val="11"/>
        <color rgb="FF000000"/>
        <rFont val="Calibri"/>
      </rPr>
      <t xml:space="preserve">
</t>
    </r>
    <r>
      <rPr>
        <sz val="11"/>
        <color rgb="FF000000"/>
        <rFont val="Calibri"/>
      </rPr>
      <t>ucredit=-1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</si>
  <si>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</si>
  <si>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Verify the Ubuntu operating system enforces password complexity by requiring that at least one upper-case character be used.</t>
    </r>
    <r>
      <rPr>
        <sz val="11"/>
        <color rgb="FF000000"/>
        <rFont val="Calibri"/>
      </rPr>
      <t xml:space="preserve">
</t>
    </r>
    <r>
      <rPr>
        <sz val="11"/>
        <color rgb="FF000000"/>
        <rFont val="Calibri"/>
      </rPr>
      <t>Determine if the field "ucredit" is set in the "/etc/security/pwquality.conf" file with the following command:</t>
    </r>
    <r>
      <rPr>
        <sz val="11"/>
        <color rgb="FF000000"/>
        <rFont val="Calibri"/>
      </rPr>
      <t xml:space="preserve">
</t>
    </r>
    <r>
      <rPr>
        <sz val="11"/>
        <color rgb="FF000000"/>
        <rFont val="Calibri"/>
      </rPr>
      <t xml:space="preserve"># grep -i "ucredit" /etc/security/pwquality.conf </t>
    </r>
    <r>
      <rPr>
        <sz val="11"/>
        <color rgb="FF000000"/>
        <rFont val="Calibri"/>
      </rPr>
      <t xml:space="preserve">
</t>
    </r>
    <r>
      <rPr>
        <sz val="11"/>
        <color rgb="FF000000"/>
        <rFont val="Calibri"/>
      </rPr>
      <t>ucredit=-1</t>
    </r>
    <r>
      <rPr>
        <sz val="11"/>
        <color rgb="FF000000"/>
        <rFont val="Calibri"/>
      </rPr>
      <t xml:space="preserve">
</t>
    </r>
    <r>
      <rPr>
        <sz val="11"/>
        <color rgb="FF000000"/>
        <rFont val="Calibri"/>
      </rPr>
      <t>If the "ucredit" parameter is greater than "-1", or is commented out, this is a finding.</t>
    </r>
  </si>
  <si>
    <t>V-219173</t>
  </si>
  <si>
    <r>
      <rPr>
        <sz val="11"/>
        <rFont val="Calibri"/>
      </rPr>
      <t>The Ubuntu operating system must enforce password complexity by requiring that at least one lower-case character be used.</t>
    </r>
  </si>
  <si>
    <r>
      <rPr>
        <sz val="11"/>
        <color rgb="FF000000"/>
        <rFont val="Calibri"/>
      </rPr>
      <t>Add or update the "/etc/security/pwquality.conf" file to contain the "lcredit" parameter:</t>
    </r>
    <r>
      <rPr>
        <sz val="11"/>
        <color rgb="FF000000"/>
        <rFont val="Calibri"/>
      </rPr>
      <t xml:space="preserve">
</t>
    </r>
    <r>
      <rPr>
        <sz val="11"/>
        <color rgb="FF000000"/>
        <rFont val="Calibri"/>
      </rPr>
      <t>lcredit=-1</t>
    </r>
  </si>
  <si>
    <r>
      <rPr>
        <sz val="11"/>
        <color rgb="FF000000"/>
        <rFont val="Calibri"/>
      </rPr>
      <t>Verify the Ubuntu operating system enforces password complexity by requiring that at least one lower-case character be used.</t>
    </r>
    <r>
      <rPr>
        <sz val="11"/>
        <color rgb="FF000000"/>
        <rFont val="Calibri"/>
      </rPr>
      <t xml:space="preserve">
</t>
    </r>
    <r>
      <rPr>
        <sz val="11"/>
        <color rgb="FF000000"/>
        <rFont val="Calibri"/>
      </rPr>
      <t>Determine if the field "lcredit" is set in the "/etc/security/pwquality.conf" file with the following command:</t>
    </r>
    <r>
      <rPr>
        <sz val="11"/>
        <color rgb="FF000000"/>
        <rFont val="Calibri"/>
      </rPr>
      <t xml:space="preserve">
</t>
    </r>
    <r>
      <rPr>
        <sz val="11"/>
        <color rgb="FF000000"/>
        <rFont val="Calibri"/>
      </rPr>
      <t xml:space="preserve"># grep -i "lcredit" /etc/security/pwquality.conf </t>
    </r>
    <r>
      <rPr>
        <sz val="11"/>
        <color rgb="FF000000"/>
        <rFont val="Calibri"/>
      </rPr>
      <t xml:space="preserve">
</t>
    </r>
    <r>
      <rPr>
        <sz val="11"/>
        <color rgb="FF000000"/>
        <rFont val="Calibri"/>
      </rPr>
      <t>lcredit=-1</t>
    </r>
    <r>
      <rPr>
        <sz val="11"/>
        <color rgb="FF000000"/>
        <rFont val="Calibri"/>
      </rPr>
      <t xml:space="preserve">
</t>
    </r>
    <r>
      <rPr>
        <sz val="11"/>
        <color rgb="FF000000"/>
        <rFont val="Calibri"/>
      </rPr>
      <t>If the "lcredit" parameter is greater than "-1", or is commented out, this is a finding.</t>
    </r>
  </si>
  <si>
    <t>V-219174</t>
  </si>
  <si>
    <r>
      <rPr>
        <sz val="11"/>
        <rFont val="Calibri"/>
      </rPr>
      <t>The Ubuntu operating system must enforce password complexity by requiring that at least one numeric character be used.</t>
    </r>
  </si>
  <si>
    <r>
      <rPr>
        <sz val="11"/>
        <color rgb="FF000000"/>
        <rFont val="Calibri"/>
      </rPr>
      <t>Configure the Ubuntu operating system to enforce password complexity by requiring that at least one numeric character be used.</t>
    </r>
    <r>
      <rPr>
        <sz val="11"/>
        <color rgb="FF000000"/>
        <rFont val="Calibri"/>
      </rPr>
      <t xml:space="preserve">
</t>
    </r>
    <r>
      <rPr>
        <sz val="11"/>
        <color rgb="FF000000"/>
        <rFont val="Calibri"/>
      </rPr>
      <t>Add or update the "/etc/security/pwquality.conf" file to contain the "dcredit" parameter:</t>
    </r>
    <r>
      <rPr>
        <sz val="11"/>
        <color rgb="FF000000"/>
        <rFont val="Calibri"/>
      </rPr>
      <t xml:space="preserve">
</t>
    </r>
    <r>
      <rPr>
        <sz val="11"/>
        <color rgb="FF000000"/>
        <rFont val="Calibri"/>
      </rPr>
      <t>dcredit=-1</t>
    </r>
  </si>
  <si>
    <r>
      <rPr>
        <sz val="11"/>
        <color rgb="FF000000"/>
        <rFont val="Calibri"/>
      </rPr>
      <t>Verify the Ubuntu operating system enforces password complexity by requiring that at least one numeric character be used.</t>
    </r>
    <r>
      <rPr>
        <sz val="11"/>
        <color rgb="FF000000"/>
        <rFont val="Calibri"/>
      </rPr>
      <t xml:space="preserve">
</t>
    </r>
    <r>
      <rPr>
        <sz val="11"/>
        <color rgb="FF000000"/>
        <rFont val="Calibri"/>
      </rPr>
      <t>Determine if the field "dcredit" is set in the "/etc/security/pwquality.conf" file with the following command:</t>
    </r>
    <r>
      <rPr>
        <sz val="11"/>
        <color rgb="FF000000"/>
        <rFont val="Calibri"/>
      </rPr>
      <t xml:space="preserve">
</t>
    </r>
    <r>
      <rPr>
        <sz val="11"/>
        <color rgb="FF000000"/>
        <rFont val="Calibri"/>
      </rPr>
      <t xml:space="preserve"># grep -i "dcredit" /etc/security/pwquality.conf </t>
    </r>
    <r>
      <rPr>
        <sz val="11"/>
        <color rgb="FF000000"/>
        <rFont val="Calibri"/>
      </rPr>
      <t xml:space="preserve">
</t>
    </r>
    <r>
      <rPr>
        <sz val="11"/>
        <color rgb="FF000000"/>
        <rFont val="Calibri"/>
      </rPr>
      <t>dcredit=-1</t>
    </r>
    <r>
      <rPr>
        <sz val="11"/>
        <color rgb="FF000000"/>
        <rFont val="Calibri"/>
      </rPr>
      <t xml:space="preserve">
</t>
    </r>
    <r>
      <rPr>
        <sz val="11"/>
        <color rgb="FF000000"/>
        <rFont val="Calibri"/>
      </rPr>
      <t>If the "dcredit" parameter is greater than "-1", or is commented out, this is a finding.</t>
    </r>
  </si>
  <si>
    <t>V-219175</t>
  </si>
  <si>
    <r>
      <rPr>
        <sz val="11"/>
        <rFont val="Calibri"/>
      </rPr>
      <t>The Ubuntu operating system must require the change of at least 8 characters when passwords are changed.</t>
    </r>
  </si>
  <si>
    <r>
      <rPr>
        <sz val="11"/>
        <color rgb="FF000000"/>
        <rFont val="Calibri"/>
      </rPr>
      <t>Configure the Ubuntu operating system to require the change of at least 8 characters when passwords are changed.</t>
    </r>
    <r>
      <rPr>
        <sz val="11"/>
        <color rgb="FF000000"/>
        <rFont val="Calibri"/>
      </rPr>
      <t xml:space="preserve">
</t>
    </r>
    <r>
      <rPr>
        <sz val="11"/>
        <color rgb="FF000000"/>
        <rFont val="Calibri"/>
      </rPr>
      <t>Add or update the "/etc/security/pwquality.conf" file to include the "difok=8" parameter:</t>
    </r>
    <r>
      <rPr>
        <sz val="11"/>
        <color rgb="FF000000"/>
        <rFont val="Calibri"/>
      </rPr>
      <t xml:space="preserve">
</t>
    </r>
    <r>
      <rPr>
        <sz val="11"/>
        <color rgb="FF000000"/>
        <rFont val="Calibri"/>
      </rPr>
      <t>difok=8</t>
    </r>
  </si>
  <si>
    <r>
      <rPr>
        <sz val="11"/>
        <color rgb="FF000000"/>
        <rFont val="Calibri"/>
      </rPr>
      <t>If the Ubuntu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8 characters.</t>
    </r>
  </si>
  <si>
    <r>
      <rPr>
        <sz val="11"/>
        <color rgb="FF000000"/>
        <rFont val="Calibri"/>
      </rPr>
      <t>Verify the Ubuntu operating system requires the change of at least 8 characters when passwords are changed.</t>
    </r>
    <r>
      <rPr>
        <sz val="11"/>
        <color rgb="FF000000"/>
        <rFont val="Calibri"/>
      </rPr>
      <t xml:space="preserve">
</t>
    </r>
    <r>
      <rPr>
        <sz val="11"/>
        <color rgb="FF000000"/>
        <rFont val="Calibri"/>
      </rPr>
      <t>Determine if the field "difok" is set in the "/etc/security/pwquality.conf" file with the following command:</t>
    </r>
    <r>
      <rPr>
        <sz val="11"/>
        <color rgb="FF000000"/>
        <rFont val="Calibri"/>
      </rPr>
      <t xml:space="preserve">
</t>
    </r>
    <r>
      <rPr>
        <sz val="11"/>
        <color rgb="FF000000"/>
        <rFont val="Calibri"/>
      </rPr>
      <t># grep -i "difok" /etc/security/pwquality.conf</t>
    </r>
    <r>
      <rPr>
        <sz val="11"/>
        <color rgb="FF000000"/>
        <rFont val="Calibri"/>
      </rPr>
      <t xml:space="preserve">
</t>
    </r>
    <r>
      <rPr>
        <sz val="11"/>
        <color rgb="FF000000"/>
        <rFont val="Calibri"/>
      </rPr>
      <t>difok=8</t>
    </r>
    <r>
      <rPr>
        <sz val="11"/>
        <color rgb="FF000000"/>
        <rFont val="Calibri"/>
      </rPr>
      <t xml:space="preserve">
</t>
    </r>
    <r>
      <rPr>
        <sz val="11"/>
        <color rgb="FF000000"/>
        <rFont val="Calibri"/>
      </rPr>
      <t>If the "difok" parameter is less than "8", or is commented out, this is a finding.</t>
    </r>
  </si>
  <si>
    <t>V-219176</t>
  </si>
  <si>
    <r>
      <rPr>
        <sz val="11"/>
        <rFont val="Calibri"/>
      </rPr>
      <t>The Ubuntu operating system must encrypt all stored passwords with a FIPS 140-2 approved cryptographic hashing algorithm.</t>
    </r>
  </si>
  <si>
    <r>
      <rPr>
        <sz val="11"/>
        <color rgb="FF000000"/>
        <rFont val="Calibri"/>
      </rPr>
      <t xml:space="preserve">Configure the Ubuntu operating system to encrypt all stored passwords. </t>
    </r>
    <r>
      <rPr>
        <sz val="11"/>
        <color rgb="FF000000"/>
        <rFont val="Calibri"/>
      </rPr>
      <t xml:space="preserve">
</t>
    </r>
    <r>
      <rPr>
        <sz val="11"/>
        <color rgb="FF000000"/>
        <rFont val="Calibri"/>
      </rPr>
      <t>Edit/Modify the following line in the "/etc/login.defs" file and set "ENCRYPT_METHOD" to SHA512.</t>
    </r>
    <r>
      <rPr>
        <sz val="11"/>
        <color rgb="FF000000"/>
        <rFont val="Calibri"/>
      </rPr>
      <t xml:space="preserve">
</t>
    </r>
    <r>
      <rPr>
        <sz val="11"/>
        <color rgb="FF000000"/>
        <rFont val="Calibri"/>
      </rPr>
      <t>ENCRYPT_METHOD SHA512</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</si>
  <si>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</si>
  <si>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Verify that the shadow password suite configuration is set to encrypt password with a FIPS 140-2 approved cryptographic hashing algorithm.</t>
    </r>
    <r>
      <rPr>
        <sz val="11"/>
        <color rgb="FF000000"/>
        <rFont val="Calibri"/>
      </rPr>
      <t xml:space="preserve">
</t>
    </r>
    <r>
      <rPr>
        <sz val="11"/>
        <color rgb="FF000000"/>
        <rFont val="Calibri"/>
      </rPr>
      <t>Check the hashing algorithm that is being used to hash passwords with the following command:</t>
    </r>
    <r>
      <rPr>
        <sz val="11"/>
        <color rgb="FF000000"/>
        <rFont val="Calibri"/>
      </rPr>
      <t xml:space="preserve">
</t>
    </r>
    <r>
      <rPr>
        <sz val="11"/>
        <color rgb="FF000000"/>
        <rFont val="Calibri"/>
      </rPr>
      <t># cat /etc/login.defs | grep -i crypt</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"ENCRYPT_METHOD" does not equal SHA512 or greater, this is a finding.</t>
    </r>
  </si>
  <si>
    <t>V-219177</t>
  </si>
  <si>
    <r>
      <rPr>
        <sz val="11"/>
        <rFont val="Calibri"/>
      </rPr>
      <t>The Ubuntu operating system must not have the telnet package installed.</t>
    </r>
  </si>
  <si>
    <r>
      <rPr>
        <sz val="11"/>
        <color rgb="FF000000"/>
        <rFont val="Calibri"/>
      </rPr>
      <t>Remove the telnet package from the Ubuntu operating system by running the following command:</t>
    </r>
    <r>
      <rPr>
        <sz val="11"/>
        <color rgb="FF000000"/>
        <rFont val="Calibri"/>
      </rPr>
      <t xml:space="preserve">
</t>
    </r>
    <r>
      <rPr>
        <sz val="11"/>
        <color rgb="FF000000"/>
        <rFont val="Calibri"/>
      </rPr>
      <t># sudo apt-get remove telnetd</t>
    </r>
  </si>
  <si>
    <r>
      <rPr>
        <sz val="11"/>
        <color rgb="FF000000"/>
        <rFont val="Calibri"/>
      </rPr>
      <t>Verify that the telnet package is not installed on the Ubuntu operating system.</t>
    </r>
    <r>
      <rPr>
        <sz val="11"/>
        <color rgb="FF000000"/>
        <rFont val="Calibri"/>
      </rPr>
      <t xml:space="preserve">
</t>
    </r>
    <r>
      <rPr>
        <sz val="11"/>
        <color rgb="FF000000"/>
        <rFont val="Calibri"/>
      </rPr>
      <t>Check that the telnet daemon is not installed on the Ubuntu operating system by running the following command:</t>
    </r>
    <r>
      <rPr>
        <sz val="11"/>
        <color rgb="FF000000"/>
        <rFont val="Calibri"/>
      </rPr>
      <t xml:space="preserve">
</t>
    </r>
    <r>
      <rPr>
        <sz val="11"/>
        <color rgb="FF000000"/>
        <rFont val="Calibri"/>
      </rPr>
      <t># dpkg -l | grep telnetd</t>
    </r>
    <r>
      <rPr>
        <sz val="11"/>
        <color rgb="FF000000"/>
        <rFont val="Calibri"/>
      </rPr>
      <t xml:space="preserve">
</t>
    </r>
    <r>
      <rPr>
        <sz val="11"/>
        <color rgb="FF000000"/>
        <rFont val="Calibri"/>
      </rPr>
      <t>If the package is installed, this is a finding.</t>
    </r>
  </si>
  <si>
    <t>V-219178</t>
  </si>
  <si>
    <r>
      <rPr>
        <sz val="11"/>
        <rFont val="Calibri"/>
      </rPr>
      <t>The Ubuntu operating system must enforce 24 hours/1 day as the minimum password lifetime. Passwords for new users must have a 24 hours/1 day minimum password lifetime restriction.</t>
    </r>
  </si>
  <si>
    <r>
      <rPr>
        <sz val="11"/>
        <color rgb="FF000000"/>
        <rFont val="Calibri"/>
      </rPr>
      <t>Configure the Ubuntu operating system to enforce a 24 hours/1 day minimum password lifetime.</t>
    </r>
    <r>
      <rPr>
        <sz val="11"/>
        <color rgb="FF000000"/>
        <rFont val="Calibri"/>
      </rPr>
      <t xml:space="preserve">
</t>
    </r>
    <r>
      <rPr>
        <sz val="11"/>
        <color rgb="FF000000"/>
        <rFont val="Calibri"/>
      </rPr>
      <t>Add, or modify the following line in the "/etc/login.defs" file:</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</si>
  <si>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</si>
  <si>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Verify that the Ubuntu operating system enforces a 24 hours/1 day minimum password lifetime for new user accounts by running the following command:</t>
    </r>
    <r>
      <rPr>
        <sz val="11"/>
        <color rgb="FF000000"/>
        <rFont val="Calibri"/>
      </rPr>
      <t xml:space="preserve">
</t>
    </r>
    <r>
      <rPr>
        <sz val="11"/>
        <color rgb="FF000000"/>
        <rFont val="Calibri"/>
      </rPr>
      <t>#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less than 1, or commented out, this is a finding.</t>
    </r>
  </si>
  <si>
    <t>V-219179</t>
  </si>
  <si>
    <r>
      <rPr>
        <sz val="11"/>
        <rFont val="Calibri"/>
      </rPr>
      <t>The Ubuntu operating system must enforce a 60-day maximum password lifetime restriction. Passwords for new users must have a 60-day maximum password lifetime restriction.</t>
    </r>
  </si>
  <si>
    <r>
      <rPr>
        <sz val="11"/>
        <color rgb="FF000000"/>
        <rFont val="Calibri"/>
      </rPr>
      <t>Configure the Ubuntu operating system to enforce a 60-day maximum password lifetime.</t>
    </r>
    <r>
      <rPr>
        <sz val="11"/>
        <color rgb="FF000000"/>
        <rFont val="Calibri"/>
      </rPr>
      <t xml:space="preserve">
</t>
    </r>
    <r>
      <rPr>
        <sz val="11"/>
        <color rgb="FF000000"/>
        <rFont val="Calibri"/>
      </rPr>
      <t>Add, or modify the following line in the "/etc/login.defs" file:</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</si>
  <si>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</si>
  <si>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Verify that the Ubuntu operating system enforces a 60-day maximum password lifetime for new user accounts by running the following command:</t>
    </r>
    <r>
      <rPr>
        <sz val="11"/>
        <color rgb="FF000000"/>
        <rFont val="Calibri"/>
      </rPr>
      <t xml:space="preserve">
</t>
    </r>
    <r>
      <rPr>
        <sz val="11"/>
        <color rgb="FF000000"/>
        <rFont val="Calibri"/>
      </rPr>
      <t>#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less than 60, or commented out, this is a finding.</t>
    </r>
  </si>
  <si>
    <t>V-219180</t>
  </si>
  <si>
    <r>
      <rPr>
        <sz val="11"/>
        <rFont val="Calibri"/>
      </rPr>
      <t>The Ubuntu operating system must prohibit password reuse for a minimum of five generations.</t>
    </r>
  </si>
  <si>
    <r>
      <rPr>
        <sz val="11"/>
        <color rgb="FF000000"/>
        <rFont val="Calibri"/>
      </rPr>
      <t>Configure the Ubuntu operating system prevents passwords from being reused for a minimum of five generations.</t>
    </r>
    <r>
      <rPr>
        <sz val="11"/>
        <color rgb="FF000000"/>
        <rFont val="Calibri"/>
      </rPr>
      <t xml:space="preserve">
</t>
    </r>
    <r>
      <rPr>
        <sz val="11"/>
        <color rgb="FF000000"/>
        <rFont val="Calibri"/>
      </rPr>
      <t>Add, or modify the "remember" parameter value to the following line in "/etc/pam.d/common-password" file:</t>
    </r>
    <r>
      <rPr>
        <sz val="11"/>
        <color rgb="FF000000"/>
        <rFont val="Calibri"/>
      </rPr>
      <t xml:space="preserve">
</t>
    </r>
    <r>
      <rPr>
        <sz val="11"/>
        <color rgb="FF000000"/>
        <rFont val="Calibri"/>
      </rPr>
      <t>password [success=1 default=ignore] pam_unix.so sha512 shadow remember=5 rounds=5000</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</si>
  <si>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</si>
  <si>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Verify that the Ubuntu operating system prevents passwords from being reused for a minimum of five generations by running the following command:</t>
    </r>
    <r>
      <rPr>
        <sz val="11"/>
        <color rgb="FF000000"/>
        <rFont val="Calibri"/>
      </rPr>
      <t xml:space="preserve">
</t>
    </r>
    <r>
      <rPr>
        <sz val="11"/>
        <color rgb="FF000000"/>
        <rFont val="Calibri"/>
      </rPr>
      <t># grep -i remember /etc/pam.d/common-password</t>
    </r>
    <r>
      <rPr>
        <sz val="11"/>
        <color rgb="FF000000"/>
        <rFont val="Calibri"/>
      </rPr>
      <t xml:space="preserve">
</t>
    </r>
    <r>
      <rPr>
        <sz val="11"/>
        <color rgb="FF000000"/>
        <rFont val="Calibri"/>
      </rPr>
      <t>password [success=1 default=ignore] pam_unix.so sha512 shadow remember=5 rounds=5000</t>
    </r>
    <r>
      <rPr>
        <sz val="11"/>
        <color rgb="FF000000"/>
        <rFont val="Calibri"/>
      </rPr>
      <t xml:space="preserve">
</t>
    </r>
    <r>
      <rPr>
        <sz val="11"/>
        <color rgb="FF000000"/>
        <rFont val="Calibri"/>
      </rPr>
      <t>If the "remember" parameter value is not greater than or equal to 5, commented out, or not set at all this is a finding.</t>
    </r>
  </si>
  <si>
    <t>V-219181</t>
  </si>
  <si>
    <r>
      <rPr>
        <sz val="11"/>
        <rFont val="Calibri"/>
      </rPr>
      <t>The Ubuntu operating system must enforce a minimum 15-character password length.</t>
    </r>
  </si>
  <si>
    <r>
      <rPr>
        <sz val="11"/>
        <color rgb="FF000000"/>
        <rFont val="Calibri"/>
      </rPr>
      <t>Configure the Ubuntu operating system to enforce a minimum 15-character password length.</t>
    </r>
    <r>
      <rPr>
        <sz val="11"/>
        <color rgb="FF000000"/>
        <rFont val="Calibri"/>
      </rPr>
      <t xml:space="preserve">
</t>
    </r>
    <r>
      <rPr>
        <sz val="11"/>
        <color rgb="FF000000"/>
        <rFont val="Calibri"/>
      </rPr>
      <t>Add, or modify the "minlen" parameter value to the "/etc/security/pwquality.conf" file:</t>
    </r>
    <r>
      <rPr>
        <sz val="11"/>
        <color rgb="FF000000"/>
        <rFont val="Calibri"/>
      </rPr>
      <t xml:space="preserve">
</t>
    </r>
    <r>
      <rPr>
        <sz val="11"/>
        <color rgb="FF000000"/>
        <rFont val="Calibri"/>
      </rPr>
      <t>minlen=15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</si>
  <si>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</si>
  <si>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Verify if the pwquality configuration file enforces a minimum 15-character password length, by running the following command:</t>
    </r>
    <r>
      <rPr>
        <sz val="11"/>
        <color rgb="FF000000"/>
        <rFont val="Calibri"/>
      </rPr>
      <t xml:space="preserve">
</t>
    </r>
    <r>
      <rPr>
        <sz val="11"/>
        <color rgb="FF000000"/>
        <rFont val="Calibri"/>
      </rPr>
      <t># grep -i minlen /etc/security/pwquality.conf</t>
    </r>
    <r>
      <rPr>
        <sz val="11"/>
        <color rgb="FF000000"/>
        <rFont val="Calibri"/>
      </rPr>
      <t xml:space="preserve">
</t>
    </r>
    <r>
      <rPr>
        <sz val="11"/>
        <color rgb="FF000000"/>
        <rFont val="Calibri"/>
      </rPr>
      <t xml:space="preserve"> minlen=15</t>
    </r>
    <r>
      <rPr>
        <sz val="11"/>
        <color rgb="FF000000"/>
        <rFont val="Calibri"/>
      </rPr>
      <t xml:space="preserve">
</t>
    </r>
    <r>
      <rPr>
        <sz val="11"/>
        <color rgb="FF000000"/>
        <rFont val="Calibri"/>
      </rPr>
      <t>If "minlen" parameter value is not 15 or higher, or is commented out, this is a finding.</t>
    </r>
  </si>
  <si>
    <t>V-219182</t>
  </si>
  <si>
    <r>
      <rPr>
        <sz val="11"/>
        <rFont val="Calibri"/>
      </rPr>
      <t>The Ubuntu operating system must employ a FIPS 140-2 approved cryptographic hashing algorithms for all created and stored passwords.</t>
    </r>
  </si>
  <si>
    <r>
      <rPr>
        <sz val="11"/>
        <color rgb="FF000000"/>
        <rFont val="Calibri"/>
      </rPr>
      <t>Configure the Ubuntu operating system to encrypt all stored passwords with a strong cryptographic hash.</t>
    </r>
    <r>
      <rPr>
        <sz val="11"/>
        <color rgb="FF000000"/>
        <rFont val="Calibri"/>
      </rPr>
      <t xml:space="preserve">
</t>
    </r>
    <r>
      <rPr>
        <sz val="11"/>
        <color rgb="FF000000"/>
        <rFont val="Calibri"/>
      </rPr>
      <t>Edit/modify the following line in the file "/etc/pam.d/common-password" file to include the sha512 option for pam_unix.so:</t>
    </r>
    <r>
      <rPr>
        <sz val="11"/>
        <color rgb="FF000000"/>
        <rFont val="Calibri"/>
      </rPr>
      <t xml:space="preserve">
</t>
    </r>
    <r>
      <rPr>
        <sz val="11"/>
        <color rgb="FF000000"/>
        <rFont val="Calibri"/>
      </rPr>
      <t>password [success=1 default=ignore] pam_unix.so obscure sha512</t>
    </r>
    <r>
      <rPr>
        <sz val="11"/>
        <color rgb="FF000000"/>
        <rFont val="Calibri"/>
      </rPr>
      <t xml:space="preserve">
</t>
    </r>
    <r>
      <rPr>
        <sz val="11"/>
        <color rgb="FF000000"/>
        <rFont val="Calibri"/>
      </rPr>
      <t>Edit/modify /etc/login.defs and set "ENCRYPT_METHOD sha512".</t>
    </r>
  </si>
  <si>
    <r>
      <rPr>
        <sz val="11"/>
        <color rgb="FF000000"/>
        <rFont val="Calibri"/>
      </rPr>
      <t>The Ubuntu operating system must use a FIPS-compliant hashing algorithm to securely store the password. The FIPS-compliant hashing algorithm parameters must be selected in order to harden the system against offline attacks.</t>
    </r>
  </si>
  <si>
    <r>
      <rPr>
        <sz val="11"/>
        <color rgb="FF000000"/>
        <rFont val="Calibri"/>
      </rPr>
      <t>Verify that encrypted passwords stored in /etc/shadow use a strong cryptographic hash.</t>
    </r>
    <r>
      <rPr>
        <sz val="11"/>
        <color rgb="FF000000"/>
        <rFont val="Calibri"/>
      </rPr>
      <t xml:space="preserve">
</t>
    </r>
    <r>
      <rPr>
        <sz val="11"/>
        <color rgb="FF000000"/>
        <rFont val="Calibri"/>
      </rPr>
      <t>Check that pam_unix.so auth is configured to use sha512 with the following command:</t>
    </r>
    <r>
      <rPr>
        <sz val="11"/>
        <color rgb="FF000000"/>
        <rFont val="Calibri"/>
      </rPr>
      <t xml:space="preserve">
</t>
    </r>
    <r>
      <rPr>
        <sz val="11"/>
        <color rgb="FF000000"/>
        <rFont val="Calibri"/>
      </rPr>
      <t># grep password /etc/pam.d/common-password | grep pam_unix</t>
    </r>
    <r>
      <rPr>
        <sz val="11"/>
        <color rgb="FF000000"/>
        <rFont val="Calibri"/>
      </rPr>
      <t xml:space="preserve">
</t>
    </r>
    <r>
      <rPr>
        <sz val="11"/>
        <color rgb="FF000000"/>
        <rFont val="Calibri"/>
      </rPr>
      <t>password [success=1 default=ignore] pam_unix.so obscure sha512</t>
    </r>
    <r>
      <rPr>
        <sz val="11"/>
        <color rgb="FF000000"/>
        <rFont val="Calibri"/>
      </rPr>
      <t xml:space="preserve">
</t>
    </r>
    <r>
      <rPr>
        <sz val="11"/>
        <color rgb="FF000000"/>
        <rFont val="Calibri"/>
      </rPr>
      <t>If "sha512" is not an option of the output, or is commented out, this is a finding.</t>
    </r>
    <r>
      <rPr>
        <sz val="11"/>
        <color rgb="FF000000"/>
        <rFont val="Calibri"/>
      </rPr>
      <t xml:space="preserve">
</t>
    </r>
    <r>
      <rPr>
        <sz val="11"/>
        <color rgb="FF000000"/>
        <rFont val="Calibri"/>
      </rPr>
      <t>Check that ENCRYPT_METHOD is set to sha512 in /etc/login.defs:</t>
    </r>
    <r>
      <rPr>
        <sz val="11"/>
        <color rgb="FF000000"/>
        <rFont val="Calibri"/>
      </rPr>
      <t xml:space="preserve">
</t>
    </r>
    <r>
      <rPr>
        <sz val="11"/>
        <color rgb="FF000000"/>
        <rFont val="Calibri"/>
      </rPr>
      <t># grep -i ENCRYPT_METHOD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the output does not contain "sha512", or it is commented out, this is a finding.</t>
    </r>
  </si>
  <si>
    <t>V-219183</t>
  </si>
  <si>
    <r>
      <rPr>
        <sz val="11"/>
        <rFont val="Calibri"/>
      </rPr>
      <t>The Ubuntu operating system must allow the use of a temporary password for system logons with an immediate change to a permanent password.</t>
    </r>
  </si>
  <si>
    <r>
      <rPr>
        <sz val="11"/>
        <color rgb="FF000000"/>
        <rFont val="Calibri"/>
      </rPr>
      <t>Create a policy that ensures when a user is created, it is created using a method that forces a user to change their password upon their next login.</t>
    </r>
    <r>
      <rPr>
        <sz val="11"/>
        <color rgb="FF000000"/>
        <rFont val="Calibri"/>
      </rPr>
      <t xml:space="preserve">
</t>
    </r>
    <r>
      <rPr>
        <sz val="11"/>
        <color rgb="FF000000"/>
        <rFont val="Calibri"/>
      </rPr>
      <t>Below are two examples of how to create a user account that requires the user to change their password upon their next login.</t>
    </r>
    <r>
      <rPr>
        <sz val="11"/>
        <color rgb="FF000000"/>
        <rFont val="Calibri"/>
      </rPr>
      <t xml:space="preserve">
</t>
    </r>
    <r>
      <rPr>
        <sz val="11"/>
        <color rgb="FF000000"/>
        <rFont val="Calibri"/>
      </rPr>
      <t># chage -d 0 [UserName]</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passwd -e [UserName]</t>
    </r>
  </si>
  <si>
    <r>
      <rPr>
        <sz val="11"/>
        <color rgb="FF000000"/>
        <rFont val="Calibri"/>
      </rPr>
      <t>Without providing this capability, an account may be created without a password. Non-repudiation cannot be guaranteed once an account is created if a user is not forced to change the temporary password upon initial logon.</t>
    </r>
    <r>
      <rPr>
        <sz val="11"/>
        <color rgb="FF000000"/>
        <rFont val="Calibri"/>
      </rPr>
      <t xml:space="preserve">
</t>
    </r>
    <r>
      <rPr>
        <sz val="11"/>
        <color rgb="FF000000"/>
        <rFont val="Calibri"/>
      </rPr>
      <t>Temporary passwords are typically used to allow access when new accounts are created or passwords are changed. It is common practice for administrators to create temporary passwords for user accounts which allow the users to log on, yet force them to change the password once they have successfully authenticated.</t>
    </r>
  </si>
  <si>
    <r>
      <rPr>
        <sz val="11"/>
        <color rgb="FF000000"/>
        <rFont val="Calibri"/>
      </rPr>
      <t>Verify a policy exists that ensures when a user account is created, it is created using a method that forces a user to change their password upon their next login.</t>
    </r>
    <r>
      <rPr>
        <sz val="11"/>
        <color rgb="FF000000"/>
        <rFont val="Calibri"/>
      </rPr>
      <t xml:space="preserve">
</t>
    </r>
    <r>
      <rPr>
        <sz val="11"/>
        <color rgb="FF000000"/>
        <rFont val="Calibri"/>
      </rPr>
      <t>If a policy does not exist, this is a finding.</t>
    </r>
  </si>
  <si>
    <t>V-219184</t>
  </si>
  <si>
    <r>
      <rPr>
        <sz val="11"/>
        <rFont val="Calibri"/>
      </rPr>
      <t>The Ubuntu operating system must prevent the use of dictionary words for passwords.</t>
    </r>
  </si>
  <si>
    <r>
      <rPr>
        <sz val="11"/>
        <color rgb="FF000000"/>
        <rFont val="Calibri"/>
      </rPr>
      <t>Configure the Ubuntu operating system to prevent the use of dictionary words for passwords.</t>
    </r>
    <r>
      <rPr>
        <sz val="11"/>
        <color rgb="FF000000"/>
        <rFont val="Calibri"/>
      </rPr>
      <t xml:space="preserve">
</t>
    </r>
    <r>
      <rPr>
        <sz val="11"/>
        <color rgb="FF000000"/>
        <rFont val="Calibri"/>
      </rPr>
      <t>Add or update the following line in the "/etc/security/pwquality.conf" file to include the "dictcheck=1" parameter:</t>
    </r>
    <r>
      <rPr>
        <sz val="11"/>
        <color rgb="FF000000"/>
        <rFont val="Calibri"/>
      </rPr>
      <t xml:space="preserve">
</t>
    </r>
    <r>
      <rPr>
        <sz val="11"/>
        <color rgb="FF000000"/>
        <rFont val="Calibri"/>
      </rPr>
      <t>dictcheck=1</t>
    </r>
  </si>
  <si>
    <r>
      <rPr>
        <sz val="11"/>
        <color rgb="FF000000"/>
        <rFont val="Calibri"/>
      </rPr>
      <t>If the Ubuntu operating system allows the user to select passwords based on dictionary words, then this increases the chances of password compromise by increasing the opportunity for successful guesses and brute-force attacks.</t>
    </r>
  </si>
  <si>
    <r>
      <rPr>
        <sz val="11"/>
        <color rgb="FF000000"/>
        <rFont val="Calibri"/>
      </rPr>
      <t>Verify that the Ubuntu operating system uses the cracklib library to prevent the use of dictionary words with the following command:</t>
    </r>
    <r>
      <rPr>
        <sz val="11"/>
        <color rgb="FF000000"/>
        <rFont val="Calibri"/>
      </rPr>
      <t xml:space="preserve">
</t>
    </r>
    <r>
      <rPr>
        <sz val="11"/>
        <color rgb="FF000000"/>
        <rFont val="Calibri"/>
      </rPr>
      <t># grep dictcheck /etc/security/pwquality.conf</t>
    </r>
    <r>
      <rPr>
        <sz val="11"/>
        <color rgb="FF000000"/>
        <rFont val="Calibri"/>
      </rPr>
      <t xml:space="preserve">
</t>
    </r>
    <r>
      <rPr>
        <sz val="11"/>
        <color rgb="FF000000"/>
        <rFont val="Calibri"/>
      </rPr>
      <t>dictcheck=1</t>
    </r>
    <r>
      <rPr>
        <sz val="11"/>
        <color rgb="FF000000"/>
        <rFont val="Calibri"/>
      </rPr>
      <t xml:space="preserve">
</t>
    </r>
    <r>
      <rPr>
        <sz val="11"/>
        <color rgb="FF000000"/>
        <rFont val="Calibri"/>
      </rPr>
      <t>If the "dictcheck" parameter is not set to "1", or is commented out, this is a finding.</t>
    </r>
  </si>
  <si>
    <t>V-219185</t>
  </si>
  <si>
    <r>
      <rPr>
        <sz val="11"/>
        <rFont val="Calibri"/>
      </rPr>
      <t>The Ubuntu operating system must require users to re-authenticate for privilege escalation and changing roles.</t>
    </r>
  </si>
  <si>
    <r>
      <rPr>
        <sz val="11"/>
        <color rgb="FF000000"/>
        <rFont val="Calibri"/>
      </rPr>
      <t>Remove any occurrence of "NOPASSWD" or "!authenticate" found in "/etc/sudoers" file or files in the /etc/sudoers.d directory.</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</si>
  <si>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the Ubuntu operating system provides the capability to escalate a functional capability or change security roles, it is critical the user re-authenticate.</t>
    </r>
    <r>
      <rPr>
        <sz val="11"/>
        <color rgb="FF000000"/>
        <rFont val="Calibri"/>
      </rPr>
      <t xml:space="preserve">
</t>
    </r>
    <r>
      <rPr>
        <sz val="11"/>
        <color rgb="FF000000"/>
        <rFont val="Calibri"/>
      </rPr>
      <t>Satisfies: SRG-OS-000373-GPOS-00156, SRG-OS-000373-GPOS-00157</t>
    </r>
  </si>
  <si>
    <r>
      <rPr>
        <sz val="11"/>
        <color rgb="FF000000"/>
        <rFont val="Calibri"/>
      </rPr>
      <t>Verify that "/etc/sudoers" has no occurrences of "NOPASSWD" or "!authenticate".</t>
    </r>
    <r>
      <rPr>
        <sz val="11"/>
        <color rgb="FF000000"/>
        <rFont val="Calibri"/>
      </rPr>
      <t xml:space="preserve">
</t>
    </r>
    <r>
      <rPr>
        <sz val="11"/>
        <color rgb="FF000000"/>
        <rFont val="Calibri"/>
      </rPr>
      <t>Check that the "/etc/sudoers" file has no occurrences of "NOPASSWD" or "!authenticate" by running the following command:</t>
    </r>
    <r>
      <rPr>
        <sz val="11"/>
        <color rgb="FF000000"/>
        <rFont val="Calibri"/>
      </rPr>
      <t xml:space="preserve">
</t>
    </r>
    <r>
      <rPr>
        <sz val="11"/>
        <color rgb="FF000000"/>
        <rFont val="Calibri"/>
      </rPr>
      <t># sudo egrep -i '(nopasswd|!authenticate)' /etc/sudoers /etc/sudoers.d/*</t>
    </r>
    <r>
      <rPr>
        <sz val="11"/>
        <color rgb="FF000000"/>
        <rFont val="Calibri"/>
      </rPr>
      <t xml:space="preserve">
</t>
    </r>
    <r>
      <rPr>
        <sz val="11"/>
        <color rgb="FF000000"/>
        <rFont val="Calibri"/>
      </rPr>
      <t>If any occurrences of "NOPASSWD" or "!authenticate" return from the command, this is a finding.</t>
    </r>
  </si>
  <si>
    <t>V-219186</t>
  </si>
  <si>
    <r>
      <rPr>
        <sz val="11"/>
        <rFont val="Calibri"/>
      </rPr>
      <t>The Ubuntu Operating system must be configured so that when passwords are changed or new passwords are established, pwquality must be used.</t>
    </r>
  </si>
  <si>
    <r>
      <rPr>
        <sz val="11"/>
        <color rgb="FF000000"/>
        <rFont val="Calibri"/>
      </rPr>
      <t>Configure the operating system to use "pwquality" to enforce password complexity rules.</t>
    </r>
    <r>
      <rPr>
        <sz val="11"/>
        <color rgb="FF000000"/>
        <rFont val="Calibri"/>
      </rPr>
      <t xml:space="preserve">
</t>
    </r>
    <r>
      <rPr>
        <sz val="11"/>
        <color rgb="FF000000"/>
        <rFont val="Calibri"/>
      </rPr>
      <t>Install the pam_pwquality package by using the following command:</t>
    </r>
    <r>
      <rPr>
        <sz val="11"/>
        <color rgb="FF000000"/>
        <rFont val="Calibri"/>
      </rPr>
      <t xml:space="preserve">
</t>
    </r>
    <r>
      <rPr>
        <sz val="11"/>
        <color rgb="FF000000"/>
        <rFont val="Calibri"/>
      </rPr>
      <t># apt-get install libpam-pwquality -y</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enforcing = 1</t>
    </r>
    <r>
      <rPr>
        <sz val="11"/>
        <color rgb="FF000000"/>
        <rFont val="Calibri"/>
      </rPr>
      <t xml:space="preserve">
</t>
    </r>
    <r>
      <rPr>
        <sz val="11"/>
        <color rgb="FF000000"/>
        <rFont val="Calibri"/>
      </rPr>
      <t>Add the following line to "/etc/pam.d/common-password" (or modify the line to have the required value):</t>
    </r>
    <r>
      <rPr>
        <sz val="11"/>
        <color rgb="FF000000"/>
        <rFont val="Calibri"/>
      </rPr>
      <t xml:space="preserve">
</t>
    </r>
    <r>
      <rPr>
        <sz val="11"/>
        <color rgb="FF000000"/>
        <rFont val="Calibri"/>
      </rPr>
      <t>password requisite pam_pwquality.so retry=3 enforce_for_root</t>
    </r>
    <r>
      <rPr>
        <sz val="11"/>
        <color rgb="FF000000"/>
        <rFont val="Calibri"/>
      </rPr>
      <t xml:space="preserve">
</t>
    </r>
    <r>
      <rPr>
        <sz val="11"/>
        <color rgb="FF000000"/>
        <rFont val="Calibri"/>
      </rPr>
      <t>Note: The value of "retry" should be between "1" and "3".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</si>
  <si>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</si>
  <si>
    <r>
      <rPr>
        <sz val="11"/>
        <color rgb="FF000000"/>
        <rFont val="Calibri"/>
      </rPr>
      <t>Verify the Ubuntu operating system has the libpam-pwquality package installed, by running the following command:</t>
    </r>
    <r>
      <rPr>
        <sz val="11"/>
        <color rgb="FF000000"/>
        <rFont val="Calibri"/>
      </rPr>
      <t xml:space="preserve">
</t>
    </r>
    <r>
      <rPr>
        <sz val="11"/>
        <color rgb="FF000000"/>
        <rFont val="Calibri"/>
      </rPr>
      <t># dpkg -l libpam-pwquality</t>
    </r>
    <r>
      <rPr>
        <sz val="11"/>
        <color rgb="FF000000"/>
        <rFont val="Calibri"/>
      </rPr>
      <t xml:space="preserve">
</t>
    </r>
    <r>
      <rPr>
        <sz val="11"/>
        <color rgb="FF000000"/>
        <rFont val="Calibri"/>
      </rPr>
      <t>ii libpam-pwquality:amd64 1.4.0-2 amd64 PAM module to check password strength</t>
    </r>
    <r>
      <rPr>
        <sz val="11"/>
        <color rgb="FF000000"/>
        <rFont val="Calibri"/>
      </rPr>
      <t xml:space="preserve">
</t>
    </r>
    <r>
      <rPr>
        <sz val="11"/>
        <color rgb="FF000000"/>
        <rFont val="Calibri"/>
      </rPr>
      <t>If "libpam-pwquality" is not installed, this is a finding.</t>
    </r>
    <r>
      <rPr>
        <sz val="11"/>
        <color rgb="FF000000"/>
        <rFont val="Calibri"/>
      </rPr>
      <t xml:space="preserve">
</t>
    </r>
    <r>
      <rPr>
        <sz val="11"/>
        <color rgb="FF000000"/>
        <rFont val="Calibri"/>
      </rPr>
      <t xml:space="preserve">Verify the operating system uses "pwquality" to enforce the password complexity rules. </t>
    </r>
    <r>
      <rPr>
        <sz val="11"/>
        <color rgb="FF000000"/>
        <rFont val="Calibri"/>
      </rPr>
      <t xml:space="preserve">
</t>
    </r>
    <r>
      <rPr>
        <sz val="11"/>
        <color rgb="FF000000"/>
        <rFont val="Calibri"/>
      </rPr>
      <t>Verify the pwquality module is being enforced by the Ubuntu Operating System, by running the following command:</t>
    </r>
    <r>
      <rPr>
        <sz val="11"/>
        <color rgb="FF000000"/>
        <rFont val="Calibri"/>
      </rPr>
      <t xml:space="preserve">
</t>
    </r>
    <r>
      <rPr>
        <sz val="11"/>
        <color rgb="FF000000"/>
        <rFont val="Calibri"/>
      </rPr>
      <t># grep -i enforcing /etc/security/pwquality.conf</t>
    </r>
    <r>
      <rPr>
        <sz val="11"/>
        <color rgb="FF000000"/>
        <rFont val="Calibri"/>
      </rPr>
      <t xml:space="preserve">
</t>
    </r>
    <r>
      <rPr>
        <sz val="11"/>
        <color rgb="FF000000"/>
        <rFont val="Calibri"/>
      </rPr>
      <t>enforcing = 1</t>
    </r>
    <r>
      <rPr>
        <sz val="11"/>
        <color rgb="FF000000"/>
        <rFont val="Calibri"/>
      </rPr>
      <t xml:space="preserve">
</t>
    </r>
    <r>
      <rPr>
        <sz val="11"/>
        <color rgb="FF000000"/>
        <rFont val="Calibri"/>
      </rPr>
      <t>If the value of "enforcing" is not 1 or the line is commented out, this is a finding.</t>
    </r>
    <r>
      <rPr>
        <sz val="11"/>
        <color rgb="FF000000"/>
        <rFont val="Calibri"/>
      </rPr>
      <t xml:space="preserve">
</t>
    </r>
    <r>
      <rPr>
        <sz val="11"/>
        <color rgb="FF000000"/>
        <rFont val="Calibri"/>
      </rPr>
      <t>Check for the use of "pwquality" with the following command:</t>
    </r>
    <r>
      <rPr>
        <sz val="11"/>
        <color rgb="FF000000"/>
        <rFont val="Calibri"/>
      </rPr>
      <t xml:space="preserve">
</t>
    </r>
    <r>
      <rPr>
        <sz val="11"/>
        <color rgb="FF000000"/>
        <rFont val="Calibri"/>
      </rPr>
      <t># sudo cat /etc/pam.d/common-password | grep requisite | grep pam_pwquality</t>
    </r>
    <r>
      <rPr>
        <sz val="11"/>
        <color rgb="FF000000"/>
        <rFont val="Calibri"/>
      </rPr>
      <t xml:space="preserve">
</t>
    </r>
    <r>
      <rPr>
        <sz val="11"/>
        <color rgb="FF000000"/>
        <rFont val="Calibri"/>
      </rPr>
      <t>password requisite pam_pwquality.so retry=3 enforce_for_root</t>
    </r>
    <r>
      <rPr>
        <sz val="11"/>
        <color rgb="FF000000"/>
        <rFont val="Calibri"/>
      </rPr>
      <t xml:space="preserve">
</t>
    </r>
    <r>
      <rPr>
        <sz val="11"/>
        <color rgb="FF000000"/>
        <rFont val="Calibri"/>
      </rPr>
      <t>If no output is returned or the line is commented out, this is a finding.</t>
    </r>
    <r>
      <rPr>
        <sz val="11"/>
        <color rgb="FF000000"/>
        <rFont val="Calibri"/>
      </rPr>
      <t xml:space="preserve">
</t>
    </r>
    <r>
      <rPr>
        <sz val="11"/>
        <color rgb="FF000000"/>
        <rFont val="Calibri"/>
      </rPr>
      <t>If the value of "retry" is set to "0" or greater than "3", this is a finding.</t>
    </r>
    <r>
      <rPr>
        <sz val="11"/>
        <color rgb="FF000000"/>
        <rFont val="Calibri"/>
      </rPr>
      <t xml:space="preserve">
</t>
    </r>
    <r>
      <rPr>
        <sz val="11"/>
        <color rgb="FF000000"/>
        <rFont val="Calibri"/>
      </rPr>
      <t>If "enforce_for_root" is missing from the configuration line, this is a finding.</t>
    </r>
  </si>
  <si>
    <t>V-219187</t>
  </si>
  <si>
    <r>
      <rPr>
        <sz val="11"/>
        <rFont val="Calibri"/>
      </rPr>
      <t>The Ubuntu operating system must set a sticky bit on all public directories to prevent unauthorized and unintended information transferred via shared system resources.</t>
    </r>
  </si>
  <si>
    <r>
      <rPr>
        <sz val="11"/>
        <color rgb="FF000000"/>
        <rFont val="Calibri"/>
      </rPr>
      <t>Configure all public directories to have the sticky bit set to prevent unauthorized and unintended information transferred via shared system resources.</t>
    </r>
    <r>
      <rPr>
        <sz val="11"/>
        <color rgb="FF000000"/>
        <rFont val="Calibri"/>
      </rPr>
      <t xml:space="preserve">
</t>
    </r>
    <r>
      <rPr>
        <sz val="11"/>
        <color rgb="FF000000"/>
        <rFont val="Calibri"/>
      </rPr>
      <t>Set the sticky bit on all public directories using the command, replace "[Public Directory]" with any directory path missing the sticky bit:</t>
    </r>
    <r>
      <rPr>
        <sz val="11"/>
        <color rgb="FF000000"/>
        <rFont val="Calibri"/>
      </rPr>
      <t xml:space="preserve">
</t>
    </r>
    <r>
      <rPr>
        <sz val="11"/>
        <color rgb="FF000000"/>
        <rFont val="Calibri"/>
      </rPr>
      <t># sudo chmod +t [Public Directory]</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</si>
  <si>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</si>
  <si>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Verify that all public (world writeable) directories have the public sticky bit set.</t>
    </r>
    <r>
      <rPr>
        <sz val="11"/>
        <color rgb="FF000000"/>
        <rFont val="Calibri"/>
      </rPr>
      <t xml:space="preserve">
</t>
    </r>
    <r>
      <rPr>
        <sz val="11"/>
        <color rgb="FF000000"/>
        <rFont val="Calibri"/>
      </rPr>
      <t xml:space="preserve">Find world-writable directories that lack the sticky bit by running the following command: </t>
    </r>
    <r>
      <rPr>
        <sz val="11"/>
        <color rgb="FF000000"/>
        <rFont val="Calibri"/>
      </rPr>
      <t xml:space="preserve">
</t>
    </r>
    <r>
      <rPr>
        <sz val="11"/>
        <color rgb="FF000000"/>
        <rFont val="Calibri"/>
      </rPr>
      <t># sudo find / -type d -perm -002 ! -perm -1000</t>
    </r>
    <r>
      <rPr>
        <sz val="11"/>
        <color rgb="FF000000"/>
        <rFont val="Calibri"/>
      </rPr>
      <t xml:space="preserve">
</t>
    </r>
    <r>
      <rPr>
        <sz val="11"/>
        <color rgb="FF000000"/>
        <rFont val="Calibri"/>
      </rPr>
      <t>If any world-writable directories are found missing the sticky bit, this is a finding.</t>
    </r>
  </si>
  <si>
    <t>V-219188</t>
  </si>
  <si>
    <r>
      <rPr>
        <sz val="11"/>
        <rFont val="Calibri"/>
      </rPr>
      <t>The Ubuntu operating system must generate error messages that provide information necessary for corrective actions without revealing information that could be exploited by adversaries.</t>
    </r>
  </si>
  <si>
    <r>
      <rPr>
        <sz val="11"/>
        <color rgb="FF000000"/>
        <rFont val="Calibri"/>
      </rPr>
      <t>Configured the Ubuntu operating system to set permissions of all log files under /var/log directory to "640" or more restricted, by using the following command:</t>
    </r>
    <r>
      <rPr>
        <sz val="11"/>
        <color rgb="FF000000"/>
        <rFont val="Calibri"/>
      </rPr>
      <t xml:space="preserve">
</t>
    </r>
    <r>
      <rPr>
        <sz val="11"/>
        <color rgb="FF000000"/>
        <rFont val="Calibri"/>
      </rPr>
      <t>Note: The btmp, wtmp, and lastlog files are excluded. Refer to the Discussion for details.</t>
    </r>
    <r>
      <rPr>
        <sz val="11"/>
        <color rgb="FF000000"/>
        <rFont val="Calibri"/>
      </rPr>
      <t xml:space="preserve">
</t>
    </r>
    <r>
      <rPr>
        <sz val="11"/>
        <color rgb="FF000000"/>
        <rFont val="Calibri"/>
      </rPr>
      <t>$ sudo find /var/log -perm /137 ! -name '*[bw]tmp' ! -name '*lastlog' -type f -exec chmod 640 '{}' \;</t>
    </r>
  </si>
  <si>
    <r>
      <rPr>
        <sz val="11"/>
        <color rgb="FF000000"/>
        <rFont val="Calibri"/>
      </rPr>
      <t>Any operating system providing too much information in error messages risks compromising the data and security of the structure, and content of error messages needs to be carefully considered by the organization.</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The /var/log/btmp, /var/log/wtmp, and /var/log/lastlog files have group write and global read permissions to allow for the lastlog function to perform. Limiting the permissions beyond this configuration will result in the failure of functions that rely on the lastlog database.</t>
    </r>
  </si>
  <si>
    <r>
      <rPr>
        <sz val="11"/>
        <color rgb="FF000000"/>
        <rFont val="Calibri"/>
      </rPr>
      <t>Verify the Ubuntu operating system has all system log files under the /var/log directory with a permission set to "640", by using the following command:</t>
    </r>
    <r>
      <rPr>
        <sz val="11"/>
        <color rgb="FF000000"/>
        <rFont val="Calibri"/>
      </rPr>
      <t xml:space="preserve">
</t>
    </r>
    <r>
      <rPr>
        <sz val="11"/>
        <color rgb="FF000000"/>
        <rFont val="Calibri"/>
      </rPr>
      <t>Note: The btmp, wtmp, and lastlog files are excluded. Refer to the Discussion for details.</t>
    </r>
    <r>
      <rPr>
        <sz val="11"/>
        <color rgb="FF000000"/>
        <rFont val="Calibri"/>
      </rPr>
      <t xml:space="preserve">
</t>
    </r>
    <r>
      <rPr>
        <sz val="11"/>
        <color rgb="FF000000"/>
        <rFont val="Calibri"/>
      </rPr>
      <t xml:space="preserve">$ sudo find /var/log -perm /137 ! -name '*[bw]tmp' ! -name '*lastlog' -type f -exec stat -c "%n %a" {} \; </t>
    </r>
    <r>
      <rPr>
        <sz val="11"/>
        <color rgb="FF000000"/>
        <rFont val="Calibri"/>
      </rPr>
      <t xml:space="preserve">
</t>
    </r>
    <r>
      <rPr>
        <sz val="11"/>
        <color rgb="FF000000"/>
        <rFont val="Calibri"/>
      </rPr>
      <t>If the command displays any output, this is a finding.</t>
    </r>
  </si>
  <si>
    <t>V-219189</t>
  </si>
  <si>
    <r>
      <rPr>
        <sz val="11"/>
        <rFont val="Calibri"/>
      </rPr>
      <t>The Ubuntu operating system must configure the /var/log directory to be group-owned by syslog.</t>
    </r>
  </si>
  <si>
    <r>
      <rPr>
        <sz val="11"/>
        <color rgb="FF000000"/>
        <rFont val="Calibri"/>
      </rPr>
      <t>Configure the Ubuntu operating system to have syslog group-own the /var/log directory by running the following command:</t>
    </r>
    <r>
      <rPr>
        <sz val="11"/>
        <color rgb="FF000000"/>
        <rFont val="Calibri"/>
      </rPr>
      <t xml:space="preserve">
</t>
    </r>
    <r>
      <rPr>
        <sz val="11"/>
        <color rgb="FF000000"/>
        <rFont val="Calibri"/>
      </rPr>
      <t># sudo chgrp syslog /var/log</t>
    </r>
  </si>
  <si>
    <r>
      <rPr>
        <sz val="11"/>
        <color rgb="FF000000"/>
        <rFont val="Calibri"/>
      </rPr>
      <t>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</si>
  <si>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the Ubuntu operating system configures the /var/log directory to be group-owned by syslog.</t>
    </r>
    <r>
      <rPr>
        <sz val="11"/>
        <color rgb="FF000000"/>
        <rFont val="Calibri"/>
      </rPr>
      <t xml:space="preserve">
</t>
    </r>
    <r>
      <rPr>
        <sz val="11"/>
        <color rgb="FF000000"/>
        <rFont val="Calibri"/>
      </rPr>
      <t>Check that the /var/log directory is group owned by syslog with the following command:</t>
    </r>
    <r>
      <rPr>
        <sz val="11"/>
        <color rgb="FF000000"/>
        <rFont val="Calibri"/>
      </rPr>
      <t xml:space="preserve">
</t>
    </r>
    <r>
      <rPr>
        <sz val="11"/>
        <color rgb="FF000000"/>
        <rFont val="Calibri"/>
      </rPr>
      <t># sudo stat -c "%n %G" /var/log</t>
    </r>
    <r>
      <rPr>
        <sz val="11"/>
        <color rgb="FF000000"/>
        <rFont val="Calibri"/>
      </rPr>
      <t xml:space="preserve">
</t>
    </r>
    <r>
      <rPr>
        <sz val="11"/>
        <color rgb="FF000000"/>
        <rFont val="Calibri"/>
      </rPr>
      <t>/var/log syslog</t>
    </r>
    <r>
      <rPr>
        <sz val="11"/>
        <color rgb="FF000000"/>
        <rFont val="Calibri"/>
      </rPr>
      <t xml:space="preserve">
</t>
    </r>
    <r>
      <rPr>
        <sz val="11"/>
        <color rgb="FF000000"/>
        <rFont val="Calibri"/>
      </rPr>
      <t>If the /var/log directory is not group-owned by syslog, this is a finding.</t>
    </r>
  </si>
  <si>
    <t>V-219190</t>
  </si>
  <si>
    <r>
      <rPr>
        <sz val="11"/>
        <rFont val="Calibri"/>
      </rPr>
      <t>The Ubuntu operating system must configure the /var/log directory to be owned by root.</t>
    </r>
  </si>
  <si>
    <r>
      <rPr>
        <sz val="11"/>
        <color rgb="FF000000"/>
        <rFont val="Calibri"/>
      </rPr>
      <t>Configure the Ubuntu operating system to have root own the /var/log directory by running the following command:</t>
    </r>
    <r>
      <rPr>
        <sz val="11"/>
        <color rgb="FF000000"/>
        <rFont val="Calibri"/>
      </rPr>
      <t xml:space="preserve">
</t>
    </r>
    <r>
      <rPr>
        <sz val="11"/>
        <color rgb="FF000000"/>
        <rFont val="Calibri"/>
      </rPr>
      <t># sudo chown root /var/log</t>
    </r>
  </si>
  <si>
    <r>
      <rPr>
        <sz val="11"/>
        <color rgb="FF000000"/>
        <rFont val="Calibri"/>
      </rPr>
      <t>Verify the Ubuntu operating system configures the /var/log directory to be owned by root.</t>
    </r>
    <r>
      <rPr>
        <sz val="11"/>
        <color rgb="FF000000"/>
        <rFont val="Calibri"/>
      </rPr>
      <t xml:space="preserve">
</t>
    </r>
    <r>
      <rPr>
        <sz val="11"/>
        <color rgb="FF000000"/>
        <rFont val="Calibri"/>
      </rPr>
      <t>Check that the /var/log directory is owned by root with the following command:</t>
    </r>
    <r>
      <rPr>
        <sz val="11"/>
        <color rgb="FF000000"/>
        <rFont val="Calibri"/>
      </rPr>
      <t xml:space="preserve">
</t>
    </r>
    <r>
      <rPr>
        <sz val="11"/>
        <color rgb="FF000000"/>
        <rFont val="Calibri"/>
      </rPr>
      <t># sudo stat -c "%n %U" /var/log</t>
    </r>
    <r>
      <rPr>
        <sz val="11"/>
        <color rgb="FF000000"/>
        <rFont val="Calibri"/>
      </rPr>
      <t xml:space="preserve">
</t>
    </r>
    <r>
      <rPr>
        <sz val="11"/>
        <color rgb="FF000000"/>
        <rFont val="Calibri"/>
      </rPr>
      <t>/var/log root</t>
    </r>
    <r>
      <rPr>
        <sz val="11"/>
        <color rgb="FF000000"/>
        <rFont val="Calibri"/>
      </rPr>
      <t xml:space="preserve">
</t>
    </r>
    <r>
      <rPr>
        <sz val="11"/>
        <color rgb="FF000000"/>
        <rFont val="Calibri"/>
      </rPr>
      <t>If the /var/log directory is not owned by root, this is a finding.</t>
    </r>
  </si>
  <si>
    <t>V-219191</t>
  </si>
  <si>
    <r>
      <rPr>
        <sz val="11"/>
        <rFont val="Calibri"/>
      </rPr>
      <t>The Ubuntu operating system must configure the /var/log directory to have mode 0755 or less permissive.</t>
    </r>
  </si>
  <si>
    <r>
      <rPr>
        <sz val="11"/>
        <color rgb="FF000000"/>
        <rFont val="Calibri"/>
      </rPr>
      <t>Configure the Ubuntu operating system to have permissions of "0755" for the /var/log directory by running the following command:</t>
    </r>
    <r>
      <rPr>
        <sz val="11"/>
        <color rgb="FF000000"/>
        <rFont val="Calibri"/>
      </rPr>
      <t xml:space="preserve">
</t>
    </r>
    <r>
      <rPr>
        <sz val="11"/>
        <color rgb="FF000000"/>
        <rFont val="Calibri"/>
      </rPr>
      <t>$ sudo chmod 0755 /var/log</t>
    </r>
  </si>
  <si>
    <r>
      <rPr>
        <sz val="11"/>
        <color rgb="FF000000"/>
        <rFont val="Calibri"/>
      </rPr>
      <t>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</si>
  <si>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that the Ubuntu operating system configures the /var/log directory with a mode of "755" or less permissive.</t>
    </r>
    <r>
      <rPr>
        <sz val="11"/>
        <color rgb="FF000000"/>
        <rFont val="Calibri"/>
      </rPr>
      <t xml:space="preserve">
</t>
    </r>
    <r>
      <rPr>
        <sz val="11"/>
        <color rgb="FF000000"/>
        <rFont val="Calibri"/>
      </rPr>
      <t>Check the mode of the /var/log directory with the following command:</t>
    </r>
    <r>
      <rPr>
        <sz val="11"/>
        <color rgb="FF000000"/>
        <rFont val="Calibri"/>
      </rPr>
      <t xml:space="preserve">
</t>
    </r>
    <r>
      <rPr>
        <sz val="11"/>
        <color rgb="FF000000"/>
        <rFont val="Calibri"/>
      </rPr>
      <t>Note: If rsyslog is active and enabled on the operating system, this requirement is not applicable.</t>
    </r>
    <r>
      <rPr>
        <sz val="11"/>
        <color rgb="FF000000"/>
        <rFont val="Calibri"/>
      </rPr>
      <t xml:space="preserve">
</t>
    </r>
    <r>
      <rPr>
        <sz val="11"/>
        <color rgb="FF000000"/>
        <rFont val="Calibri"/>
      </rPr>
      <t>$ stat -c "%n %a" /var/log</t>
    </r>
    <r>
      <rPr>
        <sz val="11"/>
        <color rgb="FF000000"/>
        <rFont val="Calibri"/>
      </rPr>
      <t xml:space="preserve">
</t>
    </r>
    <r>
      <rPr>
        <sz val="11"/>
        <color rgb="FF000000"/>
        <rFont val="Calibri"/>
      </rPr>
      <t>/var/log 755</t>
    </r>
    <r>
      <rPr>
        <sz val="11"/>
        <color rgb="FF000000"/>
        <rFont val="Calibri"/>
      </rPr>
      <t xml:space="preserve">
</t>
    </r>
    <r>
      <rPr>
        <sz val="11"/>
        <color rgb="FF000000"/>
        <rFont val="Calibri"/>
      </rPr>
      <t>If a value of "755" or less permissive is not returned, this is a finding.</t>
    </r>
  </si>
  <si>
    <t>V-219192</t>
  </si>
  <si>
    <r>
      <rPr>
        <sz val="11"/>
        <rFont val="Calibri"/>
      </rPr>
      <t>The Ubuntu operating system must configure the /var/log/syslog file to be group-owned by adm.</t>
    </r>
  </si>
  <si>
    <r>
      <rPr>
        <sz val="11"/>
        <color rgb="FF000000"/>
        <rFont val="Calibri"/>
      </rPr>
      <t>Configure the Ubuntu operating system to have adm group-own the /var/log/syslog file by running the following command:</t>
    </r>
    <r>
      <rPr>
        <sz val="11"/>
        <color rgb="FF000000"/>
        <rFont val="Calibri"/>
      </rPr>
      <t xml:space="preserve">
</t>
    </r>
    <r>
      <rPr>
        <sz val="11"/>
        <color rgb="FF000000"/>
        <rFont val="Calibri"/>
      </rPr>
      <t># sudo chgrp adm /var/log/syslog</t>
    </r>
  </si>
  <si>
    <r>
      <rPr>
        <sz val="11"/>
        <color rgb="FF000000"/>
        <rFont val="Calibri"/>
      </rPr>
      <t>Verify that the Ubuntu operating system configures the /var/log/syslog file to be group-owned by adm.</t>
    </r>
    <r>
      <rPr>
        <sz val="11"/>
        <color rgb="FF000000"/>
        <rFont val="Calibri"/>
      </rPr>
      <t xml:space="preserve">
</t>
    </r>
    <r>
      <rPr>
        <sz val="11"/>
        <color rgb="FF000000"/>
        <rFont val="Calibri"/>
      </rPr>
      <t>Check that the /var/log/syslog file is group-owned by adm with the following command:</t>
    </r>
    <r>
      <rPr>
        <sz val="11"/>
        <color rgb="FF000000"/>
        <rFont val="Calibri"/>
      </rPr>
      <t xml:space="preserve">
</t>
    </r>
    <r>
      <rPr>
        <sz val="11"/>
        <color rgb="FF000000"/>
        <rFont val="Calibri"/>
      </rPr>
      <t># sudo stat -c "%n %G" /var/log/syslog</t>
    </r>
    <r>
      <rPr>
        <sz val="11"/>
        <color rgb="FF000000"/>
        <rFont val="Calibri"/>
      </rPr>
      <t xml:space="preserve">
</t>
    </r>
    <r>
      <rPr>
        <sz val="11"/>
        <color rgb="FF000000"/>
        <rFont val="Calibri"/>
      </rPr>
      <t>/var/log/syslog adm</t>
    </r>
    <r>
      <rPr>
        <sz val="11"/>
        <color rgb="FF000000"/>
        <rFont val="Calibri"/>
      </rPr>
      <t xml:space="preserve">
</t>
    </r>
    <r>
      <rPr>
        <sz val="11"/>
        <color rgb="FF000000"/>
        <rFont val="Calibri"/>
      </rPr>
      <t>If the /var/log/syslog file is not group-owned by adm, this is a finding.</t>
    </r>
  </si>
  <si>
    <t>V-219193</t>
  </si>
  <si>
    <r>
      <rPr>
        <sz val="11"/>
        <rFont val="Calibri"/>
      </rPr>
      <t>The Ubuntu operating system must configure /var/log/syslog file to be owned by syslog.</t>
    </r>
  </si>
  <si>
    <r>
      <rPr>
        <sz val="11"/>
        <color rgb="FF000000"/>
        <rFont val="Calibri"/>
      </rPr>
      <t>Configure the Ubuntu operating system to have syslog own the /var/log/syslog file by running the following command:</t>
    </r>
    <r>
      <rPr>
        <sz val="11"/>
        <color rgb="FF000000"/>
        <rFont val="Calibri"/>
      </rPr>
      <t xml:space="preserve">
</t>
    </r>
    <r>
      <rPr>
        <sz val="11"/>
        <color rgb="FF000000"/>
        <rFont val="Calibri"/>
      </rPr>
      <t># sudo chown syslog /var/log/syslog</t>
    </r>
  </si>
  <si>
    <r>
      <rPr>
        <sz val="11"/>
        <color rgb="FF000000"/>
        <rFont val="Calibri"/>
      </rPr>
      <t>Verify that the Ubuntu operating system configures the /var/log/syslog file to be owned by syslog.</t>
    </r>
    <r>
      <rPr>
        <sz val="11"/>
        <color rgb="FF000000"/>
        <rFont val="Calibri"/>
      </rPr>
      <t xml:space="preserve">
</t>
    </r>
    <r>
      <rPr>
        <sz val="11"/>
        <color rgb="FF000000"/>
        <rFont val="Calibri"/>
      </rPr>
      <t>Check that the /var/log/syslog file is owned by syslog with the following command:</t>
    </r>
    <r>
      <rPr>
        <sz val="11"/>
        <color rgb="FF000000"/>
        <rFont val="Calibri"/>
      </rPr>
      <t xml:space="preserve">
</t>
    </r>
    <r>
      <rPr>
        <sz val="11"/>
        <color rgb="FF000000"/>
        <rFont val="Calibri"/>
      </rPr>
      <t># sudo stat -c "%n %U" /var/log/syslog</t>
    </r>
    <r>
      <rPr>
        <sz val="11"/>
        <color rgb="FF000000"/>
        <rFont val="Calibri"/>
      </rPr>
      <t xml:space="preserve">
</t>
    </r>
    <r>
      <rPr>
        <sz val="11"/>
        <color rgb="FF000000"/>
        <rFont val="Calibri"/>
      </rPr>
      <t>/var/log/syslog syslog</t>
    </r>
    <r>
      <rPr>
        <sz val="11"/>
        <color rgb="FF000000"/>
        <rFont val="Calibri"/>
      </rPr>
      <t xml:space="preserve">
</t>
    </r>
    <r>
      <rPr>
        <sz val="11"/>
        <color rgb="FF000000"/>
        <rFont val="Calibri"/>
      </rPr>
      <t>If the /var/log/syslog file is not owned by syslog, this is a finding.</t>
    </r>
  </si>
  <si>
    <t>V-219194</t>
  </si>
  <si>
    <r>
      <rPr>
        <sz val="11"/>
        <rFont val="Calibri"/>
      </rPr>
      <t>The Ubuntu operating system must configure /var/log/syslog file with mode 0640 or less permissive.</t>
    </r>
  </si>
  <si>
    <r>
      <rPr>
        <sz val="11"/>
        <color rgb="FF000000"/>
        <rFont val="Calibri"/>
      </rPr>
      <t>Configure the Ubuntu operating system to have permissions of 0640 o for the /var/log/syslog file by running the following command:</t>
    </r>
    <r>
      <rPr>
        <sz val="11"/>
        <color rgb="FF000000"/>
        <rFont val="Calibri"/>
      </rPr>
      <t xml:space="preserve">
</t>
    </r>
    <r>
      <rPr>
        <sz val="11"/>
        <color rgb="FF000000"/>
        <rFont val="Calibri"/>
      </rPr>
      <t># sudo chmod 0640 /var/log/syslog</t>
    </r>
  </si>
  <si>
    <r>
      <rPr>
        <sz val="11"/>
        <color rgb="FF000000"/>
        <rFont val="Calibri"/>
      </rPr>
      <t>Verify that the Ubuntu operating system configures the /var/log/syslog file with mode 0640 or less permissive.</t>
    </r>
    <r>
      <rPr>
        <sz val="11"/>
        <color rgb="FF000000"/>
        <rFont val="Calibri"/>
      </rPr>
      <t xml:space="preserve">
</t>
    </r>
    <r>
      <rPr>
        <sz val="11"/>
        <color rgb="FF000000"/>
        <rFont val="Calibri"/>
      </rPr>
      <t>Check the /var/log/syslog permissions by running the following command:</t>
    </r>
    <r>
      <rPr>
        <sz val="11"/>
        <color rgb="FF000000"/>
        <rFont val="Calibri"/>
      </rPr>
      <t xml:space="preserve">
</t>
    </r>
    <r>
      <rPr>
        <sz val="11"/>
        <color rgb="FF000000"/>
        <rFont val="Calibri"/>
      </rPr>
      <t># stat -c "%n %a" /var/log/syslog</t>
    </r>
    <r>
      <rPr>
        <sz val="11"/>
        <color rgb="FF000000"/>
        <rFont val="Calibri"/>
      </rPr>
      <t xml:space="preserve">
</t>
    </r>
    <r>
      <rPr>
        <sz val="11"/>
        <color rgb="FF000000"/>
        <rFont val="Calibri"/>
      </rPr>
      <t>/var/log/syslog 640</t>
    </r>
    <r>
      <rPr>
        <sz val="11"/>
        <color rgb="FF000000"/>
        <rFont val="Calibri"/>
      </rPr>
      <t xml:space="preserve">
</t>
    </r>
    <r>
      <rPr>
        <sz val="11"/>
        <color rgb="FF000000"/>
        <rFont val="Calibri"/>
      </rPr>
      <t>If a value of "640" or less permissive is not returned, this is a finding.</t>
    </r>
  </si>
  <si>
    <t>V-219195</t>
  </si>
  <si>
    <r>
      <rPr>
        <sz val="11"/>
        <rFont val="Calibri"/>
      </rPr>
      <t>The Ubuntu operating system must configure audit tools with a mode of 0755 or less permissive.</t>
    </r>
  </si>
  <si>
    <r>
      <rPr>
        <sz val="11"/>
        <color rgb="FF000000"/>
        <rFont val="Calibri"/>
      </rPr>
      <t>Configure the audit tools on the Ubuntu operating system to be protected from unauthorized access by setting the correct permissive mode using the following command:</t>
    </r>
    <r>
      <rPr>
        <sz val="11"/>
        <color rgb="FF000000"/>
        <rFont val="Calibri"/>
      </rPr>
      <t xml:space="preserve">
</t>
    </r>
    <r>
      <rPr>
        <sz val="11"/>
        <color rgb="FF000000"/>
        <rFont val="Calibri"/>
      </rPr>
      <t># sudo chmod 0755 [audit_tool]</t>
    </r>
    <r>
      <rPr>
        <sz val="11"/>
        <color rgb="FF000000"/>
        <rFont val="Calibri"/>
      </rPr>
      <t xml:space="preserve">
</t>
    </r>
    <r>
      <rPr>
        <sz val="11"/>
        <color rgb="FF000000"/>
        <rFont val="Calibri"/>
      </rPr>
      <t>Replace "[audit_tool]" with the audit tool that does not have the correct permissive mode.</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</si>
  <si>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The Ubuntu operating system providing tools to interface with audit information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 SRG-OS-000258-GPOS-00099</t>
    </r>
  </si>
  <si>
    <r>
      <rPr>
        <sz val="11"/>
        <color rgb="FF000000"/>
        <rFont val="Calibri"/>
      </rPr>
      <t>Verify the audit tools are protected from unauthorized access, deletion, or modification by checking the permissive mode.</t>
    </r>
    <r>
      <rPr>
        <sz val="11"/>
        <color rgb="FF000000"/>
        <rFont val="Calibri"/>
      </rPr>
      <t xml:space="preserve">
</t>
    </r>
    <r>
      <rPr>
        <sz val="11"/>
        <color rgb="FF000000"/>
        <rFont val="Calibri"/>
      </rPr>
      <t>For each audit tool,</t>
    </r>
    <r>
      <rPr>
        <sz val="11"/>
        <color rgb="FF000000"/>
        <rFont val="Calibri"/>
      </rPr>
      <t xml:space="preserve">
</t>
    </r>
    <r>
      <rPr>
        <sz val="11"/>
        <color rgb="FF000000"/>
        <rFont val="Calibri"/>
      </rPr>
      <t xml:space="preserve">/sbin/auditctl, /sbin/aureport, /sbin/ausearch, /sbin/autrace, /sbin/auditd, /sbin/audispd, /sbin/augenrules </t>
    </r>
    <r>
      <rPr>
        <sz val="11"/>
        <color rgb="FF000000"/>
        <rFont val="Calibri"/>
      </rPr>
      <t xml:space="preserve">
</t>
    </r>
    <r>
      <rPr>
        <sz val="11"/>
        <color rgb="FF000000"/>
        <rFont val="Calibri"/>
      </rPr>
      <t>Check the permissions by running the following command:</t>
    </r>
    <r>
      <rPr>
        <sz val="11"/>
        <color rgb="FF000000"/>
        <rFont val="Calibri"/>
      </rPr>
      <t xml:space="preserve">
</t>
    </r>
    <r>
      <rPr>
        <sz val="11"/>
        <color rgb="FF000000"/>
        <rFont val="Calibri"/>
      </rPr>
      <t># stat -c "%n %a" /sbin/auditctl</t>
    </r>
    <r>
      <rPr>
        <sz val="11"/>
        <color rgb="FF000000"/>
        <rFont val="Calibri"/>
      </rPr>
      <t xml:space="preserve">
</t>
    </r>
    <r>
      <rPr>
        <sz val="11"/>
        <color rgb="FF000000"/>
        <rFont val="Calibri"/>
      </rPr>
      <t>755 /sbin/auditctl</t>
    </r>
    <r>
      <rPr>
        <sz val="11"/>
        <color rgb="FF000000"/>
        <rFont val="Calibri"/>
      </rPr>
      <t xml:space="preserve">
</t>
    </r>
    <r>
      <rPr>
        <sz val="11"/>
        <color rgb="FF000000"/>
        <rFont val="Calibri"/>
      </rPr>
      <t>If any of the audit tools have a mode more permissive than 0755, this is a finding.</t>
    </r>
  </si>
  <si>
    <t>V-219196</t>
  </si>
  <si>
    <r>
      <rPr>
        <sz val="11"/>
        <rFont val="Calibri"/>
      </rPr>
      <t>The Ubuntu operating system must configure audit tools to be owned by root.</t>
    </r>
  </si>
  <si>
    <r>
      <rPr>
        <sz val="11"/>
        <color rgb="FF000000"/>
        <rFont val="Calibri"/>
      </rPr>
      <t>Configure the audit tools on the Ubuntu operating system to be owned by root, by running the following command:</t>
    </r>
    <r>
      <rPr>
        <sz val="11"/>
        <color rgb="FF000000"/>
        <rFont val="Calibri"/>
      </rPr>
      <t xml:space="preserve">
</t>
    </r>
    <r>
      <rPr>
        <sz val="11"/>
        <color rgb="FF000000"/>
        <rFont val="Calibri"/>
      </rPr>
      <t># sudo chown root [audit_tool]</t>
    </r>
    <r>
      <rPr>
        <sz val="11"/>
        <color rgb="FF000000"/>
        <rFont val="Calibri"/>
      </rPr>
      <t xml:space="preserve">
</t>
    </r>
    <r>
      <rPr>
        <sz val="11"/>
        <color rgb="FF000000"/>
        <rFont val="Calibri"/>
      </rPr>
      <t>Replace "[audit_tool]" with each audit tool not 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</si>
  <si>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The Ubuntu operating system providing tools to interface with audit information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</si>
  <si>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the Ubuntu operating system configures the audit tools to be owned by root to prevent any unauthorized access, deletion, or modification.</t>
    </r>
    <r>
      <rPr>
        <sz val="11"/>
        <color rgb="FF000000"/>
        <rFont val="Calibri"/>
      </rPr>
      <t xml:space="preserve">
</t>
    </r>
    <r>
      <rPr>
        <sz val="11"/>
        <color rgb="FF000000"/>
        <rFont val="Calibri"/>
      </rPr>
      <t xml:space="preserve">For each audit tool, </t>
    </r>
    <r>
      <rPr>
        <sz val="11"/>
        <color rgb="FF000000"/>
        <rFont val="Calibri"/>
      </rPr>
      <t xml:space="preserve">
</t>
    </r>
    <r>
      <rPr>
        <sz val="11"/>
        <color rgb="FF000000"/>
        <rFont val="Calibri"/>
      </rPr>
      <t xml:space="preserve">/sbin/auditctl, /sbin/aureport, /sbin/ausearch, /sbin/autrace, /sbin/auditd, /sbin/audispd, /sbin/augenrules </t>
    </r>
    <r>
      <rPr>
        <sz val="11"/>
        <color rgb="FF000000"/>
        <rFont val="Calibri"/>
      </rPr>
      <t xml:space="preserve">
</t>
    </r>
    <r>
      <rPr>
        <sz val="11"/>
        <color rgb="FF000000"/>
        <rFont val="Calibri"/>
      </rPr>
      <t>Check the ownership by running the following command:</t>
    </r>
    <r>
      <rPr>
        <sz val="11"/>
        <color rgb="FF000000"/>
        <rFont val="Calibri"/>
      </rPr>
      <t xml:space="preserve">
</t>
    </r>
    <r>
      <rPr>
        <sz val="11"/>
        <color rgb="FF000000"/>
        <rFont val="Calibri"/>
      </rPr>
      <t># stat -c "%n %U" /sbin/auditctl</t>
    </r>
    <r>
      <rPr>
        <sz val="11"/>
        <color rgb="FF000000"/>
        <rFont val="Calibri"/>
      </rPr>
      <t xml:space="preserve">
</t>
    </r>
    <r>
      <rPr>
        <sz val="11"/>
        <color rgb="FF000000"/>
        <rFont val="Calibri"/>
      </rPr>
      <t>/sbin/auditctl root</t>
    </r>
    <r>
      <rPr>
        <sz val="11"/>
        <color rgb="FF000000"/>
        <rFont val="Calibri"/>
      </rPr>
      <t xml:space="preserve">
</t>
    </r>
    <r>
      <rPr>
        <sz val="11"/>
        <color rgb="FF000000"/>
        <rFont val="Calibri"/>
      </rPr>
      <t>If any of the audit tools are not owned by root, this is a finding.</t>
    </r>
  </si>
  <si>
    <t>V-219197</t>
  </si>
  <si>
    <r>
      <rPr>
        <sz val="11"/>
        <rFont val="Calibri"/>
      </rPr>
      <t>The Ubuntu operating system must configure the audit tools to be group-owned by root.</t>
    </r>
  </si>
  <si>
    <r>
      <rPr>
        <sz val="11"/>
        <color rgb="FF000000"/>
        <rFont val="Calibri"/>
      </rPr>
      <t>Configure the audit tools on the Ubuntu operating system to be group-owned by root, by running the following command:</t>
    </r>
    <r>
      <rPr>
        <sz val="11"/>
        <color rgb="FF000000"/>
        <rFont val="Calibri"/>
      </rPr>
      <t xml:space="preserve">
</t>
    </r>
    <r>
      <rPr>
        <sz val="11"/>
        <color rgb="FF000000"/>
        <rFont val="Calibri"/>
      </rPr>
      <t># sudo chgrp root [audit_tool]</t>
    </r>
    <r>
      <rPr>
        <sz val="11"/>
        <color rgb="FF000000"/>
        <rFont val="Calibri"/>
      </rPr>
      <t xml:space="preserve">
</t>
    </r>
    <r>
      <rPr>
        <sz val="11"/>
        <color rgb="FF000000"/>
        <rFont val="Calibri"/>
      </rPr>
      <t>Replace "[audit_tool]" with each audit tool not group-owned by root.</t>
    </r>
  </si>
  <si>
    <r>
      <rPr>
        <sz val="11"/>
        <color rgb="FF000000"/>
        <rFont val="Calibri"/>
      </rPr>
      <t>Verify the Ubuntu operating system configures the audit tools to be group-owned by root to prevent any unauthorized access, deletion, or modification.</t>
    </r>
    <r>
      <rPr>
        <sz val="11"/>
        <color rgb="FF000000"/>
        <rFont val="Calibri"/>
      </rPr>
      <t xml:space="preserve">
</t>
    </r>
    <r>
      <rPr>
        <sz val="11"/>
        <color rgb="FF000000"/>
        <rFont val="Calibri"/>
      </rPr>
      <t xml:space="preserve">For each audit tools, </t>
    </r>
    <r>
      <rPr>
        <sz val="11"/>
        <color rgb="FF000000"/>
        <rFont val="Calibri"/>
      </rPr>
      <t xml:space="preserve">
</t>
    </r>
    <r>
      <rPr>
        <sz val="11"/>
        <color rgb="FF000000"/>
        <rFont val="Calibri"/>
      </rPr>
      <t xml:space="preserve">/sbin/auditctl, /sbin/aureport, /sbin/ausearch, /sbin/autrace, /sbin/auditd, /sbin/audispd, /sbin/augenrules </t>
    </r>
    <r>
      <rPr>
        <sz val="11"/>
        <color rgb="FF000000"/>
        <rFont val="Calibri"/>
      </rPr>
      <t xml:space="preserve">
</t>
    </r>
    <r>
      <rPr>
        <sz val="11"/>
        <color rgb="FF000000"/>
        <rFont val="Calibri"/>
      </rPr>
      <t>Check the group-owner of each audit tool by running the following commands:</t>
    </r>
    <r>
      <rPr>
        <sz val="11"/>
        <color rgb="FF000000"/>
        <rFont val="Calibri"/>
      </rPr>
      <t xml:space="preserve">
</t>
    </r>
    <r>
      <rPr>
        <sz val="11"/>
        <color rgb="FF000000"/>
        <rFont val="Calibri"/>
      </rPr>
      <t>stat -c "%n %G" /sbin/auditctl</t>
    </r>
    <r>
      <rPr>
        <sz val="11"/>
        <color rgb="FF000000"/>
        <rFont val="Calibri"/>
      </rPr>
      <t xml:space="preserve">
</t>
    </r>
    <r>
      <rPr>
        <sz val="11"/>
        <color rgb="FF000000"/>
        <rFont val="Calibri"/>
      </rPr>
      <t>/sbin/auditctl root</t>
    </r>
    <r>
      <rPr>
        <sz val="11"/>
        <color rgb="FF000000"/>
        <rFont val="Calibri"/>
      </rPr>
      <t xml:space="preserve">
</t>
    </r>
    <r>
      <rPr>
        <sz val="11"/>
        <color rgb="FF000000"/>
        <rFont val="Calibri"/>
      </rPr>
      <t>If any of the audit tools are not group-owned by root, this is a finding.</t>
    </r>
  </si>
  <si>
    <t>V-219198</t>
  </si>
  <si>
    <r>
      <rPr>
        <sz val="11"/>
        <rFont val="Calibri"/>
      </rPr>
      <t>The Ubuntu operating system library files must have mode 0755 or less permissive.</t>
    </r>
  </si>
  <si>
    <r>
      <rPr>
        <sz val="11"/>
        <color rgb="FF000000"/>
        <rFont val="Calibri"/>
      </rPr>
      <t>Configure the library files to be protected from unauthorized access. Run the following command:</t>
    </r>
    <r>
      <rPr>
        <sz val="11"/>
        <color rgb="FF000000"/>
        <rFont val="Calibri"/>
      </rPr>
      <t xml:space="preserve">
</t>
    </r>
    <r>
      <rPr>
        <sz val="11"/>
        <color rgb="FF000000"/>
        <rFont val="Calibri"/>
      </rPr>
      <t>$ sudo find /lib /lib64 /usr/lib -perm /022 -type f -iname *.so* -exec chmod 755 '{}' \</t>
    </r>
  </si>
  <si>
    <r>
      <rPr>
        <sz val="11"/>
        <color rgb="FF000000"/>
        <rFont val="Calibri"/>
      </rPr>
      <t>If the operating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which execute with escalated privileges. Only qualified and authorized individuals must be allowed to obtain access to information system components for purposes of initiating changes, including upgrades and modifications.</t>
    </r>
  </si>
  <si>
    <r>
      <rPr>
        <sz val="11"/>
        <color rgb="FF000000"/>
        <rFont val="Calibri"/>
      </rPr>
      <t>Verify the system-wide shared library files contained in the directories "/lib", "/lib64" and "/usr/lib" have mode 0755 or less permissive.</t>
    </r>
    <r>
      <rPr>
        <sz val="11"/>
        <color rgb="FF000000"/>
        <rFont val="Calibri"/>
      </rPr>
      <t xml:space="preserve">
</t>
    </r>
    <r>
      <rPr>
        <sz val="11"/>
        <color rgb="FF000000"/>
        <rFont val="Calibri"/>
      </rPr>
      <t>Check that the system-wide shared library files have mode 0755 or less permissive with the following command:</t>
    </r>
    <r>
      <rPr>
        <sz val="11"/>
        <color rgb="FF000000"/>
        <rFont val="Calibri"/>
      </rPr>
      <t xml:space="preserve">
</t>
    </r>
    <r>
      <rPr>
        <sz val="11"/>
        <color rgb="FF000000"/>
        <rFont val="Calibri"/>
      </rPr>
      <t>$ sudo find /lib /lib64 /usr/lib -perm /022 -type f -exec stat -c "%n %a" '{}' \;</t>
    </r>
    <r>
      <rPr>
        <sz val="11"/>
        <color rgb="FF000000"/>
        <rFont val="Calibri"/>
      </rPr>
      <t xml:space="preserve">
</t>
    </r>
    <r>
      <rPr>
        <sz val="11"/>
        <color rgb="FF000000"/>
        <rFont val="Calibri"/>
      </rPr>
      <t>/usr/lib64/pkcs11-spy.so</t>
    </r>
    <r>
      <rPr>
        <sz val="11"/>
        <color rgb="FF000000"/>
        <rFont val="Calibri"/>
      </rPr>
      <t xml:space="preserve">
</t>
    </r>
    <r>
      <rPr>
        <sz val="11"/>
        <color rgb="FF000000"/>
        <rFont val="Calibri"/>
      </rPr>
      <t>If any library files are found to be group-writable or world-writable, this is a finding.</t>
    </r>
  </si>
  <si>
    <t>V-219199</t>
  </si>
  <si>
    <r>
      <rPr>
        <sz val="11"/>
        <rFont val="Calibri"/>
      </rPr>
      <t>The Ubuntu operating system library directories must have mode 0755 or less permissive.</t>
    </r>
  </si>
  <si>
    <r>
      <rPr>
        <sz val="11"/>
        <color rgb="FF000000"/>
        <rFont val="Calibri"/>
      </rPr>
      <t>Configure the shared library directories to be protected from unauthorized access. Run the following command:</t>
    </r>
    <r>
      <rPr>
        <sz val="11"/>
        <color rgb="FF000000"/>
        <rFont val="Calibri"/>
      </rPr>
      <t xml:space="preserve">
</t>
    </r>
    <r>
      <rPr>
        <sz val="11"/>
        <color rgb="FF000000"/>
        <rFont val="Calibri"/>
      </rPr>
      <t># sudo find /lib /lib64 /usr/lib -perm /022 -type d -exec chmod 755 '{}' \;</t>
    </r>
  </si>
  <si>
    <r>
      <rPr>
        <sz val="11"/>
        <color rgb="FF000000"/>
        <rFont val="Calibri"/>
      </rPr>
      <t>If the Ubuntu operating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Ubuntu operating systems with software libraries that are accessible and configurable, as in the case of interpreted languages. Software libraries also include privileged programs which execute with escalated privileges. Only qualified and authorized individuals must be allowed to obtain access to information system components for purposes of initiating changes, including upgrades and modifications.</t>
    </r>
  </si>
  <si>
    <r>
      <rPr>
        <sz val="11"/>
        <color rgb="FF000000"/>
        <rFont val="Calibri"/>
      </rPr>
      <t>Verify the system-wide shared library directories "/lib", "/lib64" and "/usr/lib have mode 0755 or less permissive.</t>
    </r>
    <r>
      <rPr>
        <sz val="11"/>
        <color rgb="FF000000"/>
        <rFont val="Calibri"/>
      </rPr>
      <t xml:space="preserve">
</t>
    </r>
    <r>
      <rPr>
        <sz val="11"/>
        <color rgb="FF000000"/>
        <rFont val="Calibri"/>
      </rPr>
      <t>Check that the system-wide shared library directories have mode 0755 or less permissive with the following command:</t>
    </r>
    <r>
      <rPr>
        <sz val="11"/>
        <color rgb="FF000000"/>
        <rFont val="Calibri"/>
      </rPr>
      <t xml:space="preserve">
</t>
    </r>
    <r>
      <rPr>
        <sz val="11"/>
        <color rgb="FF000000"/>
        <rFont val="Calibri"/>
      </rPr>
      <t># sudo find /lib /lib64 /usr/lib -perm /022 -type d -exec stat -c "%n %a" '{}' \;</t>
    </r>
    <r>
      <rPr>
        <sz val="11"/>
        <color rgb="FF000000"/>
        <rFont val="Calibri"/>
      </rPr>
      <t xml:space="preserve">
</t>
    </r>
    <r>
      <rPr>
        <sz val="11"/>
        <color rgb="FF000000"/>
        <rFont val="Calibri"/>
      </rPr>
      <t>If any of the aforementioned directories are found to be group-writable or world-writable, this is a finding.</t>
    </r>
  </si>
  <si>
    <t>V-219200</t>
  </si>
  <si>
    <r>
      <rPr>
        <sz val="11"/>
        <rFont val="Calibri"/>
      </rPr>
      <t>The Ubuntu operating system library files must be owned by root.</t>
    </r>
  </si>
  <si>
    <r>
      <rPr>
        <sz val="11"/>
        <color rgb="FF000000"/>
        <rFont val="Calibri"/>
      </rPr>
      <t>Configure the system library files to be protected from unauthorized access. Run the following command:</t>
    </r>
    <r>
      <rPr>
        <sz val="11"/>
        <color rgb="FF000000"/>
        <rFont val="Calibri"/>
      </rPr>
      <t xml:space="preserve">
</t>
    </r>
    <r>
      <rPr>
        <sz val="11"/>
        <color rgb="FF000000"/>
        <rFont val="Calibri"/>
      </rPr>
      <t># sudo find /lib /usr/lib /lib64 ! -user root -type f -exec chown root '{}' \;</t>
    </r>
  </si>
  <si>
    <r>
      <rPr>
        <sz val="11"/>
        <color rgb="FF000000"/>
        <rFont val="Calibri"/>
      </rPr>
      <t>Verify the system-wide shared library files contained in the directories "/lib", "/lib64" and "/usr/lib" are owned by root.</t>
    </r>
    <r>
      <rPr>
        <sz val="11"/>
        <color rgb="FF000000"/>
        <rFont val="Calibri"/>
      </rPr>
      <t xml:space="preserve">
</t>
    </r>
    <r>
      <rPr>
        <sz val="11"/>
        <color rgb="FF000000"/>
        <rFont val="Calibri"/>
      </rPr>
      <t>Check that the system-wide shared library files are owned by root with the following command:</t>
    </r>
    <r>
      <rPr>
        <sz val="11"/>
        <color rgb="FF000000"/>
        <rFont val="Calibri"/>
      </rPr>
      <t xml:space="preserve">
</t>
    </r>
    <r>
      <rPr>
        <sz val="11"/>
        <color rgb="FF000000"/>
        <rFont val="Calibri"/>
      </rPr>
      <t># sudo find /lib /usr/lib /lib64 ! -user root -type f -exec stat -c "%n %U" '{}' \;</t>
    </r>
    <r>
      <rPr>
        <sz val="11"/>
        <color rgb="FF000000"/>
        <rFont val="Calibri"/>
      </rPr>
      <t xml:space="preserve">
</t>
    </r>
    <r>
      <rPr>
        <sz val="11"/>
        <color rgb="FF000000"/>
        <rFont val="Calibri"/>
      </rPr>
      <t>If any system wide library file is returned, this is a finding.</t>
    </r>
  </si>
  <si>
    <t>V-219201</t>
  </si>
  <si>
    <r>
      <rPr>
        <sz val="11"/>
        <rFont val="Calibri"/>
      </rPr>
      <t>The Ubuntu operating system library directories must be owned by root.</t>
    </r>
  </si>
  <si>
    <r>
      <rPr>
        <sz val="11"/>
        <color rgb="FF000000"/>
        <rFont val="Calibri"/>
      </rPr>
      <t>Configure the library files and their respective parent directories to be protected from unauthorized access. Run the following command:</t>
    </r>
    <r>
      <rPr>
        <sz val="11"/>
        <color rgb="FF000000"/>
        <rFont val="Calibri"/>
      </rPr>
      <t xml:space="preserve">
</t>
    </r>
    <r>
      <rPr>
        <sz val="11"/>
        <color rgb="FF000000"/>
        <rFont val="Calibri"/>
      </rPr>
      <t># sudo find /lib /usr/lib /lib64 ! -user root -type d -exec chown root '{}' \;</t>
    </r>
  </si>
  <si>
    <r>
      <rPr>
        <sz val="11"/>
        <color rgb="FF000000"/>
        <rFont val="Calibri"/>
      </rPr>
      <t>Verify the system-wide shared library directories "/lib", "/lib64" and "/usr/lib" are owned by root.</t>
    </r>
    <r>
      <rPr>
        <sz val="11"/>
        <color rgb="FF000000"/>
        <rFont val="Calibri"/>
      </rPr>
      <t xml:space="preserve">
</t>
    </r>
    <r>
      <rPr>
        <sz val="11"/>
        <color rgb="FF000000"/>
        <rFont val="Calibri"/>
      </rPr>
      <t>Check that the system-wide shared library directories are owned by root with the following command:</t>
    </r>
    <r>
      <rPr>
        <sz val="11"/>
        <color rgb="FF000000"/>
        <rFont val="Calibri"/>
      </rPr>
      <t xml:space="preserve">
</t>
    </r>
    <r>
      <rPr>
        <sz val="11"/>
        <color rgb="FF000000"/>
        <rFont val="Calibri"/>
      </rPr>
      <t># sudo find /lib /usr/lib /lib64 ! -user root -type d -exec stat -c "%n %U" '{}' \;</t>
    </r>
    <r>
      <rPr>
        <sz val="11"/>
        <color rgb="FF000000"/>
        <rFont val="Calibri"/>
      </rPr>
      <t xml:space="preserve">
</t>
    </r>
    <r>
      <rPr>
        <sz val="11"/>
        <color rgb="FF000000"/>
        <rFont val="Calibri"/>
      </rPr>
      <t>If any system wide library directory is returned, this is a finding.</t>
    </r>
  </si>
  <si>
    <t>V-219202</t>
  </si>
  <si>
    <r>
      <rPr>
        <sz val="11"/>
        <rFont val="Calibri"/>
      </rPr>
      <t>The Ubuntu operating system library files must be group-owned by root.</t>
    </r>
  </si>
  <si>
    <r>
      <rPr>
        <sz val="11"/>
        <color rgb="FF000000"/>
        <rFont val="Calibri"/>
      </rPr>
      <t>Configure the system library files to be protected from unauthorized access. Run the following command:</t>
    </r>
    <r>
      <rPr>
        <sz val="11"/>
        <color rgb="FF000000"/>
        <rFont val="Calibri"/>
      </rPr>
      <t xml:space="preserve">
</t>
    </r>
    <r>
      <rPr>
        <sz val="11"/>
        <color rgb="FF000000"/>
        <rFont val="Calibri"/>
      </rPr>
      <t>$ sudo find /lib /usr/lib /lib64 ! -group root -type f -iname *.so* -exec chgrp root '{}' \;</t>
    </r>
  </si>
  <si>
    <r>
      <rPr>
        <sz val="11"/>
        <color rgb="FF000000"/>
        <rFont val="Calibri"/>
      </rPr>
      <t>Verify the system-wide library files contained in the directories "/lib", "/lib64" and "/usr/lib" are group-owned by root.</t>
    </r>
    <r>
      <rPr>
        <sz val="11"/>
        <color rgb="FF000000"/>
        <rFont val="Calibri"/>
      </rPr>
      <t xml:space="preserve">
</t>
    </r>
    <r>
      <rPr>
        <sz val="11"/>
        <color rgb="FF000000"/>
        <rFont val="Calibri"/>
      </rPr>
      <t>Check that the system-wide library files are group-owned by root with the following command:</t>
    </r>
    <r>
      <rPr>
        <sz val="11"/>
        <color rgb="FF000000"/>
        <rFont val="Calibri"/>
      </rPr>
      <t xml:space="preserve">
</t>
    </r>
    <r>
      <rPr>
        <sz val="11"/>
        <color rgb="FF000000"/>
        <rFont val="Calibri"/>
      </rPr>
      <t>$ sudo find /lib /usr/lib /lib64 ! -group root -type f -exec stat -c "%n %G" '{}' \;</t>
    </r>
    <r>
      <rPr>
        <sz val="11"/>
        <color rgb="FF000000"/>
        <rFont val="Calibri"/>
      </rPr>
      <t xml:space="preserve">
</t>
    </r>
    <r>
      <rPr>
        <sz val="11"/>
        <color rgb="FF000000"/>
        <rFont val="Calibri"/>
      </rPr>
      <t>If any system wide shared library file is returned, this is a finding.</t>
    </r>
  </si>
  <si>
    <t>V-219203</t>
  </si>
  <si>
    <r>
      <rPr>
        <sz val="11"/>
        <rFont val="Calibri"/>
      </rPr>
      <t>The Ubuntu operating system library directories must be group-owned by root.</t>
    </r>
  </si>
  <si>
    <r>
      <rPr>
        <sz val="11"/>
        <color rgb="FF000000"/>
        <rFont val="Calibri"/>
      </rPr>
      <t>Configure the system library directories to be protected from unauthorized access. Run the following command:</t>
    </r>
    <r>
      <rPr>
        <sz val="11"/>
        <color rgb="FF000000"/>
        <rFont val="Calibri"/>
      </rPr>
      <t xml:space="preserve">
</t>
    </r>
    <r>
      <rPr>
        <sz val="11"/>
        <color rgb="FF000000"/>
        <rFont val="Calibri"/>
      </rPr>
      <t># sudo find /lib /usr/lib /lib64 ! -group root -type d -exec chgrp root '{}' \;</t>
    </r>
  </si>
  <si>
    <r>
      <rPr>
        <sz val="11"/>
        <color rgb="FF000000"/>
        <rFont val="Calibri"/>
      </rPr>
      <t>Verify the system-wide library directories "/lib", "/lib64" and "/usr/lib" are group-owned by root.</t>
    </r>
    <r>
      <rPr>
        <sz val="11"/>
        <color rgb="FF000000"/>
        <rFont val="Calibri"/>
      </rPr>
      <t xml:space="preserve">
</t>
    </r>
    <r>
      <rPr>
        <sz val="11"/>
        <color rgb="FF000000"/>
        <rFont val="Calibri"/>
      </rPr>
      <t>Check that the system-wide library directories are group-owned by root with the following command:</t>
    </r>
    <r>
      <rPr>
        <sz val="11"/>
        <color rgb="FF000000"/>
        <rFont val="Calibri"/>
      </rPr>
      <t xml:space="preserve">
</t>
    </r>
    <r>
      <rPr>
        <sz val="11"/>
        <color rgb="FF000000"/>
        <rFont val="Calibri"/>
      </rPr>
      <t># sudo find /lib /usr/lib /lib64 ! -group root -type d -exec stat -c "%n %G" '{}' \;</t>
    </r>
    <r>
      <rPr>
        <sz val="11"/>
        <color rgb="FF000000"/>
        <rFont val="Calibri"/>
      </rPr>
      <t xml:space="preserve">
</t>
    </r>
    <r>
      <rPr>
        <sz val="11"/>
        <color rgb="FF000000"/>
        <rFont val="Calibri"/>
      </rPr>
      <t>If any system wide shared library directory is returned, this is a finding.</t>
    </r>
  </si>
  <si>
    <t>V-219204</t>
  </si>
  <si>
    <r>
      <rPr>
        <sz val="11"/>
        <rFont val="Calibri"/>
      </rPr>
      <t>The Ubuntu operating system must have system commands set to a mode of 0755 or less permissive.</t>
    </r>
  </si>
  <si>
    <r>
      <rPr>
        <sz val="11"/>
        <color rgb="FF000000"/>
        <rFont val="Calibri"/>
      </rPr>
      <t>Configure the system commands to be protected from unauthorized access. Run the following command:</t>
    </r>
    <r>
      <rPr>
        <sz val="11"/>
        <color rgb="FF000000"/>
        <rFont val="Calibri"/>
      </rPr>
      <t xml:space="preserve">
</t>
    </r>
    <r>
      <rPr>
        <sz val="11"/>
        <color rgb="FF000000"/>
        <rFont val="Calibri"/>
      </rPr>
      <t># sudo find -L /bin /sbin /usr/bin /usr/sbin /usr/local/bin /usr/local/sbin -perm /022 -type f -exec chmod 755 '{}' \;</t>
    </r>
  </si>
  <si>
    <r>
      <rPr>
        <sz val="11"/>
        <color rgb="FF000000"/>
        <rFont val="Calibri"/>
      </rPr>
      <t>Verify the system commands contained in the following directories have mode 0755 or less permissive:</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Check that the system command files have mode 0755 or less permissive with the following command:</t>
    </r>
    <r>
      <rPr>
        <sz val="11"/>
        <color rgb="FF000000"/>
        <rFont val="Calibri"/>
      </rPr>
      <t xml:space="preserve">
</t>
    </r>
    <r>
      <rPr>
        <sz val="11"/>
        <color rgb="FF000000"/>
        <rFont val="Calibri"/>
      </rPr>
      <t># find -L /bin /sbin /usr/bin /usr/sbin /usr/local/bin /usr/local/sbin -perm /022 -type f -exec stat -c "%n %a" '{}' \;</t>
    </r>
    <r>
      <rPr>
        <sz val="11"/>
        <color rgb="FF000000"/>
        <rFont val="Calibri"/>
      </rPr>
      <t xml:space="preserve">
</t>
    </r>
    <r>
      <rPr>
        <sz val="11"/>
        <color rgb="FF000000"/>
        <rFont val="Calibri"/>
      </rPr>
      <t>If any files are found to be group-writable or world-writable, this is a finding.</t>
    </r>
  </si>
  <si>
    <t>V-219205</t>
  </si>
  <si>
    <r>
      <rPr>
        <sz val="11"/>
        <rFont val="Calibri"/>
      </rPr>
      <t>The Ubuntu operating system must have directories that contain system commands set to a mode of 0755 or less permissive.</t>
    </r>
  </si>
  <si>
    <r>
      <rPr>
        <sz val="11"/>
        <color rgb="FF000000"/>
        <rFont val="Calibri"/>
      </rPr>
      <t>Configure the system commands directories to be protected from unauthorized access. Run the following command:</t>
    </r>
    <r>
      <rPr>
        <sz val="11"/>
        <color rgb="FF000000"/>
        <rFont val="Calibri"/>
      </rPr>
      <t xml:space="preserve">
</t>
    </r>
    <r>
      <rPr>
        <sz val="11"/>
        <color rgb="FF000000"/>
        <rFont val="Calibri"/>
      </rPr>
      <t># sudo find -L /bin /sbin /usr/bin /usr/sbin /usr/local/bin /usr/local/sbin -perm /022 -type d -exec chmod -R 755 '{}' \;</t>
    </r>
  </si>
  <si>
    <r>
      <rPr>
        <sz val="11"/>
        <color rgb="FF000000"/>
        <rFont val="Calibri"/>
      </rPr>
      <t>Verify the system commands directories have mode 0755 or less permissive:</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Check that the system command directories have mode 0755 or less permissive with the following command:</t>
    </r>
    <r>
      <rPr>
        <sz val="11"/>
        <color rgb="FF000000"/>
        <rFont val="Calibri"/>
      </rPr>
      <t xml:space="preserve">
</t>
    </r>
    <r>
      <rPr>
        <sz val="11"/>
        <color rgb="FF000000"/>
        <rFont val="Calibri"/>
      </rPr>
      <t># find -L /bin /sbin /usr/bin /usr/sbin /usr/local/bin /usr/local/sbin -perm /022 -type d -exec stat -c "%n %a" '{}' \;</t>
    </r>
    <r>
      <rPr>
        <sz val="11"/>
        <color rgb="FF000000"/>
        <rFont val="Calibri"/>
      </rPr>
      <t xml:space="preserve">
</t>
    </r>
    <r>
      <rPr>
        <sz val="11"/>
        <color rgb="FF000000"/>
        <rFont val="Calibri"/>
      </rPr>
      <t>If any directories are found to be group-writable or world-writable, this is a finding.</t>
    </r>
  </si>
  <si>
    <t>V-219206</t>
  </si>
  <si>
    <r>
      <rPr>
        <sz val="11"/>
        <rFont val="Calibri"/>
      </rPr>
      <t>The Ubuntu operating system must have system commands owned by root.</t>
    </r>
  </si>
  <si>
    <r>
      <rPr>
        <sz val="11"/>
        <color rgb="FF000000"/>
        <rFont val="Calibri"/>
      </rPr>
      <t>Configure the system commands - and their respective parent directories - to be protected from unauthorized access. Run the following command:</t>
    </r>
    <r>
      <rPr>
        <sz val="11"/>
        <color rgb="FF000000"/>
        <rFont val="Calibri"/>
      </rPr>
      <t xml:space="preserve">
</t>
    </r>
    <r>
      <rPr>
        <sz val="11"/>
        <color rgb="FF000000"/>
        <rFont val="Calibri"/>
      </rPr>
      <t># sudo find -L /bin /sbin /usr/bin /usr/sbin /usr/local/bin /usr/local/sbin ! -user root -type f -exec chown root '{}' \;</t>
    </r>
  </si>
  <si>
    <r>
      <rPr>
        <sz val="11"/>
        <color rgb="FF000000"/>
        <rFont val="Calibri"/>
      </rPr>
      <t>Verify the system commands contained in the following directories are owned by root:</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Use the following command for the check:</t>
    </r>
    <r>
      <rPr>
        <sz val="11"/>
        <color rgb="FF000000"/>
        <rFont val="Calibri"/>
      </rPr>
      <t xml:space="preserve">
</t>
    </r>
    <r>
      <rPr>
        <sz val="11"/>
        <color rgb="FF000000"/>
        <rFont val="Calibri"/>
      </rPr>
      <t># sudo find -L /bin /sbin /usr/bin /usr/sbin /usr/local/bin /usr/local/sbin ! -user root -type f -exec stat -c "%n %U" '{}' \;</t>
    </r>
    <r>
      <rPr>
        <sz val="11"/>
        <color rgb="FF000000"/>
        <rFont val="Calibri"/>
      </rPr>
      <t xml:space="preserve">
</t>
    </r>
    <r>
      <rPr>
        <sz val="11"/>
        <color rgb="FF000000"/>
        <rFont val="Calibri"/>
      </rPr>
      <t>If any system commands are returned, this is a finding.</t>
    </r>
  </si>
  <si>
    <t>V-219207</t>
  </si>
  <si>
    <r>
      <rPr>
        <sz val="11"/>
        <rFont val="Calibri"/>
      </rPr>
      <t>The Ubuntu operating system must have directories that contain system commands owned by root.</t>
    </r>
  </si>
  <si>
    <r>
      <rPr>
        <sz val="11"/>
        <color rgb="FF000000"/>
        <rFont val="Calibri"/>
      </rPr>
      <t>Configure the system commands directories to be protected from unauthorized access. Run the following command:</t>
    </r>
    <r>
      <rPr>
        <sz val="11"/>
        <color rgb="FF000000"/>
        <rFont val="Calibri"/>
      </rPr>
      <t xml:space="preserve">
</t>
    </r>
    <r>
      <rPr>
        <sz val="11"/>
        <color rgb="FF000000"/>
        <rFont val="Calibri"/>
      </rPr>
      <t># sudo find -L /bin /sbin /usr/bin /usr/sbin /usr/local/bin /usr/local/sbin ! -user root -type d -exec chown root '{}' \;</t>
    </r>
  </si>
  <si>
    <r>
      <rPr>
        <sz val="11"/>
        <color rgb="FF000000"/>
        <rFont val="Calibri"/>
      </rPr>
      <t>Verify the system commands directories are owned by root:</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Use the following command for the check:</t>
    </r>
    <r>
      <rPr>
        <sz val="11"/>
        <color rgb="FF000000"/>
        <rFont val="Calibri"/>
      </rPr>
      <t xml:space="preserve">
</t>
    </r>
    <r>
      <rPr>
        <sz val="11"/>
        <color rgb="FF000000"/>
        <rFont val="Calibri"/>
      </rPr>
      <t># sudo find -L /bin /sbin /usr/bin /usr/sbin /usr/local/bin /usr/local/sbin ! -user root -type d -exec stat -c "%n %U" '{}' \;</t>
    </r>
    <r>
      <rPr>
        <sz val="11"/>
        <color rgb="FF000000"/>
        <rFont val="Calibri"/>
      </rPr>
      <t xml:space="preserve">
</t>
    </r>
    <r>
      <rPr>
        <sz val="11"/>
        <color rgb="FF000000"/>
        <rFont val="Calibri"/>
      </rPr>
      <t>If any system commands directories are returned, this is a finding.</t>
    </r>
  </si>
  <si>
    <t>V-219208</t>
  </si>
  <si>
    <r>
      <rPr>
        <sz val="11"/>
        <rFont val="Calibri"/>
      </rPr>
      <t>The Ubuntu operating system must have system commands group-owned by root or a system account.</t>
    </r>
  </si>
  <si>
    <r>
      <rPr>
        <sz val="11"/>
        <color rgb="FF000000"/>
        <rFont val="Calibri"/>
      </rPr>
      <t>Configure the system commands to be protected from unauthorized access. Run the following command, replacing "[FILE]" with any system command file not group-owned by "root" or a required system account.</t>
    </r>
    <r>
      <rPr>
        <sz val="11"/>
        <color rgb="FF000000"/>
        <rFont val="Calibri"/>
      </rPr>
      <t xml:space="preserve">
</t>
    </r>
    <r>
      <rPr>
        <sz val="11"/>
        <color rgb="FF000000"/>
        <rFont val="Calibri"/>
      </rPr>
      <t>$ sudo chgrp root [FILE]</t>
    </r>
  </si>
  <si>
    <r>
      <rPr>
        <sz val="11"/>
        <color rgb="FF000000"/>
        <rFont val="Calibri"/>
      </rPr>
      <t>Verify the system commands contained in the following directories are group-owned by root or a system account:</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Run the check with the following command:</t>
    </r>
    <r>
      <rPr>
        <sz val="11"/>
        <color rgb="FF000000"/>
        <rFont val="Calibri"/>
      </rPr>
      <t xml:space="preserve">
</t>
    </r>
    <r>
      <rPr>
        <sz val="11"/>
        <color rgb="FF000000"/>
        <rFont val="Calibri"/>
      </rPr>
      <t>$ sudo find -L /bin /sbin /usr/bin /usr/sbin /usr/local/bin /usr/local/sbin ! -group root -type f -exec stat -c "%n %G" '{}' \;</t>
    </r>
    <r>
      <rPr>
        <sz val="11"/>
        <color rgb="FF000000"/>
        <rFont val="Calibri"/>
      </rPr>
      <t xml:space="preserve">
</t>
    </r>
    <r>
      <rPr>
        <sz val="11"/>
        <color rgb="FF000000"/>
        <rFont val="Calibri"/>
      </rPr>
      <t>If any system commands are returned that are not Set Group ID up on execution (SGID) files and group-owned by a required system account, this is a finding.</t>
    </r>
  </si>
  <si>
    <t>V-219209</t>
  </si>
  <si>
    <r>
      <rPr>
        <sz val="11"/>
        <rFont val="Calibri"/>
      </rPr>
      <t>The Ubuntu operating system must have directories that contain system commands group-owned by root.</t>
    </r>
  </si>
  <si>
    <r>
      <rPr>
        <sz val="11"/>
        <color rgb="FF000000"/>
        <rFont val="Calibri"/>
      </rPr>
      <t>Configure the system commands directories to be protected from unauthorized access. Run the following command:</t>
    </r>
    <r>
      <rPr>
        <sz val="11"/>
        <color rgb="FF000000"/>
        <rFont val="Calibri"/>
      </rPr>
      <t xml:space="preserve">
</t>
    </r>
    <r>
      <rPr>
        <sz val="11"/>
        <color rgb="FF000000"/>
        <rFont val="Calibri"/>
      </rPr>
      <t># sudo find -L /bin /sbin /usr/bin /usr/sbin /usr/local/bin /usr/local/sbin ! -group root -type d -exec chgrp root '{}' \;</t>
    </r>
  </si>
  <si>
    <r>
      <rPr>
        <sz val="11"/>
        <color rgb="FF000000"/>
        <rFont val="Calibri"/>
      </rPr>
      <t>Verify the system commands directories are group-owned by root:</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Run the check with the following command:</t>
    </r>
    <r>
      <rPr>
        <sz val="11"/>
        <color rgb="FF000000"/>
        <rFont val="Calibri"/>
      </rPr>
      <t xml:space="preserve">
</t>
    </r>
    <r>
      <rPr>
        <sz val="11"/>
        <color rgb="FF000000"/>
        <rFont val="Calibri"/>
      </rPr>
      <t># sudo find -L /bin /sbin /usr/bin /usr/sbin /usr/local/bin /usr/local/sbin ! -group root -type d -exec stat -c "%n %G" '{}' \;</t>
    </r>
    <r>
      <rPr>
        <sz val="11"/>
        <color rgb="FF000000"/>
        <rFont val="Calibri"/>
      </rPr>
      <t xml:space="preserve">
</t>
    </r>
    <r>
      <rPr>
        <sz val="11"/>
        <color rgb="FF000000"/>
        <rFont val="Calibri"/>
      </rPr>
      <t>If any system commands directories are returned that are not Set Group ID up on execution (SGID) files and owned by a privileged account, this is a finding.</t>
    </r>
  </si>
  <si>
    <t>V-219210</t>
  </si>
  <si>
    <r>
      <rPr>
        <sz val="11"/>
        <rFont val="Calibri"/>
      </rPr>
      <t>The Ubuntu operating system must enforce password complexity by requiring that at least one special character be used.</t>
    </r>
  </si>
  <si>
    <r>
      <rPr>
        <sz val="11"/>
        <color rgb="FF000000"/>
        <rFont val="Calibri"/>
      </rPr>
      <t xml:space="preserve">Configure the Ubuntu operating system to enforce password complexity by requiring that at least one special character be used. </t>
    </r>
    <r>
      <rPr>
        <sz val="11"/>
        <color rgb="FF000000"/>
        <rFont val="Calibri"/>
      </rPr>
      <t xml:space="preserve">
</t>
    </r>
    <r>
      <rPr>
        <sz val="11"/>
        <color rgb="FF000000"/>
        <rFont val="Calibri"/>
      </rPr>
      <t>Add or update the following line in the "/etc/security/pwquality.conf" file to include the "ocredit=-1" parameter:</t>
    </r>
    <r>
      <rPr>
        <sz val="11"/>
        <color rgb="FF000000"/>
        <rFont val="Calibri"/>
      </rPr>
      <t xml:space="preserve">
</t>
    </r>
    <r>
      <rPr>
        <sz val="11"/>
        <color rgb="FF000000"/>
        <rFont val="Calibri"/>
      </rPr>
      <t>ocredit=-1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</si>
  <si>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</si>
  <si>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Determine if the field "ocredit" is set in the "/etc/security/pwquality.conf" file with the following command:</t>
    </r>
    <r>
      <rPr>
        <sz val="11"/>
        <color rgb="FF000000"/>
        <rFont val="Calibri"/>
      </rPr>
      <t xml:space="preserve">
</t>
    </r>
    <r>
      <rPr>
        <sz val="11"/>
        <color rgb="FF000000"/>
        <rFont val="Calibri"/>
      </rPr>
      <t xml:space="preserve"># grep -i "ocredit" /etc/security/pwquality.conf </t>
    </r>
    <r>
      <rPr>
        <sz val="11"/>
        <color rgb="FF000000"/>
        <rFont val="Calibri"/>
      </rPr>
      <t xml:space="preserve">
</t>
    </r>
    <r>
      <rPr>
        <sz val="11"/>
        <color rgb="FF000000"/>
        <rFont val="Calibri"/>
      </rPr>
      <t>ocredit=-1</t>
    </r>
    <r>
      <rPr>
        <sz val="11"/>
        <color rgb="FF000000"/>
        <rFont val="Calibri"/>
      </rPr>
      <t xml:space="preserve">
</t>
    </r>
    <r>
      <rPr>
        <sz val="11"/>
        <color rgb="FF000000"/>
        <rFont val="Calibri"/>
      </rPr>
      <t>If the "ocredit" parameter is greater than "-1", or is commented out, this is a finding.</t>
    </r>
  </si>
  <si>
    <t>V-219211</t>
  </si>
  <si>
    <r>
      <rPr>
        <sz val="11"/>
        <rFont val="Calibri"/>
      </rPr>
      <t>The Ubuntu Operating system must disable the x86 Ctrl-Alt-Delete key sequence if a graphical user interface is installed.</t>
    </r>
  </si>
  <si>
    <r>
      <rPr>
        <sz val="11"/>
        <color rgb="FF000000"/>
        <rFont val="Calibri"/>
      </rPr>
      <t>Configure the system to disable the Ctrl-Alt-Delete sequence when using a graphical user interface by creating or editing the /etc/dconf/db/local.d/00-disable-CAD file.</t>
    </r>
    <r>
      <rPr>
        <sz val="11"/>
        <color rgb="FF000000"/>
        <rFont val="Calibri"/>
      </rPr>
      <t xml:space="preserve">
</t>
    </r>
    <r>
      <rPr>
        <sz val="11"/>
        <color rgb="FF000000"/>
        <rFont val="Calibri"/>
      </rPr>
      <t>Add the setting to disable the Ctrl-Alt-Delete sequence for the graphical user interface:</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t>
    </r>
    <r>
      <rPr>
        <sz val="11"/>
        <color rgb="FF000000"/>
        <rFont val="Calibri"/>
      </rPr>
      <t xml:space="preserve">
</t>
    </r>
    <r>
      <rPr>
        <sz val="11"/>
        <color rgb="FF000000"/>
        <rFont val="Calibri"/>
      </rPr>
      <t>Then update the dconf settings:</t>
    </r>
    <r>
      <rPr>
        <sz val="11"/>
        <color rgb="FF000000"/>
        <rFont val="Calibri"/>
      </rPr>
      <t xml:space="preserve">
</t>
    </r>
    <r>
      <rPr>
        <sz val="11"/>
        <color rgb="FF000000"/>
        <rFont val="Calibri"/>
      </rPr>
      <t># dconf update</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</si>
  <si>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graphical environment, risk of unintentional reboot from the Ctrl-Alt-Delete sequence is reduced because the user will be prompted before any action is taken.</t>
    </r>
  </si>
  <si>
    <r>
      <rPr>
        <sz val="11"/>
        <color rgb="FF000000"/>
        <rFont val="Calibri"/>
      </rPr>
      <t>Verify the Ubuntu operating system is not configured to reboot the system when Ctrl-Alt-Delete is pressed when using a graphical user interface.</t>
    </r>
    <r>
      <rPr>
        <sz val="11"/>
        <color rgb="FF000000"/>
        <rFont val="Calibri"/>
      </rPr>
      <t xml:space="preserve">
</t>
    </r>
    <r>
      <rPr>
        <sz val="11"/>
        <color rgb="FF000000"/>
        <rFont val="Calibri"/>
      </rPr>
      <t>Check that the "logout" target is not bound to an action with the following command:</t>
    </r>
    <r>
      <rPr>
        <sz val="11"/>
        <color rgb="FF000000"/>
        <rFont val="Calibri"/>
      </rPr>
      <t xml:space="preserve">
</t>
    </r>
    <r>
      <rPr>
        <sz val="11"/>
        <color rgb="FF000000"/>
        <rFont val="Calibri"/>
      </rPr>
      <t># grep logout /etc/dconf/db/local.d/*</t>
    </r>
    <r>
      <rPr>
        <sz val="11"/>
        <color rgb="FF000000"/>
        <rFont val="Calibri"/>
      </rPr>
      <t xml:space="preserve">
</t>
    </r>
    <r>
      <rPr>
        <sz val="11"/>
        <color rgb="FF000000"/>
        <rFont val="Calibri"/>
      </rPr>
      <t>logout=''</t>
    </r>
    <r>
      <rPr>
        <sz val="11"/>
        <color rgb="FF000000"/>
        <rFont val="Calibri"/>
      </rPr>
      <t xml:space="preserve">
</t>
    </r>
    <r>
      <rPr>
        <sz val="11"/>
        <color rgb="FF000000"/>
        <rFont val="Calibri"/>
      </rPr>
      <t>If the "logout" key is bound to an action, is commented out, or is missing, this is a finding.</t>
    </r>
  </si>
  <si>
    <t>V-219212</t>
  </si>
  <si>
    <r>
      <rPr>
        <sz val="11"/>
        <rFont val="Calibri"/>
      </rPr>
      <t>The Ubuntu Operating system must disable the x86 Ctrl-Alt-Delete key sequence.</t>
    </r>
  </si>
  <si>
    <r>
      <rPr>
        <sz val="11"/>
        <color rgb="FF000000"/>
        <rFont val="Calibri"/>
      </rPr>
      <t>Configure the system to disable the Ctrl-Alt-Delete sequence for the command line with the following commands:</t>
    </r>
    <r>
      <rPr>
        <sz val="11"/>
        <color rgb="FF000000"/>
        <rFont val="Calibri"/>
      </rPr>
      <t xml:space="preserve">
</t>
    </r>
    <r>
      <rPr>
        <sz val="11"/>
        <color rgb="FF000000"/>
        <rFont val="Calibri"/>
      </rPr>
      <t>$ sudo systemctl disable ctrl-alt-del.target</t>
    </r>
    <r>
      <rPr>
        <sz val="11"/>
        <color rgb="FF000000"/>
        <rFont val="Calibri"/>
      </rPr>
      <t xml:space="preserve">
</t>
    </r>
    <r>
      <rPr>
        <sz val="11"/>
        <color rgb="FF000000"/>
        <rFont val="Calibri"/>
      </rPr>
      <t>$ sudo systemctl mask ctrl-alt-del.target</t>
    </r>
    <r>
      <rPr>
        <sz val="11"/>
        <color rgb="FF000000"/>
        <rFont val="Calibri"/>
      </rPr>
      <t xml:space="preserve">
</t>
    </r>
    <r>
      <rPr>
        <sz val="11"/>
        <color rgb="FF000000"/>
        <rFont val="Calibri"/>
      </rPr>
      <t>And reload the daemon to take effect:</t>
    </r>
    <r>
      <rPr>
        <sz val="11"/>
        <color rgb="FF000000"/>
        <rFont val="Calibri"/>
      </rPr>
      <t xml:space="preserve">
</t>
    </r>
    <r>
      <rPr>
        <sz val="11"/>
        <color rgb="FF000000"/>
        <rFont val="Calibri"/>
      </rPr>
      <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</si>
  <si>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t>
    </r>
  </si>
  <si>
    <r>
      <rPr>
        <sz val="11"/>
        <color rgb="FF000000"/>
        <rFont val="Calibri"/>
      </rPr>
      <t>Verify the Ubuntu operating system is not configured to reboot the system when Ctrl-Alt-Delete is pressed.</t>
    </r>
    <r>
      <rPr>
        <sz val="11"/>
        <color rgb="FF000000"/>
        <rFont val="Calibri"/>
      </rPr>
      <t xml:space="preserve">
</t>
    </r>
    <r>
      <rPr>
        <sz val="11"/>
        <color rgb="FF000000"/>
        <rFont val="Calibri"/>
      </rPr>
      <t>Check that the "ctrl-alt-del.target" (otherwise also known as reboot.target) is not active with the following command:</t>
    </r>
    <r>
      <rPr>
        <sz val="11"/>
        <color rgb="FF000000"/>
        <rFont val="Calibri"/>
      </rPr>
      <t xml:space="preserve">
</t>
    </r>
    <r>
      <rPr>
        <sz val="11"/>
        <color rgb="FF000000"/>
        <rFont val="Calibri"/>
      </rPr>
      <t>$ sudo systemctl status ctrl-alt-del.target</t>
    </r>
    <r>
      <rPr>
        <sz val="11"/>
        <color rgb="FF000000"/>
        <rFont val="Calibri"/>
      </rPr>
      <t xml:space="preserve">
</t>
    </r>
    <r>
      <rPr>
        <sz val="11"/>
        <color rgb="FF000000"/>
        <rFont val="Calibri"/>
      </rPr>
      <t>ctrl-alt-del.target</t>
    </r>
    <r>
      <rPr>
        <sz val="11"/>
        <color rgb="FF000000"/>
        <rFont val="Calibri"/>
      </rPr>
      <t xml:space="preserve">
</t>
    </r>
    <r>
      <rPr>
        <sz val="11"/>
        <color rgb="FF000000"/>
        <rFont val="Calibri"/>
      </rPr>
      <t>Loaded: masked (/dev/null; bad)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"ctrl-alt-del.target" is not masked, this is a finding.</t>
    </r>
  </si>
  <si>
    <t>V-219213</t>
  </si>
  <si>
    <r>
      <rPr>
        <sz val="11"/>
        <rFont val="Calibri"/>
      </rPr>
      <t>The Ubuntu operating system must generate audit records for the use and modification of the tallylog file.</t>
    </r>
  </si>
  <si>
    <r>
      <rPr>
        <sz val="11"/>
        <color rgb="FF000000"/>
        <rFont val="Calibri"/>
      </rPr>
      <t xml:space="preserve">Configure the audit system to generate an audit event for any successful/unsuccessful modifications to the "tallylog" file occur.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-w /var/log/tallylog -p wa -k logins</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</si>
  <si>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 SRG-OS-000470-GPOS-00214, SRG-OS-000473-GPOS-00218</t>
    </r>
  </si>
  <si>
    <r>
      <rPr>
        <sz val="11"/>
        <color rgb="FF000000"/>
        <rFont val="Calibri"/>
      </rPr>
      <t>Verify the Ubuntu operating system generates an audit record when successful/unsuccessful modifications to the "tallylog" file occur.</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tallylog</t>
    </r>
    <r>
      <rPr>
        <sz val="11"/>
        <color rgb="FF000000"/>
        <rFont val="Calibri"/>
      </rPr>
      <t xml:space="preserve">
</t>
    </r>
    <r>
      <rPr>
        <sz val="11"/>
        <color rgb="FF000000"/>
        <rFont val="Calibri"/>
      </rPr>
      <t>-w /var/log/tallylog -p wa -k logins</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</si>
  <si>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V-219214</t>
  </si>
  <si>
    <r>
      <rPr>
        <sz val="11"/>
        <rFont val="Calibri"/>
      </rPr>
      <t>The Ubuntu operating system must generate audit records for the use and modification of faillog file.</t>
    </r>
  </si>
  <si>
    <r>
      <rPr>
        <sz val="11"/>
        <color rgb="FF000000"/>
        <rFont val="Calibri"/>
      </rPr>
      <t xml:space="preserve">Configure the audit system to generate an audit event for any successful/unsuccessful modifications to the "faillog" file occur.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-w /var/log/faillog -p wa -k logins</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</si>
  <si>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an audit record when successful/unsuccessful modifications to the "faillog" file occur.</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faillog</t>
    </r>
    <r>
      <rPr>
        <sz val="11"/>
        <color rgb="FF000000"/>
        <rFont val="Calibri"/>
      </rPr>
      <t xml:space="preserve">
</t>
    </r>
    <r>
      <rPr>
        <sz val="11"/>
        <color rgb="FF000000"/>
        <rFont val="Calibri"/>
      </rPr>
      <t>-w /var/log/faillog -p wa -k logins</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</si>
  <si>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V-219215</t>
  </si>
  <si>
    <r>
      <rPr>
        <sz val="11"/>
        <rFont val="Calibri"/>
      </rPr>
      <t>The Ubuntu operating system must generate audit records for the use and modification of the lastlog file.</t>
    </r>
  </si>
  <si>
    <r>
      <rPr>
        <sz val="11"/>
        <color rgb="FF000000"/>
        <rFont val="Calibri"/>
      </rPr>
      <t xml:space="preserve">Configure the audit system to generate an audit event for any successful/unsuccessful modifications to the "lastlog" file occur.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</si>
  <si>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an audit record when successful/unsuccessful modifications to the "lastlog" file occur.</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lastlog</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</si>
  <si>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V-219216</t>
  </si>
  <si>
    <r>
      <rPr>
        <sz val="11"/>
        <rFont val="Calibri"/>
      </rPr>
      <t>The Ubuntu operating system must generate audit records for privileged activities or other system-level access.</t>
    </r>
  </si>
  <si>
    <r>
      <rPr>
        <sz val="11"/>
        <color rgb="FF000000"/>
        <rFont val="Calibri"/>
      </rPr>
      <t>Configure the Ubuntu operating system to audit privileged activities.</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-w /var/log/sudo.log -p wa -k actions</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</si>
  <si>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</si>
  <si>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the Ubuntu operating system audits privileged activities.</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sudo.log</t>
    </r>
    <r>
      <rPr>
        <sz val="11"/>
        <color rgb="FF000000"/>
        <rFont val="Calibri"/>
      </rPr>
      <t xml:space="preserve">
</t>
    </r>
    <r>
      <rPr>
        <sz val="11"/>
        <color rgb="FF000000"/>
        <rFont val="Calibri"/>
      </rPr>
      <t>-w /var/log/sudo.log -p wa -k priv_actions</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Notes: The '-k' allows for specifying an arbitrary identifier and the string after it does not need to match the example output above.</t>
    </r>
  </si>
  <si>
    <t>V-219217</t>
  </si>
  <si>
    <r>
      <rPr>
        <sz val="11"/>
        <rFont val="Calibri"/>
      </rPr>
      <t>The Ubuntu operating system must generate audit records for the /var/log/wtmp file.</t>
    </r>
  </si>
  <si>
    <r>
      <rPr>
        <sz val="11"/>
        <color rgb="FF000000"/>
        <rFont val="Calibri"/>
      </rPr>
      <t>Configure the audit system to generate audit events showing start and stop times for user access via the /var/log/wtmp file.</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-w /var/log/wtmp -p wa -k logins</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</si>
  <si>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audit records showing start and stop times for user access to the system via /va/rlog/wtmp.</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'/var/log/wtmp'</t>
    </r>
    <r>
      <rPr>
        <sz val="11"/>
        <color rgb="FF000000"/>
        <rFont val="Calibri"/>
      </rPr>
      <t xml:space="preserve">
</t>
    </r>
    <r>
      <rPr>
        <sz val="11"/>
        <color rgb="FF000000"/>
        <rFont val="Calibri"/>
      </rPr>
      <t>-w /var/log/wtmp -p wa -k logins</t>
    </r>
    <r>
      <rPr>
        <sz val="11"/>
        <color rgb="FF000000"/>
        <rFont val="Calibri"/>
      </rPr>
      <t xml:space="preserve">
</t>
    </r>
    <r>
      <rPr>
        <sz val="11"/>
        <color rgb="FF000000"/>
        <rFont val="Calibri"/>
      </rPr>
      <t>If the command does not return a line matching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</si>
  <si>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V-219218</t>
  </si>
  <si>
    <r>
      <rPr>
        <sz val="11"/>
        <rFont val="Calibri"/>
      </rPr>
      <t>The Ubuntu operating system must generate audit records for the /var/run/utmp file.</t>
    </r>
  </si>
  <si>
    <r>
      <rPr>
        <sz val="11"/>
        <color rgb="FF000000"/>
        <rFont val="Calibri"/>
      </rPr>
      <t>Configure the audit system to generate audit events showing start and stop times for user access via the /var/run/utmp file.</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-w /var/run/utmp -p wa -k logins</t>
    </r>
    <r>
      <rPr>
        <sz val="11"/>
        <color rgb="FF000000"/>
        <rFont val="Calibri"/>
      </rPr>
      <t xml:space="preserve">
</t>
    </r>
    <r>
      <rPr>
        <sz val="11"/>
        <color rgb="FF000000"/>
        <rFont val="Calibri"/>
      </rPr>
      <t>Note: 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</si>
  <si>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audit records showing start and stop times for user access to the system via /var/run/utmp file.</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'/var/run/utmp'</t>
    </r>
    <r>
      <rPr>
        <sz val="11"/>
        <color rgb="FF000000"/>
        <rFont val="Calibri"/>
      </rPr>
      <t xml:space="preserve">
</t>
    </r>
    <r>
      <rPr>
        <sz val="11"/>
        <color rgb="FF000000"/>
        <rFont val="Calibri"/>
      </rPr>
      <t>-w /var/run/utmp -p wa -k logins</t>
    </r>
    <r>
      <rPr>
        <sz val="11"/>
        <color rgb="FF000000"/>
        <rFont val="Calibri"/>
      </rPr>
      <t xml:space="preserve">
</t>
    </r>
    <r>
      <rPr>
        <sz val="11"/>
        <color rgb="FF000000"/>
        <rFont val="Calibri"/>
      </rPr>
      <t>If the command does not return a line matching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</si>
  <si>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V-219219</t>
  </si>
  <si>
    <r>
      <rPr>
        <sz val="11"/>
        <rFont val="Calibri"/>
      </rPr>
      <t>The Ubuntu operating system must generate audit records for the /var/log/btmp file.</t>
    </r>
  </si>
  <si>
    <r>
      <rPr>
        <sz val="11"/>
        <color rgb="FF000000"/>
        <rFont val="Calibri"/>
      </rPr>
      <t>Configure the audit system to generate audit events showing start and stop times for user access via the /var/log/btmp file.</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-w /var/log/btmp -p wa -k logins</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</si>
  <si>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audit records showing start and stop times for user access to the system via /var/log/btmp file.</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'/var/log/btmp'</t>
    </r>
    <r>
      <rPr>
        <sz val="11"/>
        <color rgb="FF000000"/>
        <rFont val="Calibri"/>
      </rPr>
      <t xml:space="preserve">
</t>
    </r>
    <r>
      <rPr>
        <sz val="11"/>
        <color rgb="FF000000"/>
        <rFont val="Calibri"/>
      </rPr>
      <t>-w /var/log/btmp -p wa -k logins</t>
    </r>
    <r>
      <rPr>
        <sz val="11"/>
        <color rgb="FF000000"/>
        <rFont val="Calibri"/>
      </rPr>
      <t xml:space="preserve">
</t>
    </r>
    <r>
      <rPr>
        <sz val="11"/>
        <color rgb="FF000000"/>
        <rFont val="Calibri"/>
      </rPr>
      <t>If the command does not return a line matching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</si>
  <si>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V-219220</t>
  </si>
  <si>
    <r>
      <rPr>
        <sz val="11"/>
        <rFont val="Calibri"/>
      </rPr>
      <t>The Ubuntu operating system must generate audit records for all account creations, modifications, disabling, and termination events that affect /etc/passwd.</t>
    </r>
  </si>
  <si>
    <r>
      <rPr>
        <sz val="11"/>
        <color rgb="FF000000"/>
        <rFont val="Calibri"/>
      </rPr>
      <t>Configure the Ubuntu operating system to generate audit records for all account creations, modifications, disabling, and termination events that affect /etc/passwd.</t>
    </r>
    <r>
      <rPr>
        <sz val="11"/>
        <color rgb="FF000000"/>
        <rFont val="Calibri"/>
      </rPr>
      <t xml:space="preserve">
</t>
    </r>
    <r>
      <rPr>
        <sz val="11"/>
        <color rgb="FF000000"/>
        <rFont val="Calibri"/>
      </rPr>
      <t>Add or update the following rule to "/etc/audit/rules.d/stig.rules":</t>
    </r>
    <r>
      <rPr>
        <sz val="11"/>
        <color rgb="FF000000"/>
        <rFont val="Calibri"/>
      </rPr>
      <t xml:space="preserve">
</t>
    </r>
    <r>
      <rPr>
        <sz val="11"/>
        <color rgb="FF000000"/>
        <rFont val="Calibri"/>
      </rPr>
      <t>-w /etc/passwd -p wa -k usergroup_modification</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</si>
  <si>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SRG-OS-000476-GPOS-00221, SRG-OS-000239-GPOS-00089, SRG-OS-000240-GPOS-00090, SRG-OS-000241-GPOS-00091, SRG-OS-000303-GPOS-00120, SRG-OS-000458-GPOS-00203, SRG-OS-000463-GPOS-00207, SRG-OS-000004-GPOS-00004</t>
    </r>
  </si>
  <si>
    <r>
      <rPr>
        <sz val="11"/>
        <color rgb="FF000000"/>
        <rFont val="Calibri"/>
      </rPr>
      <t>Verify the Ubuntu operating system generates audit records for all account creations, modifications, disabling, and termination events that affect /etc/passwd.</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passwd</t>
    </r>
    <r>
      <rPr>
        <sz val="11"/>
        <color rgb="FF000000"/>
        <rFont val="Calibri"/>
      </rPr>
      <t xml:space="preserve">
</t>
    </r>
    <r>
      <rPr>
        <sz val="11"/>
        <color rgb="FF000000"/>
        <rFont val="Calibri"/>
      </rPr>
      <t>-w /etc/passwd -p wa -k usergroup_modification</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</si>
  <si>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V-219221</t>
  </si>
  <si>
    <r>
      <rPr>
        <sz val="11"/>
        <rFont val="Calibri"/>
      </rPr>
      <t>The Ubuntu operating system must generate audit records for all account creations, modifications, disabling, and termination events that affect /etc/group.</t>
    </r>
  </si>
  <si>
    <r>
      <rPr>
        <sz val="11"/>
        <color rgb="FF000000"/>
        <rFont val="Calibri"/>
      </rPr>
      <t>Configure the Ubuntu operating system to generate audit records for all account creations, modifications, disabling, and termination events that affect /etc/group.</t>
    </r>
    <r>
      <rPr>
        <sz val="11"/>
        <color rgb="FF000000"/>
        <rFont val="Calibri"/>
      </rPr>
      <t xml:space="preserve">
</t>
    </r>
    <r>
      <rPr>
        <sz val="11"/>
        <color rgb="FF000000"/>
        <rFont val="Calibri"/>
      </rPr>
      <t>Add or update the following rule to "/etc/audit/rules.d/stig.rules":</t>
    </r>
    <r>
      <rPr>
        <sz val="11"/>
        <color rgb="FF000000"/>
        <rFont val="Calibri"/>
      </rPr>
      <t xml:space="preserve">
</t>
    </r>
    <r>
      <rPr>
        <sz val="11"/>
        <color rgb="FF000000"/>
        <rFont val="Calibri"/>
      </rPr>
      <t>-w /etc/group -p wa -k usergroup_modification</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</si>
  <si>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SRG-OS-000476-GPOS-00221, SRG-OS-000239-GPOS-00089, SRG-OS-000240-GPOS-00090, SRG-OS-000241-GPOS-00091, SRG-OS-000303-GPOS-00120, SRG-OS-000458-GPOS-00203, SRG-OS-000463-GPOS-00207</t>
    </r>
  </si>
  <si>
    <r>
      <rPr>
        <sz val="11"/>
        <color rgb="FF000000"/>
        <rFont val="Calibri"/>
      </rPr>
      <t>Verify the Ubuntu operating system generates audit records for all account creations, modifications, disabling, and termination events that affect /etc/group.</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group</t>
    </r>
    <r>
      <rPr>
        <sz val="11"/>
        <color rgb="FF000000"/>
        <rFont val="Calibri"/>
      </rPr>
      <t xml:space="preserve">
</t>
    </r>
    <r>
      <rPr>
        <sz val="11"/>
        <color rgb="FF000000"/>
        <rFont val="Calibri"/>
      </rPr>
      <t>-w /etc/group -p wa -k usergroup_modification</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</si>
  <si>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V-219222</t>
  </si>
  <si>
    <r>
      <rPr>
        <sz val="11"/>
        <rFont val="Calibri"/>
      </rPr>
      <t>The Ubuntu operating system must generate audit records for all account creations, modifications, disabling, and termination events that affect /etc/gshadow.</t>
    </r>
  </si>
  <si>
    <r>
      <rPr>
        <sz val="11"/>
        <color rgb="FF000000"/>
        <rFont val="Calibri"/>
      </rPr>
      <t>Configure the Ubuntu operating system to generate audit records for all account creations, modifications, disabling, and termination events that affect /etc/gshadow.</t>
    </r>
    <r>
      <rPr>
        <sz val="11"/>
        <color rgb="FF000000"/>
        <rFont val="Calibri"/>
      </rPr>
      <t xml:space="preserve">
</t>
    </r>
    <r>
      <rPr>
        <sz val="11"/>
        <color rgb="FF000000"/>
        <rFont val="Calibri"/>
      </rPr>
      <t>Add or update the following rule to "/etc/audit/rules.d/stig.rules":</t>
    </r>
    <r>
      <rPr>
        <sz val="11"/>
        <color rgb="FF000000"/>
        <rFont val="Calibri"/>
      </rPr>
      <t xml:space="preserve">
</t>
    </r>
    <r>
      <rPr>
        <sz val="11"/>
        <color rgb="FF000000"/>
        <rFont val="Calibri"/>
      </rPr>
      <t>-w /etc/gshadow -p wa -k usergroup_modification</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</si>
  <si>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SRG-OS-000476-GPOS-00221, SRG-OS-000463-GPOS-00207, SRG-OS-000458-GPOS-00203, SRG-OS-000303-GPOS-00120, SRG-OS-000241-GPOS-00091, SRG-OS-000240-GPOS-00090, SRG-OS-000239-GPOS-00089</t>
    </r>
  </si>
  <si>
    <r>
      <rPr>
        <sz val="11"/>
        <color rgb="FF000000"/>
        <rFont val="Calibri"/>
      </rPr>
      <t>Verify the Ubuntu operating system generates audit records for all account creations, modifications, disabling, and termination events that affect /etc/gshadow.</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gshadow</t>
    </r>
    <r>
      <rPr>
        <sz val="11"/>
        <color rgb="FF000000"/>
        <rFont val="Calibri"/>
      </rPr>
      <t xml:space="preserve">
</t>
    </r>
    <r>
      <rPr>
        <sz val="11"/>
        <color rgb="FF000000"/>
        <rFont val="Calibri"/>
      </rPr>
      <t>-w /etc/gshadow -p wa -k usergroup_modification</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</si>
  <si>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V-219223</t>
  </si>
  <si>
    <r>
      <rPr>
        <sz val="11"/>
        <rFont val="Calibri"/>
      </rPr>
      <t>The Ubuntu operating system must generate audit records for all account creations, modifications, disabling, and termination events that affect /etc/shadow.</t>
    </r>
  </si>
  <si>
    <r>
      <rPr>
        <sz val="11"/>
        <color rgb="FF000000"/>
        <rFont val="Calibri"/>
      </rPr>
      <t>Configure the Ubuntu operating system to generate audit records for all account creations, modifications, disabling, and termination events that affect /etc/shadow.</t>
    </r>
    <r>
      <rPr>
        <sz val="11"/>
        <color rgb="FF000000"/>
        <rFont val="Calibri"/>
      </rPr>
      <t xml:space="preserve">
</t>
    </r>
    <r>
      <rPr>
        <sz val="11"/>
        <color rgb="FF000000"/>
        <rFont val="Calibri"/>
      </rPr>
      <t>Add or update the following rule to "/etc/audit/rules.d/stig.rules":</t>
    </r>
    <r>
      <rPr>
        <sz val="11"/>
        <color rgb="FF000000"/>
        <rFont val="Calibri"/>
      </rPr>
      <t xml:space="preserve">
</t>
    </r>
    <r>
      <rPr>
        <sz val="11"/>
        <color rgb="FF000000"/>
        <rFont val="Calibri"/>
      </rPr>
      <t>-w /etc/shadow -p wa -k usergroup_modification</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</si>
  <si>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audit records for all account creations, modifications, disabling, and termination events that affect /etc/shadow.</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shadow</t>
    </r>
    <r>
      <rPr>
        <sz val="11"/>
        <color rgb="FF000000"/>
        <rFont val="Calibri"/>
      </rPr>
      <t xml:space="preserve">
</t>
    </r>
    <r>
      <rPr>
        <sz val="11"/>
        <color rgb="FF000000"/>
        <rFont val="Calibri"/>
      </rPr>
      <t>-w /etc/shadow -p wa -k usergroup_modification</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</si>
  <si>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V-219224</t>
  </si>
  <si>
    <r>
      <rPr>
        <sz val="11"/>
        <rFont val="Calibri"/>
      </rPr>
      <t>The Ubuntu operating system must generate audit records for all account creations, modifications, disabling, and termination events that affect /etc/security/opasswd.</t>
    </r>
  </si>
  <si>
    <r>
      <rPr>
        <sz val="11"/>
        <color rgb="FF000000"/>
        <rFont val="Calibri"/>
      </rPr>
      <t>Configure the Ubuntu operating system to generate audit records for all account creations, modifications, disabling, and termination events that affect /etc/security/opasswd.</t>
    </r>
    <r>
      <rPr>
        <sz val="11"/>
        <color rgb="FF000000"/>
        <rFont val="Calibri"/>
      </rPr>
      <t xml:space="preserve">
</t>
    </r>
    <r>
      <rPr>
        <sz val="11"/>
        <color rgb="FF000000"/>
        <rFont val="Calibri"/>
      </rPr>
      <t>Add or update the following rule to "/etc/audit/rules.d/stig.rules":</t>
    </r>
    <r>
      <rPr>
        <sz val="11"/>
        <color rgb="FF000000"/>
        <rFont val="Calibri"/>
      </rPr>
      <t xml:space="preserve">
</t>
    </r>
    <r>
      <rPr>
        <sz val="11"/>
        <color rgb="FF000000"/>
        <rFont val="Calibri"/>
      </rPr>
      <t>-w /etc/security/opasswd -p wa -k usergroup_modification</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</si>
  <si>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audit records for all account creations, modifications, disabling, and termination events that affect /etc/security/opasswd.</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opasswd</t>
    </r>
    <r>
      <rPr>
        <sz val="11"/>
        <color rgb="FF000000"/>
        <rFont val="Calibri"/>
      </rPr>
      <t xml:space="preserve">
</t>
    </r>
    <r>
      <rPr>
        <sz val="11"/>
        <color rgb="FF000000"/>
        <rFont val="Calibri"/>
      </rPr>
      <t>-w /etc/security/opasswd -p wa -k usergroup_modification</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</si>
  <si>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V-219225</t>
  </si>
  <si>
    <r>
      <rPr>
        <sz val="11"/>
        <rFont val="Calibri"/>
      </rPr>
      <t>The Ubuntu operating system must produce audit records and reports containing information to establish when, where, what type, the source, and the outcome for all DoD-defined auditable events and actions in near real time.</t>
    </r>
  </si>
  <si>
    <r>
      <rPr>
        <sz val="11"/>
        <color rgb="FF000000"/>
        <rFont val="Calibri"/>
      </rPr>
      <t>Configure the audit service to produce audit records containing the information needed to establish when (date and time) an event occurred.</t>
    </r>
    <r>
      <rPr>
        <sz val="11"/>
        <color rgb="FF000000"/>
        <rFont val="Calibri"/>
      </rPr>
      <t xml:space="preserve">
</t>
    </r>
    <r>
      <rPr>
        <sz val="11"/>
        <color rgb="FF000000"/>
        <rFont val="Calibri"/>
      </rPr>
      <t>Install the audit service (if the audit service is not already installed) with the following command:</t>
    </r>
    <r>
      <rPr>
        <sz val="11"/>
        <color rgb="FF000000"/>
        <rFont val="Calibri"/>
      </rPr>
      <t xml:space="preserve">
</t>
    </r>
    <r>
      <rPr>
        <sz val="11"/>
        <color rgb="FF000000"/>
        <rFont val="Calibri"/>
      </rPr>
      <t># sudo apt-get install auditd</t>
    </r>
    <r>
      <rPr>
        <sz val="11"/>
        <color rgb="FF000000"/>
        <rFont val="Calibri"/>
      </rPr>
      <t xml:space="preserve">
</t>
    </r>
    <r>
      <rPr>
        <sz val="11"/>
        <color rgb="FF000000"/>
        <rFont val="Calibri"/>
      </rPr>
      <t>Enable the audit service with the following command:</t>
    </r>
    <r>
      <rPr>
        <sz val="11"/>
        <color rgb="FF000000"/>
        <rFont val="Calibri"/>
      </rPr>
      <t xml:space="preserve">
</t>
    </r>
    <r>
      <rPr>
        <sz val="11"/>
        <color rgb="FF000000"/>
        <rFont val="Calibri"/>
      </rPr>
      <t># sudo systemctl enable auditd.service</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</si>
  <si>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establishing the when, where, type, source, and outcome of events that occurred, it would be difficult to establish, correlate, and investigate the events leading up to an outage or attack.</t>
    </r>
    <r>
      <rPr>
        <sz val="11"/>
        <color rgb="FF000000"/>
        <rFont val="Calibri"/>
      </rPr>
      <t xml:space="preserve">
</t>
    </r>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Successful incident response and auditing relies on timely, accurate system information and analysis in order to allow the organization to identify and respond to potential incidents in a proficient manner. If the operating system does not provide the ability to centrally review the operating system logs, forensic analysis is negatively impacted.</t>
    </r>
    <r>
      <rPr>
        <sz val="11"/>
        <color rgb="FF000000"/>
        <rFont val="Calibri"/>
      </rPr>
      <t xml:space="preserve">
</t>
    </r>
    <r>
      <rPr>
        <sz val="11"/>
        <color rgb="FF000000"/>
        <rFont val="Calibri"/>
      </rPr>
      <t>Associating event types with detected events in the Ubuntu operating system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SRG-OS-000038-GPOS-00016, SRG-OS-000039-GPOS-00017, SRG-OS-000040-GPOS-00018, SRG-OS-000041-GPOS-00019, SRG-OS-000042-GPOS-00020, SRG-OS-000042-GPOS-00021, SRG-OS-000051-GPOS-00024, SRG-OS-000054-GPOS-00025, SRG-OS-000062-GPOS-00031, SRG-OS-000122-GPOS-00063, SRG-OS-000337-GPOS-00129, SRG-OS-000348-GPOS-00136, SRG-OS-000349-GPOS-00137, SRG-OS-000350-GPOS-00138, SRG-OS-000351-GPOS-00139, SRG-OS-000352-GPOS-00140, SRG-OS-000365-GPOS-00152, SRG-OS-000392-GPOS-00172, SRG-OS-000475-GPOS-00220</t>
    </r>
  </si>
  <si>
    <r>
      <rPr>
        <sz val="11"/>
        <color rgb="FF000000"/>
        <rFont val="Calibri"/>
      </rPr>
      <t xml:space="preserve">Verify the audit service is configured to produce audit records. </t>
    </r>
    <r>
      <rPr>
        <sz val="11"/>
        <color rgb="FF000000"/>
        <rFont val="Calibri"/>
      </rPr>
      <t xml:space="preserve">
</t>
    </r>
    <r>
      <rPr>
        <sz val="11"/>
        <color rgb="FF000000"/>
        <rFont val="Calibri"/>
      </rPr>
      <t>Check that the audit service is installed properly with the following command:</t>
    </r>
    <r>
      <rPr>
        <sz val="11"/>
        <color rgb="FF000000"/>
        <rFont val="Calibri"/>
      </rPr>
      <t xml:space="preserve">
</t>
    </r>
    <r>
      <rPr>
        <sz val="11"/>
        <color rgb="FF000000"/>
        <rFont val="Calibri"/>
      </rPr>
      <t># dpkg -l | grep auditd</t>
    </r>
    <r>
      <rPr>
        <sz val="11"/>
        <color rgb="FF000000"/>
        <rFont val="Calibri"/>
      </rPr>
      <t xml:space="preserve">
</t>
    </r>
    <r>
      <rPr>
        <sz val="11"/>
        <color rgb="FF000000"/>
        <rFont val="Calibri"/>
      </rPr>
      <t>If the "auditd" package is not installed, this is a finding.</t>
    </r>
    <r>
      <rPr>
        <sz val="11"/>
        <color rgb="FF000000"/>
        <rFont val="Calibri"/>
      </rPr>
      <t xml:space="preserve">
</t>
    </r>
    <r>
      <rPr>
        <sz val="11"/>
        <color rgb="FF000000"/>
        <rFont val="Calibri"/>
      </rPr>
      <t>Check that the audit service is enabled with the following command:</t>
    </r>
    <r>
      <rPr>
        <sz val="11"/>
        <color rgb="FF000000"/>
        <rFont val="Calibri"/>
      </rPr>
      <t xml:space="preserve">
</t>
    </r>
    <r>
      <rPr>
        <sz val="11"/>
        <color rgb="FF000000"/>
        <rFont val="Calibri"/>
      </rPr>
      <t># systemctl is-enabled auditd.service</t>
    </r>
    <r>
      <rPr>
        <sz val="11"/>
        <color rgb="FF000000"/>
        <rFont val="Calibri"/>
      </rPr>
      <t xml:space="preserve">
</t>
    </r>
    <r>
      <rPr>
        <sz val="11"/>
        <color rgb="FF000000"/>
        <rFont val="Calibri"/>
      </rPr>
      <t>If the command above returns "disabled", this is a finding.</t>
    </r>
    <r>
      <rPr>
        <sz val="11"/>
        <color rgb="FF000000"/>
        <rFont val="Calibri"/>
      </rPr>
      <t xml:space="preserve">
</t>
    </r>
    <r>
      <rPr>
        <sz val="11"/>
        <color rgb="FF000000"/>
        <rFont val="Calibri"/>
      </rPr>
      <t>Check that the audit service is properly running and active on the system with the following command:</t>
    </r>
    <r>
      <rPr>
        <sz val="11"/>
        <color rgb="FF000000"/>
        <rFont val="Calibri"/>
      </rPr>
      <t xml:space="preserve">
</t>
    </r>
    <r>
      <rPr>
        <sz val="11"/>
        <color rgb="FF000000"/>
        <rFont val="Calibri"/>
      </rPr>
      <t># systemctl is-active auditd.service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command above returns "inactive", this is a finding.</t>
    </r>
  </si>
  <si>
    <t>V-219226</t>
  </si>
  <si>
    <r>
      <rPr>
        <sz val="11"/>
        <rFont val="Calibri"/>
      </rPr>
      <t>The Ubuntu operating system must alert the ISSO and SA (at a minimum) in the event of an audit processing failure.</t>
    </r>
  </si>
  <si>
    <r>
      <rPr>
        <sz val="11"/>
        <color rgb="FF000000"/>
        <rFont val="Calibri"/>
      </rPr>
      <t xml:space="preserve">Configure "auditd" service to notify the System Administrator (SA) and Information System Security Officer (ISSO) in the event of an audit processing failure. </t>
    </r>
    <r>
      <rPr>
        <sz val="11"/>
        <color rgb="FF000000"/>
        <rFont val="Calibri"/>
      </rPr>
      <t xml:space="preserve">
</t>
    </r>
    <r>
      <rPr>
        <sz val="11"/>
        <color rgb="FF000000"/>
        <rFont val="Calibri"/>
      </rPr>
      <t>Edit the following line in "/etc/audit/auditd.conf" to ensure that administrators are notified via email for those situations:</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Restart the auditd service so the changes take effect:</t>
    </r>
    <r>
      <rPr>
        <sz val="11"/>
        <color rgb="FF000000"/>
        <rFont val="Calibri"/>
      </rPr>
      <t xml:space="preserve">
</t>
    </r>
    <r>
      <rPr>
        <sz val="11"/>
        <color rgb="FF000000"/>
        <rFont val="Calibri"/>
      </rPr>
      <t># sudo systemctl restart auditd.service</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</si>
  <si>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</si>
  <si>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that the System Administrator (SA) and Information System Security Officer (ISSO) (at a minimum) are notified in the event of an audit processing failure.</t>
    </r>
    <r>
      <rPr>
        <sz val="11"/>
        <color rgb="FF000000"/>
        <rFont val="Calibri"/>
      </rPr>
      <t xml:space="preserve">
</t>
    </r>
    <r>
      <rPr>
        <sz val="11"/>
        <color rgb="FF000000"/>
        <rFont val="Calibri"/>
      </rPr>
      <t>Check that the Ubuntu operating system notifies the SA and ISSO (at a minimum) win the event of an audit processing failure with the following command:</t>
    </r>
    <r>
      <rPr>
        <sz val="11"/>
        <color rgb="FF000000"/>
        <rFont val="Calibri"/>
      </rPr>
      <t xml:space="preserve">
</t>
    </r>
    <r>
      <rPr>
        <sz val="11"/>
        <color rgb="FF000000"/>
        <rFont val="Calibri"/>
      </rPr>
      <t># sudo grep action_mail_acct = root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the value of the "action_mail_acct" keyword is not set to "root" and/or other accounts for security personnel, the "action_mail_acct" keyword is missing, or the returned line is commented out, this is a finding.</t>
    </r>
  </si>
  <si>
    <t>V-219227</t>
  </si>
  <si>
    <r>
      <rPr>
        <sz val="11"/>
        <rFont val="Calibri"/>
      </rPr>
      <t>The Ubuntu operating system must shut down by default upon audit failure (unless availability is an overriding concern).</t>
    </r>
  </si>
  <si>
    <r>
      <rPr>
        <sz val="11"/>
        <color rgb="FF000000"/>
        <rFont val="Calibri"/>
      </rPr>
      <t>Configure the Ubuntu operating system to shut down by default upon audit failure (unless availability is an overriding concern).</t>
    </r>
    <r>
      <rPr>
        <sz val="11"/>
        <color rgb="FF000000"/>
        <rFont val="Calibri"/>
      </rPr>
      <t xml:space="preserve">
</t>
    </r>
    <r>
      <rPr>
        <sz val="11"/>
        <color rgb="FF000000"/>
        <rFont val="Calibri"/>
      </rPr>
      <t>Add or update the following line (depending on configuration "disk_full_action" can be set to "SYSLOG", "HALT" or "SINGLE") in "/etc/audit/auditd.conf" file:</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Restart the auditd service so the changes take effect:</t>
    </r>
    <r>
      <rPr>
        <sz val="11"/>
        <color rgb="FF000000"/>
        <rFont val="Calibri"/>
      </rPr>
      <t xml:space="preserve">
</t>
    </r>
    <r>
      <rPr>
        <sz val="11"/>
        <color rgb="FF000000"/>
        <rFont val="Calibri"/>
      </rPr>
      <t># sudo systemctl restart auditd.service</t>
    </r>
  </si>
  <si>
    <r>
      <rPr>
        <sz val="11"/>
        <color rgb="FF000000"/>
        <rFont val="Calibri"/>
      </rPr>
      <t>It is critical that when the Ubuntu operating system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1) If the failure was caused by the lack of audit record storage capacity, the Ubuntu operating system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2) If audit records are sent to a centralized collection server and communication with this server is lost or the server fails, the Ubuntu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</si>
  <si>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 xml:space="preserve">Verify the Ubuntu operating system takes the appropriate action when the audit storage volume is full. </t>
    </r>
    <r>
      <rPr>
        <sz val="11"/>
        <color rgb="FF000000"/>
        <rFont val="Calibri"/>
      </rPr>
      <t xml:space="preserve">
</t>
    </r>
    <r>
      <rPr>
        <sz val="11"/>
        <color rgb="FF000000"/>
        <rFont val="Calibri"/>
      </rPr>
      <t>Check that the Ubuntu operating system takes the appropriate action when the audit storage volume is full with the following command:</t>
    </r>
    <r>
      <rPr>
        <sz val="11"/>
        <color rgb="FF000000"/>
        <rFont val="Calibri"/>
      </rPr>
      <t xml:space="preserve">
</t>
    </r>
    <r>
      <rPr>
        <sz val="11"/>
        <color rgb="FF000000"/>
        <rFont val="Calibri"/>
      </rPr>
      <t># sudo grep disk_full_action /etc/audit/auditd.conf</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If the value of the "disk_full_action" option is not "SYSLOG", "SINGLE", or "HALT", or the line is commented out, this is a finding.</t>
    </r>
  </si>
  <si>
    <t>V-219228</t>
  </si>
  <si>
    <r>
      <rPr>
        <sz val="11"/>
        <rFont val="Calibri"/>
      </rPr>
      <t>The Ubuntu operating system must be configured so that audit log files cannot be read or write-accessible by unauthorized users.</t>
    </r>
  </si>
  <si>
    <r>
      <rPr>
        <sz val="11"/>
        <color rgb="FF000000"/>
        <rFont val="Calibri"/>
      </rPr>
      <t>Configure the audit log files to have a mode of "0600" or less permissive.</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configure the audit log files to have a mode of "0600" or less permissive by using the following command:</t>
    </r>
    <r>
      <rPr>
        <sz val="11"/>
        <color rgb="FF000000"/>
        <rFont val="Calibri"/>
      </rPr>
      <t xml:space="preserve">
</t>
    </r>
    <r>
      <rPr>
        <sz val="11"/>
        <color rgb="FF000000"/>
        <rFont val="Calibri"/>
      </rPr>
      <t># sudo chmod 0600 /var/log/audit/*</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</si>
  <si>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information, the operating system must protect audit information from unauthorized modification.</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r>
      <rPr>
        <sz val="11"/>
        <color rgb="FF000000"/>
        <rFont val="Calibri"/>
      </rPr>
      <t xml:space="preserve">
</t>
    </r>
    <r>
      <rPr>
        <sz val="11"/>
        <color rgb="FF000000"/>
        <rFont val="Calibri"/>
      </rPr>
      <t>Satisfies: SRG-OS-000058-GPOS-00028, SRG-OS-000057-GPOS-00027</t>
    </r>
  </si>
  <si>
    <r>
      <rPr>
        <sz val="11"/>
        <color rgb="FF000000"/>
        <rFont val="Calibri"/>
      </rPr>
      <t>Verify that the audit log files have a mode of "0600" or less permissive.</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check if the audit log files have a mode of "0600" or less by using the following command:</t>
    </r>
    <r>
      <rPr>
        <sz val="11"/>
        <color rgb="FF000000"/>
        <rFont val="Calibri"/>
      </rPr>
      <t xml:space="preserve">
</t>
    </r>
    <r>
      <rPr>
        <sz val="11"/>
        <color rgb="FF000000"/>
        <rFont val="Calibri"/>
      </rPr>
      <t># sudo stat -c "%n %a" /var/log/audit/*</t>
    </r>
    <r>
      <rPr>
        <sz val="11"/>
        <color rgb="FF000000"/>
        <rFont val="Calibri"/>
      </rPr>
      <t xml:space="preserve">
</t>
    </r>
    <r>
      <rPr>
        <sz val="11"/>
        <color rgb="FF000000"/>
        <rFont val="Calibri"/>
      </rPr>
      <t>/var/log/audit/audit.log 600</t>
    </r>
    <r>
      <rPr>
        <sz val="11"/>
        <color rgb="FF000000"/>
        <rFont val="Calibri"/>
      </rPr>
      <t xml:space="preserve">
</t>
    </r>
    <r>
      <rPr>
        <sz val="11"/>
        <color rgb="FF000000"/>
        <rFont val="Calibri"/>
      </rPr>
      <t>If the audit log files have a mode more permissive than "0600", this is a finding.</t>
    </r>
  </si>
  <si>
    <t>V-219229</t>
  </si>
  <si>
    <r>
      <rPr>
        <sz val="11"/>
        <rFont val="Calibri"/>
      </rPr>
      <t>The Ubuntu operating system must permit only authorized accounts ownership of the audit log files.</t>
    </r>
  </si>
  <si>
    <r>
      <rPr>
        <sz val="11"/>
        <color rgb="FF000000"/>
        <rFont val="Calibri"/>
      </rPr>
      <t>Configure the audit log files to be owned by "root" user.</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configure the audit log files to be owned by "root" user by using the following command:</t>
    </r>
    <r>
      <rPr>
        <sz val="11"/>
        <color rgb="FF000000"/>
        <rFont val="Calibri"/>
      </rPr>
      <t xml:space="preserve">
</t>
    </r>
    <r>
      <rPr>
        <sz val="11"/>
        <color rgb="FF000000"/>
        <rFont val="Calibri"/>
      </rPr>
      <t># sudo chown root /var/log/audit/*</t>
    </r>
  </si>
  <si>
    <r>
      <rPr>
        <sz val="11"/>
        <color rgb="FF000000"/>
        <rFont val="Calibri"/>
      </rPr>
      <t>Verify that the audit log files are owned by "root" account.</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check if the audit log files are owned by the "root" user by using the following command:</t>
    </r>
    <r>
      <rPr>
        <sz val="11"/>
        <color rgb="FF000000"/>
        <rFont val="Calibri"/>
      </rPr>
      <t xml:space="preserve">
</t>
    </r>
    <r>
      <rPr>
        <sz val="11"/>
        <color rgb="FF000000"/>
        <rFont val="Calibri"/>
      </rPr>
      <t># sudo stat -c "%n %U" /var/log/audit/*</t>
    </r>
    <r>
      <rPr>
        <sz val="11"/>
        <color rgb="FF000000"/>
        <rFont val="Calibri"/>
      </rPr>
      <t xml:space="preserve">
</t>
    </r>
    <r>
      <rPr>
        <sz val="11"/>
        <color rgb="FF000000"/>
        <rFont val="Calibri"/>
      </rPr>
      <t>/var/log/audit/audit.log root</t>
    </r>
    <r>
      <rPr>
        <sz val="11"/>
        <color rgb="FF000000"/>
        <rFont val="Calibri"/>
      </rPr>
      <t xml:space="preserve">
</t>
    </r>
    <r>
      <rPr>
        <sz val="11"/>
        <color rgb="FF000000"/>
        <rFont val="Calibri"/>
      </rPr>
      <t>If the audit log files are owned by an user other than "root", this is a finding.</t>
    </r>
  </si>
  <si>
    <t>V-219230</t>
  </si>
  <si>
    <r>
      <rPr>
        <sz val="11"/>
        <rFont val="Calibri"/>
      </rPr>
      <t>The Ubuntu operating system must permit only authorized groups to own the audit log files.</t>
    </r>
  </si>
  <si>
    <r>
      <rPr>
        <sz val="11"/>
        <color rgb="FF000000"/>
        <rFont val="Calibri"/>
      </rPr>
      <t>Configure the audit log files to be owned by "root" group.</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configure the audit log files to be owned by "root" group by using the following command:</t>
    </r>
    <r>
      <rPr>
        <sz val="11"/>
        <color rgb="FF000000"/>
        <rFont val="Calibri"/>
      </rPr>
      <t xml:space="preserve">
</t>
    </r>
    <r>
      <rPr>
        <sz val="11"/>
        <color rgb="FF000000"/>
        <rFont val="Calibri"/>
      </rPr>
      <t># sudo chown :root /var/log/audit/*</t>
    </r>
  </si>
  <si>
    <r>
      <rPr>
        <sz val="11"/>
        <color rgb="FF000000"/>
        <rFont val="Calibri"/>
      </rPr>
      <t>Verify that the audit log files are owned by "root" group.</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check if the audit log files are owned by the "root" group by using the following command:</t>
    </r>
    <r>
      <rPr>
        <sz val="11"/>
        <color rgb="FF000000"/>
        <rFont val="Calibri"/>
      </rPr>
      <t xml:space="preserve">
</t>
    </r>
    <r>
      <rPr>
        <sz val="11"/>
        <color rgb="FF000000"/>
        <rFont val="Calibri"/>
      </rPr>
      <t># sudo stat -c "%n %G" /var/log/audit/*</t>
    </r>
    <r>
      <rPr>
        <sz val="11"/>
        <color rgb="FF000000"/>
        <rFont val="Calibri"/>
      </rPr>
      <t xml:space="preserve">
</t>
    </r>
    <r>
      <rPr>
        <sz val="11"/>
        <color rgb="FF000000"/>
        <rFont val="Calibri"/>
      </rPr>
      <t>/var/log/audit/audit.log root</t>
    </r>
    <r>
      <rPr>
        <sz val="11"/>
        <color rgb="FF000000"/>
        <rFont val="Calibri"/>
      </rPr>
      <t xml:space="preserve">
</t>
    </r>
    <r>
      <rPr>
        <sz val="11"/>
        <color rgb="FF000000"/>
        <rFont val="Calibri"/>
      </rPr>
      <t>If the audit log files are owned by a group other than "root", this is a finding.</t>
    </r>
  </si>
  <si>
    <t>V-219231</t>
  </si>
  <si>
    <r>
      <rPr>
        <sz val="11"/>
        <rFont val="Calibri"/>
      </rPr>
      <t>The Ubuntu operating system must be configured so that the audit log directory is not write-accessible by unauthorized users.</t>
    </r>
  </si>
  <si>
    <r>
      <rPr>
        <sz val="11"/>
        <color rgb="FF000000"/>
        <rFont val="Calibri"/>
      </rPr>
      <t>Configure the audit log directory to have a mode of "0750" or less permissive.</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configure the audit log directory to have a mode of "0750" or less permissive by using the following command:</t>
    </r>
    <r>
      <rPr>
        <sz val="11"/>
        <color rgb="FF000000"/>
        <rFont val="Calibri"/>
      </rPr>
      <t xml:space="preserve">
</t>
    </r>
    <r>
      <rPr>
        <sz val="11"/>
        <color rgb="FF000000"/>
        <rFont val="Calibri"/>
      </rPr>
      <t># chmod -R g-w,o-rwx /var/log/audit</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</si>
  <si>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information, the operating system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</si>
  <si>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r>
      <rPr>
        <sz val="11"/>
        <color rgb="FF000000"/>
        <rFont val="Calibri"/>
      </rPr>
      <t>Verify that the audit log directory has a mode of "0750" or less permissive.</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check if the directory has a mode of "0750" or less by using the following command:</t>
    </r>
    <r>
      <rPr>
        <sz val="11"/>
        <color rgb="FF000000"/>
        <rFont val="Calibri"/>
      </rPr>
      <t xml:space="preserve">
</t>
    </r>
    <r>
      <rPr>
        <sz val="11"/>
        <color rgb="FF000000"/>
        <rFont val="Calibri"/>
      </rPr>
      <t># sudo stat -c "%n %a" /var/log/audit</t>
    </r>
    <r>
      <rPr>
        <sz val="11"/>
        <color rgb="FF000000"/>
        <rFont val="Calibri"/>
      </rPr>
      <t xml:space="preserve">
</t>
    </r>
    <r>
      <rPr>
        <sz val="11"/>
        <color rgb="FF000000"/>
        <rFont val="Calibri"/>
      </rPr>
      <t>/var/log/audit 750</t>
    </r>
    <r>
      <rPr>
        <sz val="11"/>
        <color rgb="FF000000"/>
        <rFont val="Calibri"/>
      </rPr>
      <t xml:space="preserve">
</t>
    </r>
    <r>
      <rPr>
        <sz val="11"/>
        <color rgb="FF000000"/>
        <rFont val="Calibri"/>
      </rPr>
      <t>If the audit log directory has a mode more permissive than "0750", this is a finding.</t>
    </r>
  </si>
  <si>
    <t>V-219232</t>
  </si>
  <si>
    <r>
      <rPr>
        <sz val="11"/>
        <rFont val="Calibri"/>
      </rPr>
      <t>The Ubuntu operating system must allow only authorized accounts to own the audit log directory.</t>
    </r>
  </si>
  <si>
    <r>
      <rPr>
        <sz val="11"/>
        <color rgb="FF000000"/>
        <rFont val="Calibri"/>
      </rPr>
      <t>Configure the audit log directory to be owned by "root" user.</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configure the audit log directory to be owned by "root" user by using the following command:</t>
    </r>
    <r>
      <rPr>
        <sz val="11"/>
        <color rgb="FF000000"/>
        <rFont val="Calibri"/>
      </rPr>
      <t xml:space="preserve">
</t>
    </r>
    <r>
      <rPr>
        <sz val="11"/>
        <color rgb="FF000000"/>
        <rFont val="Calibri"/>
      </rPr>
      <t># chown -R root /var/log/audit</t>
    </r>
  </si>
  <si>
    <r>
      <rPr>
        <sz val="11"/>
        <color rgb="FF000000"/>
        <rFont val="Calibri"/>
      </rPr>
      <t>Verify that the audit log directory is owned by "root" account.</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check if the directory is owned by the "root" user by using the following command:</t>
    </r>
    <r>
      <rPr>
        <sz val="11"/>
        <color rgb="FF000000"/>
        <rFont val="Calibri"/>
      </rPr>
      <t xml:space="preserve">
</t>
    </r>
    <r>
      <rPr>
        <sz val="11"/>
        <color rgb="FF000000"/>
        <rFont val="Calibri"/>
      </rPr>
      <t># sudo stat -c "%n %U" /var/log/audit</t>
    </r>
    <r>
      <rPr>
        <sz val="11"/>
        <color rgb="FF000000"/>
        <rFont val="Calibri"/>
      </rPr>
      <t xml:space="preserve">
</t>
    </r>
    <r>
      <rPr>
        <sz val="11"/>
        <color rgb="FF000000"/>
        <rFont val="Calibri"/>
      </rPr>
      <t>/var/log/audit root</t>
    </r>
    <r>
      <rPr>
        <sz val="11"/>
        <color rgb="FF000000"/>
        <rFont val="Calibri"/>
      </rPr>
      <t xml:space="preserve">
</t>
    </r>
    <r>
      <rPr>
        <sz val="11"/>
        <color rgb="FF000000"/>
        <rFont val="Calibri"/>
      </rPr>
      <t>If the audit log directory is owned by an user other than "root", this is a finding.</t>
    </r>
  </si>
  <si>
    <t>V-219233</t>
  </si>
  <si>
    <r>
      <rPr>
        <sz val="11"/>
        <rFont val="Calibri"/>
      </rPr>
      <t>The Ubuntu operating system must ensure only authorized groups can own the audit log directory and its underlying files.</t>
    </r>
  </si>
  <si>
    <r>
      <rPr>
        <sz val="11"/>
        <color rgb="FF000000"/>
        <rFont val="Calibri"/>
      </rPr>
      <t>Configure the audit log directory to be owned by "root" group.</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configure the audit log directory to be owned by "root" group by using the following command:</t>
    </r>
    <r>
      <rPr>
        <sz val="11"/>
        <color rgb="FF000000"/>
        <rFont val="Calibri"/>
      </rPr>
      <t xml:space="preserve">
</t>
    </r>
    <r>
      <rPr>
        <sz val="11"/>
        <color rgb="FF000000"/>
        <rFont val="Calibri"/>
      </rPr>
      <t># chown -R :root /var/log/audit</t>
    </r>
  </si>
  <si>
    <r>
      <rPr>
        <sz val="11"/>
        <color rgb="FF000000"/>
        <rFont val="Calibri"/>
      </rPr>
      <t>Verify that the audit log directory is owned by "root" group.</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path of the directory containing the audit logs, check if the directory is owned by the "root" group by using the following command:</t>
    </r>
    <r>
      <rPr>
        <sz val="11"/>
        <color rgb="FF000000"/>
        <rFont val="Calibri"/>
      </rPr>
      <t xml:space="preserve">
</t>
    </r>
    <r>
      <rPr>
        <sz val="11"/>
        <color rgb="FF000000"/>
        <rFont val="Calibri"/>
      </rPr>
      <t># sudo stat -c "%n %G" /var/log/audit</t>
    </r>
    <r>
      <rPr>
        <sz val="11"/>
        <color rgb="FF000000"/>
        <rFont val="Calibri"/>
      </rPr>
      <t xml:space="preserve">
</t>
    </r>
    <r>
      <rPr>
        <sz val="11"/>
        <color rgb="FF000000"/>
        <rFont val="Calibri"/>
      </rPr>
      <t>/var/log/audit root</t>
    </r>
    <r>
      <rPr>
        <sz val="11"/>
        <color rgb="FF000000"/>
        <rFont val="Calibri"/>
      </rPr>
      <t xml:space="preserve">
</t>
    </r>
    <r>
      <rPr>
        <sz val="11"/>
        <color rgb="FF000000"/>
        <rFont val="Calibri"/>
      </rPr>
      <t>If the audit log directory is owned by a group other than "root", this is a finding.</t>
    </r>
  </si>
  <si>
    <t>V-219234</t>
  </si>
  <si>
    <r>
      <rPr>
        <sz val="11"/>
        <rFont val="Calibri"/>
      </rPr>
      <t>The Ubuntu operating system must be configured so that audit configuration files are not write-accessible by unauthorized users.</t>
    </r>
  </si>
  <si>
    <r>
      <rPr>
        <sz val="11"/>
        <color rgb="FF000000"/>
        <rFont val="Calibri"/>
      </rPr>
      <t>Configure "/etc/audit/audit.rules", "/etc/audit/rules.d/*" and "/etc/audit/auditd.conf" files to have a mode of 0640 by using the following command:</t>
    </r>
    <r>
      <rPr>
        <sz val="11"/>
        <color rgb="FF000000"/>
        <rFont val="Calibri"/>
      </rPr>
      <t xml:space="preserve">
</t>
    </r>
    <r>
      <rPr>
        <sz val="11"/>
        <color rgb="FF000000"/>
        <rFont val="Calibri"/>
      </rPr>
      <t># chmod -R 0640 /etc/audit/audit*.{rules,conf} /etc/audit/rules.d/*</t>
    </r>
    <r>
      <rPr>
        <sz val="11"/>
        <color rgb="FF000000"/>
        <rFont val="Calibri"/>
      </rPr>
      <t xml:space="preserve">
</t>
    </r>
    <r>
      <rPr>
        <sz val="11"/>
        <color rgb="FF000000"/>
        <rFont val="Calibri"/>
      </rPr>
      <t>Note: The "root" account must be used to edit any files in the /etc/audit and /etc/audit/rules.d/ directories.</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</si>
  <si>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</si>
  <si>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that "/etc/audit/audit.rules", "/etc/audit/rules.d/*" and "/etc/audit/auditd.conf" files have a mode of 0640 or less permissive by using the following command:</t>
    </r>
    <r>
      <rPr>
        <sz val="11"/>
        <color rgb="FF000000"/>
        <rFont val="Calibri"/>
      </rPr>
      <t xml:space="preserve">
</t>
    </r>
    <r>
      <rPr>
        <sz val="11"/>
        <color rgb="FF000000"/>
        <rFont val="Calibri"/>
      </rPr>
      <t># sudo ls -al /etc/audit/ /etc/audit/rules.d/</t>
    </r>
    <r>
      <rPr>
        <sz val="11"/>
        <color rgb="FF000000"/>
        <rFont val="Calibri"/>
      </rPr>
      <t xml:space="preserve">
</t>
    </r>
    <r>
      <rPr>
        <sz val="11"/>
        <color rgb="FF000000"/>
        <rFont val="Calibri"/>
      </rPr>
      <t>/etc/audit/:</t>
    </r>
    <r>
      <rPr>
        <sz val="11"/>
        <color rgb="FF000000"/>
        <rFont val="Calibri"/>
      </rPr>
      <t xml:space="preserve">
</t>
    </r>
    <r>
      <rPr>
        <sz val="11"/>
        <color rgb="FF000000"/>
        <rFont val="Calibri"/>
      </rPr>
      <t>drwxr-x--- 3 root root 4096 Nov 25 11:02 .</t>
    </r>
    <r>
      <rPr>
        <sz val="11"/>
        <color rgb="FF000000"/>
        <rFont val="Calibri"/>
      </rPr>
      <t xml:space="preserve">
</t>
    </r>
    <r>
      <rPr>
        <sz val="11"/>
        <color rgb="FF000000"/>
        <rFont val="Calibri"/>
      </rPr>
      <t>drwxr-xr-x 130 root root 12288 Dec 19 13:42 ..</t>
    </r>
    <r>
      <rPr>
        <sz val="11"/>
        <color rgb="FF000000"/>
        <rFont val="Calibri"/>
      </rPr>
      <t xml:space="preserve">
</t>
    </r>
    <r>
      <rPr>
        <sz val="11"/>
        <color rgb="FF000000"/>
        <rFont val="Calibri"/>
      </rPr>
      <t>-rw-r----- 1 root root 804 Nov 25 11:01 auditd.conf</t>
    </r>
    <r>
      <rPr>
        <sz val="11"/>
        <color rgb="FF000000"/>
        <rFont val="Calibri"/>
      </rPr>
      <t xml:space="preserve">
</t>
    </r>
    <r>
      <rPr>
        <sz val="11"/>
        <color rgb="FF000000"/>
        <rFont val="Calibri"/>
      </rPr>
      <t>-rw-r----- 1 root root 9128 Dec 27 09:56 audit.rules</t>
    </r>
    <r>
      <rPr>
        <sz val="11"/>
        <color rgb="FF000000"/>
        <rFont val="Calibri"/>
      </rPr>
      <t xml:space="preserve">
</t>
    </r>
    <r>
      <rPr>
        <sz val="11"/>
        <color rgb="FF000000"/>
        <rFont val="Calibri"/>
      </rPr>
      <t>-rw-r----- 1 root root 9373 Dec 27 09:56 audit.rules.prev</t>
    </r>
    <r>
      <rPr>
        <sz val="11"/>
        <color rgb="FF000000"/>
        <rFont val="Calibri"/>
      </rPr>
      <t xml:space="preserve">
</t>
    </r>
    <r>
      <rPr>
        <sz val="11"/>
        <color rgb="FF000000"/>
        <rFont val="Calibri"/>
      </rPr>
      <t>-rw-r----- 1 root root 127 Feb 7 2018 audit-stop.rules</t>
    </r>
    <r>
      <rPr>
        <sz val="11"/>
        <color rgb="FF000000"/>
        <rFont val="Calibri"/>
      </rPr>
      <t xml:space="preserve">
</t>
    </r>
    <r>
      <rPr>
        <sz val="11"/>
        <color rgb="FF000000"/>
        <rFont val="Calibri"/>
      </rPr>
      <t>drwxr-x--- 2 root root 4096 Dec 27 09:56 rules.d</t>
    </r>
    <r>
      <rPr>
        <sz val="11"/>
        <color rgb="FF000000"/>
        <rFont val="Calibri"/>
      </rPr>
      <t xml:space="preserve">
</t>
    </r>
    <r>
      <rPr>
        <sz val="11"/>
        <color rgb="FF000000"/>
        <rFont val="Calibri"/>
      </rPr>
      <t>/etc/audit/rules.d/:</t>
    </r>
    <r>
      <rPr>
        <sz val="11"/>
        <color rgb="FF000000"/>
        <rFont val="Calibri"/>
      </rPr>
      <t xml:space="preserve">
</t>
    </r>
    <r>
      <rPr>
        <sz val="11"/>
        <color rgb="FF000000"/>
        <rFont val="Calibri"/>
      </rPr>
      <t>drwxr-x--- 2 root root 4096 Dec 27 09:56 .</t>
    </r>
    <r>
      <rPr>
        <sz val="11"/>
        <color rgb="FF000000"/>
        <rFont val="Calibri"/>
      </rPr>
      <t xml:space="preserve">
</t>
    </r>
    <r>
      <rPr>
        <sz val="11"/>
        <color rgb="FF000000"/>
        <rFont val="Calibri"/>
      </rPr>
      <t>drwxr-x--- 3 root root 4096 Nov 25 11:02 ..</t>
    </r>
    <r>
      <rPr>
        <sz val="11"/>
        <color rgb="FF000000"/>
        <rFont val="Calibri"/>
      </rPr>
      <t xml:space="preserve">
</t>
    </r>
    <r>
      <rPr>
        <sz val="11"/>
        <color rgb="FF000000"/>
        <rFont val="Calibri"/>
      </rPr>
      <t>-rw-r----- 1 root root 10357 Dec 27 09:56 stig.rules</t>
    </r>
    <r>
      <rPr>
        <sz val="11"/>
        <color rgb="FF000000"/>
        <rFont val="Calibri"/>
      </rPr>
      <t xml:space="preserve">
</t>
    </r>
    <r>
      <rPr>
        <sz val="11"/>
        <color rgb="FF000000"/>
        <rFont val="Calibri"/>
      </rPr>
      <t>If "/etc/audit/audit.rule","/etc/audit/rules.d/*" or "/etc/audit/auditd.conf" file have a mode more permissive than "0640", this is a finding.</t>
    </r>
  </si>
  <si>
    <t>V-219235</t>
  </si>
  <si>
    <r>
      <rPr>
        <sz val="11"/>
        <rFont val="Calibri"/>
      </rPr>
      <t>The Ubuntu operating system must permit only authorized accounts to own the audit configuration files.</t>
    </r>
  </si>
  <si>
    <r>
      <rPr>
        <sz val="11"/>
        <color rgb="FF000000"/>
        <rFont val="Calibri"/>
      </rPr>
      <t>Configure "/etc/audit/audit.rules", "/etc/audit/rules.d/*" and "/etc/audit/auditd.conf" files to be owned by root user by using the following command:</t>
    </r>
    <r>
      <rPr>
        <sz val="11"/>
        <color rgb="FF000000"/>
        <rFont val="Calibri"/>
      </rPr>
      <t xml:space="preserve">
</t>
    </r>
    <r>
      <rPr>
        <sz val="11"/>
        <color rgb="FF000000"/>
        <rFont val="Calibri"/>
      </rPr>
      <t># chown root /etc/audit/audit*.{rules,conf} /etc/audit/rules.d/*</t>
    </r>
    <r>
      <rPr>
        <sz val="11"/>
        <color rgb="FF000000"/>
        <rFont val="Calibri"/>
      </rPr>
      <t xml:space="preserve">
</t>
    </r>
    <r>
      <rPr>
        <sz val="11"/>
        <color rgb="FF000000"/>
        <rFont val="Calibri"/>
      </rPr>
      <t>Note: The "root" account must be used to edit any files in the /etc/audit and /etc/audit/rules.d/ directories.</t>
    </r>
  </si>
  <si>
    <r>
      <rPr>
        <sz val="11"/>
        <color rgb="FF000000"/>
        <rFont val="Calibri"/>
      </rPr>
      <t>Verify that "/etc/audit/audit.rules", "/etc/audit/rules.d/*" and "/etc/audit/auditd.conf" files are owned by root account by using the following command:</t>
    </r>
    <r>
      <rPr>
        <sz val="11"/>
        <color rgb="FF000000"/>
        <rFont val="Calibri"/>
      </rPr>
      <t xml:space="preserve">
</t>
    </r>
    <r>
      <rPr>
        <sz val="11"/>
        <color rgb="FF000000"/>
        <rFont val="Calibri"/>
      </rPr>
      <t># sudo ls -al /etc/audit/ /etc/audit/rules.d/</t>
    </r>
    <r>
      <rPr>
        <sz val="11"/>
        <color rgb="FF000000"/>
        <rFont val="Calibri"/>
      </rPr>
      <t xml:space="preserve">
</t>
    </r>
    <r>
      <rPr>
        <sz val="11"/>
        <color rgb="FF000000"/>
        <rFont val="Calibri"/>
      </rPr>
      <t>/etc/audit/:</t>
    </r>
    <r>
      <rPr>
        <sz val="11"/>
        <color rgb="FF000000"/>
        <rFont val="Calibri"/>
      </rPr>
      <t xml:space="preserve">
</t>
    </r>
    <r>
      <rPr>
        <sz val="11"/>
        <color rgb="FF000000"/>
        <rFont val="Calibri"/>
      </rPr>
      <t>drwxr-x--- 3 root root 4096 Nov 25 11:02 .</t>
    </r>
    <r>
      <rPr>
        <sz val="11"/>
        <color rgb="FF000000"/>
        <rFont val="Calibri"/>
      </rPr>
      <t xml:space="preserve">
</t>
    </r>
    <r>
      <rPr>
        <sz val="11"/>
        <color rgb="FF000000"/>
        <rFont val="Calibri"/>
      </rPr>
      <t>drwxr-xr-x 130 root root 12288 Dec 19 13:42 ..</t>
    </r>
    <r>
      <rPr>
        <sz val="11"/>
        <color rgb="FF000000"/>
        <rFont val="Calibri"/>
      </rPr>
      <t xml:space="preserve">
</t>
    </r>
    <r>
      <rPr>
        <sz val="11"/>
        <color rgb="FF000000"/>
        <rFont val="Calibri"/>
      </rPr>
      <t>-rw-r----- 1 root root 804 Nov 25 11:01 auditd.conf</t>
    </r>
    <r>
      <rPr>
        <sz val="11"/>
        <color rgb="FF000000"/>
        <rFont val="Calibri"/>
      </rPr>
      <t xml:space="preserve">
</t>
    </r>
    <r>
      <rPr>
        <sz val="11"/>
        <color rgb="FF000000"/>
        <rFont val="Calibri"/>
      </rPr>
      <t>-rw-r----- 1 root root 9128 Dec 27 09:56 audit.rules</t>
    </r>
    <r>
      <rPr>
        <sz val="11"/>
        <color rgb="FF000000"/>
        <rFont val="Calibri"/>
      </rPr>
      <t xml:space="preserve">
</t>
    </r>
    <r>
      <rPr>
        <sz val="11"/>
        <color rgb="FF000000"/>
        <rFont val="Calibri"/>
      </rPr>
      <t>-rw-r----- 1 root root 9373 Dec 27 09:56 audit.rules.prev</t>
    </r>
    <r>
      <rPr>
        <sz val="11"/>
        <color rgb="FF000000"/>
        <rFont val="Calibri"/>
      </rPr>
      <t xml:space="preserve">
</t>
    </r>
    <r>
      <rPr>
        <sz val="11"/>
        <color rgb="FF000000"/>
        <rFont val="Calibri"/>
      </rPr>
      <t>-rw-r----- 1 root root 127 Feb 7 2018 audit-stop.rules</t>
    </r>
    <r>
      <rPr>
        <sz val="11"/>
        <color rgb="FF000000"/>
        <rFont val="Calibri"/>
      </rPr>
      <t xml:space="preserve">
</t>
    </r>
    <r>
      <rPr>
        <sz val="11"/>
        <color rgb="FF000000"/>
        <rFont val="Calibri"/>
      </rPr>
      <t>drwxr-x--- 2 root root 4096 Dec 27 09:56 rules.d</t>
    </r>
    <r>
      <rPr>
        <sz val="11"/>
        <color rgb="FF000000"/>
        <rFont val="Calibri"/>
      </rPr>
      <t xml:space="preserve">
</t>
    </r>
    <r>
      <rPr>
        <sz val="11"/>
        <color rgb="FF000000"/>
        <rFont val="Calibri"/>
      </rPr>
      <t>/etc/audit/rules.d/:</t>
    </r>
    <r>
      <rPr>
        <sz val="11"/>
        <color rgb="FF000000"/>
        <rFont val="Calibri"/>
      </rPr>
      <t xml:space="preserve">
</t>
    </r>
    <r>
      <rPr>
        <sz val="11"/>
        <color rgb="FF000000"/>
        <rFont val="Calibri"/>
      </rPr>
      <t>drwxr-x--- 2 root root 4096 Dec 27 09:56 .</t>
    </r>
    <r>
      <rPr>
        <sz val="11"/>
        <color rgb="FF000000"/>
        <rFont val="Calibri"/>
      </rPr>
      <t xml:space="preserve">
</t>
    </r>
    <r>
      <rPr>
        <sz val="11"/>
        <color rgb="FF000000"/>
        <rFont val="Calibri"/>
      </rPr>
      <t>drwxr-x--- 3 root root 4096 Nov 25 11:02 ..</t>
    </r>
    <r>
      <rPr>
        <sz val="11"/>
        <color rgb="FF000000"/>
        <rFont val="Calibri"/>
      </rPr>
      <t xml:space="preserve">
</t>
    </r>
    <r>
      <rPr>
        <sz val="11"/>
        <color rgb="FF000000"/>
        <rFont val="Calibri"/>
      </rPr>
      <t>-rw-r----- 1 root root 10357 Dec 27 09:56 stig.rules</t>
    </r>
    <r>
      <rPr>
        <sz val="11"/>
        <color rgb="FF000000"/>
        <rFont val="Calibri"/>
      </rPr>
      <t xml:space="preserve">
</t>
    </r>
    <r>
      <rPr>
        <sz val="11"/>
        <color rgb="FF000000"/>
        <rFont val="Calibri"/>
      </rPr>
      <t>If "/etc/audit/audit.rules" or "/etc/audit/rules.d/*" or "/etc/audit/auditd.conf" file is owned by a user other than "root", this is a finding.</t>
    </r>
  </si>
  <si>
    <t>V-219236</t>
  </si>
  <si>
    <r>
      <rPr>
        <sz val="11"/>
        <rFont val="Calibri"/>
      </rPr>
      <t>The Ubuntu operating system must permit only authorized groups to own the audit configuration files.</t>
    </r>
  </si>
  <si>
    <r>
      <rPr>
        <sz val="11"/>
        <color rgb="FF000000"/>
        <rFont val="Calibri"/>
      </rPr>
      <t>Configure "/etc/audit/audit.rules", "/etc/audit/rules.d/*" and "/etc/audit/auditd.conf" files to be owned by root group by using the following command:</t>
    </r>
    <r>
      <rPr>
        <sz val="11"/>
        <color rgb="FF000000"/>
        <rFont val="Calibri"/>
      </rPr>
      <t xml:space="preserve">
</t>
    </r>
    <r>
      <rPr>
        <sz val="11"/>
        <color rgb="FF000000"/>
        <rFont val="Calibri"/>
      </rPr>
      <t># chown :root /etc/audit/audit*.{rules,conf} /etc/audit/rules.d/*</t>
    </r>
    <r>
      <rPr>
        <sz val="11"/>
        <color rgb="FF000000"/>
        <rFont val="Calibri"/>
      </rPr>
      <t xml:space="preserve">
</t>
    </r>
    <r>
      <rPr>
        <sz val="11"/>
        <color rgb="FF000000"/>
        <rFont val="Calibri"/>
      </rPr>
      <t>Note: The "root" account must be used to edit any files in the /etc/audit and /etc/audit/rules.d/ directories.</t>
    </r>
  </si>
  <si>
    <r>
      <rPr>
        <sz val="11"/>
        <color rgb="FF000000"/>
        <rFont val="Calibri"/>
      </rPr>
      <t>Verify that "/etc/audit/audit.rules", "/etc/audit/rules.d/*" and "/etc/audit/auditd.conf" files are owned by root group by using the following command:</t>
    </r>
    <r>
      <rPr>
        <sz val="11"/>
        <color rgb="FF000000"/>
        <rFont val="Calibri"/>
      </rPr>
      <t xml:space="preserve">
</t>
    </r>
    <r>
      <rPr>
        <sz val="11"/>
        <color rgb="FF000000"/>
        <rFont val="Calibri"/>
      </rPr>
      <t># sudo ls -al /etc/audit/ /etc/audit/rules.d/</t>
    </r>
    <r>
      <rPr>
        <sz val="11"/>
        <color rgb="FF000000"/>
        <rFont val="Calibri"/>
      </rPr>
      <t xml:space="preserve">
</t>
    </r>
    <r>
      <rPr>
        <sz val="11"/>
        <color rgb="FF000000"/>
        <rFont val="Calibri"/>
      </rPr>
      <t>/etc/audit/:</t>
    </r>
    <r>
      <rPr>
        <sz val="11"/>
        <color rgb="FF000000"/>
        <rFont val="Calibri"/>
      </rPr>
      <t xml:space="preserve">
</t>
    </r>
    <r>
      <rPr>
        <sz val="11"/>
        <color rgb="FF000000"/>
        <rFont val="Calibri"/>
      </rPr>
      <t>drwxr-x--- 3 root root 4096 Nov 25 11:02 .</t>
    </r>
    <r>
      <rPr>
        <sz val="11"/>
        <color rgb="FF000000"/>
        <rFont val="Calibri"/>
      </rPr>
      <t xml:space="preserve">
</t>
    </r>
    <r>
      <rPr>
        <sz val="11"/>
        <color rgb="FF000000"/>
        <rFont val="Calibri"/>
      </rPr>
      <t>drwxr-xr-x 130 root root 12288 Dec 19 13:42 ..</t>
    </r>
    <r>
      <rPr>
        <sz val="11"/>
        <color rgb="FF000000"/>
        <rFont val="Calibri"/>
      </rPr>
      <t xml:space="preserve">
</t>
    </r>
    <r>
      <rPr>
        <sz val="11"/>
        <color rgb="FF000000"/>
        <rFont val="Calibri"/>
      </rPr>
      <t>-rw-r----- 1 root root 804 Nov 25 11:01 auditd.conf</t>
    </r>
    <r>
      <rPr>
        <sz val="11"/>
        <color rgb="FF000000"/>
        <rFont val="Calibri"/>
      </rPr>
      <t xml:space="preserve">
</t>
    </r>
    <r>
      <rPr>
        <sz val="11"/>
        <color rgb="FF000000"/>
        <rFont val="Calibri"/>
      </rPr>
      <t>-rw-r----- 1 root root 9128 Dec 27 09:56 audit.rules</t>
    </r>
    <r>
      <rPr>
        <sz val="11"/>
        <color rgb="FF000000"/>
        <rFont val="Calibri"/>
      </rPr>
      <t xml:space="preserve">
</t>
    </r>
    <r>
      <rPr>
        <sz val="11"/>
        <color rgb="FF000000"/>
        <rFont val="Calibri"/>
      </rPr>
      <t>-rw-r----- 1 root root 9373 Dec 27 09:56 audit.rules.prev</t>
    </r>
    <r>
      <rPr>
        <sz val="11"/>
        <color rgb="FF000000"/>
        <rFont val="Calibri"/>
      </rPr>
      <t xml:space="preserve">
</t>
    </r>
    <r>
      <rPr>
        <sz val="11"/>
        <color rgb="FF000000"/>
        <rFont val="Calibri"/>
      </rPr>
      <t>-rw-r----- 1 root root 127 Feb 7 2018 audit-stop.rules</t>
    </r>
    <r>
      <rPr>
        <sz val="11"/>
        <color rgb="FF000000"/>
        <rFont val="Calibri"/>
      </rPr>
      <t xml:space="preserve">
</t>
    </r>
    <r>
      <rPr>
        <sz val="11"/>
        <color rgb="FF000000"/>
        <rFont val="Calibri"/>
      </rPr>
      <t>drwxr-x--- 2 root root 4096 Dec 27 09:56 rules.d</t>
    </r>
    <r>
      <rPr>
        <sz val="11"/>
        <color rgb="FF000000"/>
        <rFont val="Calibri"/>
      </rPr>
      <t xml:space="preserve">
</t>
    </r>
    <r>
      <rPr>
        <sz val="11"/>
        <color rgb="FF000000"/>
        <rFont val="Calibri"/>
      </rPr>
      <t>/etc/audit/rules.d/:</t>
    </r>
    <r>
      <rPr>
        <sz val="11"/>
        <color rgb="FF000000"/>
        <rFont val="Calibri"/>
      </rPr>
      <t xml:space="preserve">
</t>
    </r>
    <r>
      <rPr>
        <sz val="11"/>
        <color rgb="FF000000"/>
        <rFont val="Calibri"/>
      </rPr>
      <t>drwxr-x--- 2 root root 4096 Dec 27 09:56 .</t>
    </r>
    <r>
      <rPr>
        <sz val="11"/>
        <color rgb="FF000000"/>
        <rFont val="Calibri"/>
      </rPr>
      <t xml:space="preserve">
</t>
    </r>
    <r>
      <rPr>
        <sz val="11"/>
        <color rgb="FF000000"/>
        <rFont val="Calibri"/>
      </rPr>
      <t>drwxr-x--- 3 root root 4096 Nov 25 11:02 ..</t>
    </r>
    <r>
      <rPr>
        <sz val="11"/>
        <color rgb="FF000000"/>
        <rFont val="Calibri"/>
      </rPr>
      <t xml:space="preserve">
</t>
    </r>
    <r>
      <rPr>
        <sz val="11"/>
        <color rgb="FF000000"/>
        <rFont val="Calibri"/>
      </rPr>
      <t>-rw-r----- 1 root root 10357 Dec 27 09:56 stig.rules</t>
    </r>
    <r>
      <rPr>
        <sz val="11"/>
        <color rgb="FF000000"/>
        <rFont val="Calibri"/>
      </rPr>
      <t xml:space="preserve">
</t>
    </r>
    <r>
      <rPr>
        <sz val="11"/>
        <color rgb="FF000000"/>
        <rFont val="Calibri"/>
      </rPr>
      <t>If "/etc/audit/audit.rules" or "/etc/audit/rules.d/*" or "/etc/audit/auditd.conf" file is owned by a group other than "root", this is a finding.</t>
    </r>
  </si>
  <si>
    <t>V-219237</t>
  </si>
  <si>
    <r>
      <rPr>
        <sz val="11"/>
        <rFont val="Calibri"/>
      </rPr>
      <t>The Ubuntu operating system must allocate audit record storage capacity to store at least one weeks worth of audit records, when audit records are not immediately sent to a central audit record storage facility.</t>
    </r>
  </si>
  <si>
    <r>
      <rPr>
        <sz val="11"/>
        <color rgb="FF000000"/>
        <rFont val="Calibri"/>
      </rPr>
      <t>Allocate enough storage capacity for at least one week's worth of audit records when audit records are not immediately sent to a central audit record storage facility.</t>
    </r>
    <r>
      <rPr>
        <sz val="11"/>
        <color rgb="FF000000"/>
        <rFont val="Calibri"/>
      </rPr>
      <t xml:space="preserve">
</t>
    </r>
    <r>
      <rPr>
        <sz val="11"/>
        <color rgb="FF000000"/>
        <rFont val="Calibri"/>
      </rPr>
      <t>If audit records are stored on a partition made specifically for audit records, use the "parted" program to resize the partition with sufficient space to contain one week's worth of audit records.</t>
    </r>
    <r>
      <rPr>
        <sz val="11"/>
        <color rgb="FF000000"/>
        <rFont val="Calibri"/>
      </rPr>
      <t xml:space="preserve">
</t>
    </r>
    <r>
      <rPr>
        <sz val="11"/>
        <color rgb="FF000000"/>
        <rFont val="Calibri"/>
      </rPr>
      <t>If audit records are not stored on a partition made specifically for audit records, a new partition with sufficient amount of space will need be to be created.</t>
    </r>
    <r>
      <rPr>
        <sz val="11"/>
        <color rgb="FF000000"/>
        <rFont val="Calibri"/>
      </rPr>
      <t xml:space="preserve">
</t>
    </r>
    <r>
      <rPr>
        <sz val="11"/>
        <color rgb="FF000000"/>
        <rFont val="Calibri"/>
      </rPr>
      <t>Set the auditd server to point to the mount point where the audit records must be located:</t>
    </r>
    <r>
      <rPr>
        <sz val="11"/>
        <color rgb="FF000000"/>
        <rFont val="Calibri"/>
      </rPr>
      <t xml:space="preserve">
</t>
    </r>
    <r>
      <rPr>
        <sz val="11"/>
        <color rgb="FF000000"/>
        <rFont val="Calibri"/>
      </rPr>
      <t># sudo sed -i -E 's@^(log_file\s*=\s*).*@\1 &lt;log mountpoint&gt;/audit.log@' /etc/audit/auditd.conf</t>
    </r>
    <r>
      <rPr>
        <sz val="11"/>
        <color rgb="FF000000"/>
        <rFont val="Calibri"/>
      </rPr>
      <t xml:space="preserve">
</t>
    </r>
    <r>
      <rPr>
        <sz val="11"/>
        <color rgb="FF000000"/>
        <rFont val="Calibri"/>
      </rPr>
      <t>where &lt;log mountpoint&gt; is the aforementioned mount point.</t>
    </r>
  </si>
  <si>
    <r>
      <rPr>
        <sz val="11"/>
        <color rgb="FF000000"/>
        <rFont val="Calibri"/>
      </rPr>
      <t>In order to ensure Ubuntu operating systems have sufficient storage capacity in which to write the audit logs, Ubuntu operating system needs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Ubuntu operating system.</t>
    </r>
  </si>
  <si>
    <r>
      <rPr>
        <sz val="11"/>
        <color rgb="FF000000"/>
        <rFont val="Calibri"/>
      </rPr>
      <t>Verify the Ubuntu operating system allocates audit record storage capacity to store at least one week's worth of audit records when audit records are not immediately sent to a central audit record storage facility.</t>
    </r>
    <r>
      <rPr>
        <sz val="11"/>
        <color rgb="FF000000"/>
        <rFont val="Calibri"/>
      </rPr>
      <t xml:space="preserve">
</t>
    </r>
    <r>
      <rPr>
        <sz val="11"/>
        <color rgb="FF000000"/>
        <rFont val="Calibri"/>
      </rPr>
      <t>Determine which partition the audit records are being written to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Check the size of the partition that audit records are written to (with the example being /var/log/audit/) with the following command:</t>
    </r>
    <r>
      <rPr>
        <sz val="11"/>
        <color rgb="FF000000"/>
        <rFont val="Calibri"/>
      </rPr>
      <t xml:space="preserve">
</t>
    </r>
    <r>
      <rPr>
        <sz val="11"/>
        <color rgb="FF000000"/>
        <rFont val="Calibri"/>
      </rPr>
      <t># df –h /var/log/audit/</t>
    </r>
    <r>
      <rPr>
        <sz val="11"/>
        <color rgb="FF000000"/>
        <rFont val="Calibri"/>
      </rPr>
      <t xml:space="preserve">
</t>
    </r>
    <r>
      <rPr>
        <sz val="11"/>
        <color rgb="FF000000"/>
        <rFont val="Calibri"/>
      </rPr>
      <t>/dev/sda2 24G 10.4G 13.6G 43% /var/log/audit</t>
    </r>
    <r>
      <rPr>
        <sz val="11"/>
        <color rgb="FF000000"/>
        <rFont val="Calibri"/>
      </rPr>
      <t xml:space="preserve">
</t>
    </r>
    <r>
      <rPr>
        <sz val="11"/>
        <color rgb="FF000000"/>
        <rFont val="Calibri"/>
      </rPr>
      <t>If the audit records are not written to a partition made specifically for audit records (/var/log/audit is a separate partition), determine the amount of space being used by other files in the partition with the following command:</t>
    </r>
    <r>
      <rPr>
        <sz val="11"/>
        <color rgb="FF000000"/>
        <rFont val="Calibri"/>
      </rPr>
      <t xml:space="preserve">
</t>
    </r>
    <r>
      <rPr>
        <sz val="11"/>
        <color rgb="FF000000"/>
        <rFont val="Calibri"/>
      </rPr>
      <t>#du –sh [audit_partition]</t>
    </r>
    <r>
      <rPr>
        <sz val="11"/>
        <color rgb="FF000000"/>
        <rFont val="Calibri"/>
      </rPr>
      <t xml:space="preserve">
</t>
    </r>
    <r>
      <rPr>
        <sz val="11"/>
        <color rgb="FF000000"/>
        <rFont val="Calibri"/>
      </rPr>
      <t>1.8G /var/log/audit</t>
    </r>
    <r>
      <rPr>
        <sz val="11"/>
        <color rgb="FF000000"/>
        <rFont val="Calibri"/>
      </rPr>
      <t xml:space="preserve">
</t>
    </r>
    <r>
      <rPr>
        <sz val="11"/>
        <color rgb="FF000000"/>
        <rFont val="Calibri"/>
      </rPr>
      <t>Note: The partition size needed to capture a week's worth of audit records is based on the activity level of the system and the total storage capacity available. In normal circumstances, 10.0 GB of storage space for audit records will be sufficient.</t>
    </r>
    <r>
      <rPr>
        <sz val="11"/>
        <color rgb="FF000000"/>
        <rFont val="Calibri"/>
      </rPr>
      <t xml:space="preserve">
</t>
    </r>
    <r>
      <rPr>
        <sz val="11"/>
        <color rgb="FF000000"/>
        <rFont val="Calibri"/>
      </rPr>
      <t>If the audit record partition is not allocated for sufficient storage capacity, this is a finding.</t>
    </r>
  </si>
  <si>
    <t>V-219238</t>
  </si>
  <si>
    <r>
      <rPr>
        <sz val="11"/>
        <rFont val="Calibri"/>
      </rPr>
      <t>The Ubuntu operating system must generate audit records for successful/unsuccessful uses of the su command.</t>
    </r>
  </si>
  <si>
    <r>
      <rPr>
        <sz val="11"/>
        <color rgb="FF000000"/>
        <rFont val="Calibri"/>
      </rPr>
      <t>Configure the Ubuntu operating system to generate audit records when successful/unsuccessful attempts to use the "su" command occur.</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-a always,exit -F path=/bin/su -F perm=x -F auid&gt;=1000 -F auid!=4294967295 -k privileged-priv_change </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xml:space="preserve"># sudo augenrules --load </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</si>
  <si>
    <r>
      <rPr>
        <sz val="11"/>
        <color rgb="FF000000"/>
        <rFont val="Calibri"/>
      </rPr>
      <t>Verify if the Ubuntu operating system generates audit records when successful/unsuccessful attempts to use the "su" command occur.</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'/bin/su'</t>
    </r>
    <r>
      <rPr>
        <sz val="11"/>
        <color rgb="FF000000"/>
        <rFont val="Calibri"/>
      </rPr>
      <t xml:space="preserve">
</t>
    </r>
    <r>
      <rPr>
        <sz val="11"/>
        <color rgb="FF000000"/>
        <rFont val="Calibri"/>
      </rPr>
      <t>-a always,exit -F path=/bin/su -F perm=x -F auid&gt;=1000 -F auid!=-1 -k privileged-priv_change</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</si>
  <si>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V-219239</t>
  </si>
  <si>
    <r>
      <rPr>
        <sz val="11"/>
        <rFont val="Calibri"/>
      </rPr>
      <t>The Ubuntu operating system must generate audit records for successful/unsuccessful uses of the chfn command.</t>
    </r>
  </si>
  <si>
    <r>
      <rPr>
        <sz val="11"/>
        <color rgb="FF000000"/>
        <rFont val="Calibri"/>
      </rPr>
      <t>Configure the audit system to generate an audit event for any successful/unsuccessful uses of the "chfn" command.</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path=/usr/bin/chfn -F perm=x -F auid&gt;=1000 -F auid!=4294967295 -k privileged-chfn</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xml:space="preserve"># sudo augenrules --load </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</si>
  <si>
    <r>
      <rPr>
        <sz val="11"/>
        <color rgb="FF000000"/>
        <rFont val="Calibri"/>
      </rPr>
      <t xml:space="preserve">Verify if the Ubuntu operating system generates audit records when successful/unsuccessful attempts to use of the "chfn" command occur. </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'/usr/bin/chfn'</t>
    </r>
    <r>
      <rPr>
        <sz val="11"/>
        <color rgb="FF000000"/>
        <rFont val="Calibri"/>
      </rPr>
      <t xml:space="preserve">
</t>
    </r>
    <r>
      <rPr>
        <sz val="11"/>
        <color rgb="FF000000"/>
        <rFont val="Calibri"/>
      </rPr>
      <t>-a always,exit -F path=/usr/bin/chfn -F perm=x -F auid&gt;=1000 -F auid!=-1 -k privileged-chfn</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</si>
  <si>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V-219240</t>
  </si>
  <si>
    <r>
      <rPr>
        <sz val="11"/>
        <rFont val="Calibri"/>
      </rPr>
      <t>The Ubuntu operating system must generate audit records for successful/unsuccessful uses of the mount command.</t>
    </r>
  </si>
  <si>
    <r>
      <rPr>
        <sz val="11"/>
        <color rgb="FF000000"/>
        <rFont val="Calibri"/>
      </rPr>
      <t xml:space="preserve">Configure the audit system to generate an audit event for any successful/unsuccessful use of the "mount"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path=/bin/mount -F perm=x -F auid&gt;=1000 -F auid!=4294967295 -k privileged-mount</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xml:space="preserve"># sudo augenrules --load </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</si>
  <si>
    <r>
      <rPr>
        <sz val="11"/>
        <color rgb="FF000000"/>
        <rFont val="Calibri"/>
      </rPr>
      <t>Verify if the Ubuntu operating system generates audit records when successful/unsuccessful attempts to use of the "mount" command occur.</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'/bin/mount'</t>
    </r>
    <r>
      <rPr>
        <sz val="11"/>
        <color rgb="FF000000"/>
        <rFont val="Calibri"/>
      </rPr>
      <t xml:space="preserve">
</t>
    </r>
    <r>
      <rPr>
        <sz val="11"/>
        <color rgb="FF000000"/>
        <rFont val="Calibri"/>
      </rPr>
      <t>-a always,exit -F path=/bin/mount -F perm=x -F auid&gt;=1000 -F auid!=-1 -k privileged-mount</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</si>
  <si>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V-219241</t>
  </si>
  <si>
    <r>
      <rPr>
        <sz val="11"/>
        <rFont val="Calibri"/>
      </rPr>
      <t>The Ubuntu operating system must generate audit records for successful/unsuccessful uses of the umount command.</t>
    </r>
  </si>
  <si>
    <r>
      <rPr>
        <sz val="11"/>
        <color rgb="FF000000"/>
        <rFont val="Calibri"/>
      </rPr>
      <t xml:space="preserve">Configure the audit system to generate an audit event for any successful/unsuccessful use of the "umount"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path=/bin/umount -F perm=x -F auid&gt;=1000 -F auid!=4294967295 -k privileged-umount</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xml:space="preserve"># sudo augenrules --load </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</si>
  <si>
    <r>
      <rPr>
        <sz val="11"/>
        <color rgb="FF000000"/>
        <rFont val="Calibri"/>
      </rPr>
      <t>Verify if the Ubuntu operating system generates audit records when successful/unsuccessful attempts to use of the "umount" command occur.</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'/bin/umount'</t>
    </r>
    <r>
      <rPr>
        <sz val="11"/>
        <color rgb="FF000000"/>
        <rFont val="Calibri"/>
      </rPr>
      <t xml:space="preserve">
</t>
    </r>
    <r>
      <rPr>
        <sz val="11"/>
        <color rgb="FF000000"/>
        <rFont val="Calibri"/>
      </rPr>
      <t>-a always,exit -F path=/bin/umount -F perm=x -F auid&gt;=1000 -F auid!=-1 -k privileged-umount</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</si>
  <si>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V-219242</t>
  </si>
  <si>
    <r>
      <rPr>
        <sz val="11"/>
        <rFont val="Calibri"/>
      </rPr>
      <t>The Ubuntu operating system must generate audit records for successful/unsuccessful uses of the ssh-agent command.</t>
    </r>
  </si>
  <si>
    <r>
      <rPr>
        <sz val="11"/>
        <color rgb="FF000000"/>
        <rFont val="Calibri"/>
      </rPr>
      <t xml:space="preserve">Configure the audit system to generate an audit event for any successful/unsuccessful use of the "ssh-agent"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path=/usr/bin/ssh-agent -F perm=x -F auid&gt;=1000 -F auid!=4294967295 -k privileged-ssh</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xml:space="preserve"># sudo augenrules --load </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</si>
  <si>
    <r>
      <rPr>
        <sz val="11"/>
        <color rgb="FF000000"/>
        <rFont val="Calibri"/>
      </rPr>
      <t>Verify the Ubuntu operating system generates an audit record when successful/unsuccessful attempts to use the "ssh-agent" command occur.</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'/usr/bin/ssh-agent'</t>
    </r>
    <r>
      <rPr>
        <sz val="11"/>
        <color rgb="FF000000"/>
        <rFont val="Calibri"/>
      </rPr>
      <t xml:space="preserve">
</t>
    </r>
    <r>
      <rPr>
        <sz val="11"/>
        <color rgb="FF000000"/>
        <rFont val="Calibri"/>
      </rPr>
      <t>-a always,exit -F path=/usr/bin/ssh-agent -F perm=x -F auid&gt;=1000 -F auid!=-1 -k privileged-ssh</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</si>
  <si>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V-219243</t>
  </si>
  <si>
    <r>
      <rPr>
        <sz val="11"/>
        <rFont val="Calibri"/>
      </rPr>
      <t>The Ubuntu operating system must generate audit records for successful/unsuccessful uses of the ssh-keysign command.</t>
    </r>
  </si>
  <si>
    <r>
      <rPr>
        <sz val="11"/>
        <color rgb="FF000000"/>
        <rFont val="Calibri"/>
      </rPr>
      <t xml:space="preserve">Configure the audit system to generate an audit event for any successful/unsuccessful use of the "ssh-keysign"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path=/usr/lib/openssh/ssh-keysign -F perm=x -F auid&gt;=1000 -F auid!=4294967295 -k privileged-ssh</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xml:space="preserve"># sudo augenrules --load </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</si>
  <si>
    <r>
      <rPr>
        <sz val="11"/>
        <color rgb="FF000000"/>
        <rFont val="Calibri"/>
      </rPr>
      <t>Verify the Ubuntu operating system generates an audit record when successful/unsuccessful attempts to use the "ssh-keysign" command occur.</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#sudo auditctl -l | grep ssh-keysign</t>
    </r>
    <r>
      <rPr>
        <sz val="11"/>
        <color rgb="FF000000"/>
        <rFont val="Calibri"/>
      </rPr>
      <t xml:space="preserve">
</t>
    </r>
    <r>
      <rPr>
        <sz val="11"/>
        <color rgb="FF000000"/>
        <rFont val="Calibri"/>
      </rPr>
      <t>-a always,exit -F path=/usr/lib/openssh/ssh-keysign -F perm=x -F auid&gt;=1000 -F auid!=-1 -k privileged-ssh</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</si>
  <si>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V-219244</t>
  </si>
  <si>
    <r>
      <rPr>
        <sz val="11"/>
        <rFont val="Calibri"/>
      </rPr>
      <t>The Ubuntu operating system must generate audit records for any usage of the setxattr, fsetxattr, lsetxattr, removexattr, fremovexattr, and lremovexattr system calls.</t>
    </r>
  </si>
  <si>
    <r>
      <rPr>
        <sz val="11"/>
        <color rgb="FF000000"/>
        <rFont val="Calibri"/>
      </rPr>
      <t>Configure the audit system to generate an audit event for any successful/unsuccessful use of the "setxattr", "fsetxattr", "lsetxattr", "removexattr", "fremovexattr", and "lremovexattr" system calls.</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arch=b32 -S setxattr,fsetxattr,lsetxattr,removexattr,fremovexattr,lremovexattr -F auid&gt;=1000 -F auid!=4294967295 -k perm_mod</t>
    </r>
    <r>
      <rPr>
        <sz val="11"/>
        <color rgb="FF000000"/>
        <rFont val="Calibri"/>
      </rPr>
      <t xml:space="preserve">
</t>
    </r>
    <r>
      <rPr>
        <sz val="11"/>
        <color rgb="FF000000"/>
        <rFont val="Calibri"/>
      </rPr>
      <t xml:space="preserve">-a always,exit -F arch=b32 -S setxattr,fsetxattr,lsetxattr,removexattr,fremovexattr,lremovexattr -F auid=0 -k perm_mod </t>
    </r>
    <r>
      <rPr>
        <sz val="11"/>
        <color rgb="FF000000"/>
        <rFont val="Calibri"/>
      </rPr>
      <t xml:space="preserve">
</t>
    </r>
    <r>
      <rPr>
        <sz val="11"/>
        <color rgb="FF000000"/>
        <rFont val="Calibri"/>
      </rPr>
      <t>-a always,exit -F arch=b64 -S setxattr,fsetxattr,lsetxattr,removexattr,fremovexattr,lremovexattr -F auid&gt;=1000 -F auid!=4294967295 -k perm_mod</t>
    </r>
    <r>
      <rPr>
        <sz val="11"/>
        <color rgb="FF000000"/>
        <rFont val="Calibri"/>
      </rPr>
      <t xml:space="preserve">
</t>
    </r>
    <r>
      <rPr>
        <sz val="11"/>
        <color rgb="FF000000"/>
        <rFont val="Calibri"/>
      </rPr>
      <t xml:space="preserve">-a always,exit -F arch=b64 -S setxattr,fsetxattr,lsetxattr,removexattr,fremovexattr,lremovexattr -F auid=0 -k perm_mod </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</si>
  <si>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is helped, however, by combining syscalls into one rule whenever possible.</t>
    </r>
    <r>
      <rPr>
        <sz val="11"/>
        <color rgb="FF000000"/>
        <rFont val="Calibri"/>
      </rPr>
      <t xml:space="preserve">
</t>
    </r>
    <r>
      <rPr>
        <sz val="11"/>
        <color rgb="FF000000"/>
        <rFont val="Calibri"/>
      </rPr>
      <t>Satisfies: SRG-OS-000462-GPOS-00206</t>
    </r>
  </si>
  <si>
    <r>
      <rPr>
        <sz val="11"/>
        <color rgb="FF000000"/>
        <rFont val="Calibri"/>
      </rPr>
      <t>Verify the Ubuntu operating system generates an audit record upon successful/unsuccessful attempts to use the "setxattr", "fsetxattr", "lsetxattr", "removexattr", "fremovexattr", and "lremovexattr" system calls.</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xattr</t>
    </r>
    <r>
      <rPr>
        <sz val="11"/>
        <color rgb="FF000000"/>
        <rFont val="Calibri"/>
      </rPr>
      <t xml:space="preserve">
</t>
    </r>
    <r>
      <rPr>
        <sz val="11"/>
        <color rgb="FF000000"/>
        <rFont val="Calibri"/>
      </rPr>
      <t>-a always,exit -F arch=b32 -S setxattr,fsetxattr,lsetxattr,removexattr,fremovexattr,lremovexattr -F auid&gt;=1000 -F auid!=-1 -k perm_mod</t>
    </r>
    <r>
      <rPr>
        <sz val="11"/>
        <color rgb="FF000000"/>
        <rFont val="Calibri"/>
      </rPr>
      <t xml:space="preserve">
</t>
    </r>
    <r>
      <rPr>
        <sz val="11"/>
        <color rgb="FF000000"/>
        <rFont val="Calibri"/>
      </rPr>
      <t xml:space="preserve">-a always,exit -F arch=b32 -S setxattr,fsetxattr,lsetxattr,removexattr,fremovexattr,lremovexattr -F auid=0 -k perm_mod </t>
    </r>
    <r>
      <rPr>
        <sz val="11"/>
        <color rgb="FF000000"/>
        <rFont val="Calibri"/>
      </rPr>
      <t xml:space="preserve">
</t>
    </r>
    <r>
      <rPr>
        <sz val="11"/>
        <color rgb="FF000000"/>
        <rFont val="Calibri"/>
      </rPr>
      <t>-a always,exit -F arch=b64 -S setxattr,fsetxattr,lsetxattr,removexattr,fremovexattr,lremovexattr -F auid&gt;=1000 -F auid!=-1 -k perm_mod</t>
    </r>
    <r>
      <rPr>
        <sz val="11"/>
        <color rgb="FF000000"/>
        <rFont val="Calibri"/>
      </rPr>
      <t xml:space="preserve">
</t>
    </r>
    <r>
      <rPr>
        <sz val="11"/>
        <color rgb="FF000000"/>
        <rFont val="Calibri"/>
      </rPr>
      <t xml:space="preserve">-a always,exit -F arch=b64 -S setxattr,fsetxattr,lsetxattr,removexattr,fremovexattr,lremovexattr -F auid=0 -k perm_mod </t>
    </r>
    <r>
      <rPr>
        <sz val="11"/>
        <color rgb="FF000000"/>
        <rFont val="Calibri"/>
      </rPr>
      <t xml:space="preserve">
</t>
    </r>
    <r>
      <rPr>
        <sz val="11"/>
        <color rgb="FF000000"/>
        <rFont val="Calibri"/>
      </rPr>
      <t>If the command does not return audit rules for the "setxattr", "fsetxattr", "lsetxattr", "removexattr", "fremovexattr", and "lremovexattr" syscalls or the lines are commented out,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For 32-bit architectures, only the 32-bit specific output lines from the commands are required.</t>
    </r>
    <r>
      <rPr>
        <sz val="11"/>
        <color rgb="FF000000"/>
        <rFont val="Calibri"/>
      </rPr>
      <t xml:space="preserve">
</t>
    </r>
    <r>
      <rPr>
        <sz val="11"/>
        <color rgb="FF000000"/>
        <rFont val="Calibri"/>
      </rPr>
      <t>The "-k" allows for specifying an arbitrary identifier and the string after it does not need to match the example output above.</t>
    </r>
  </si>
  <si>
    <t>V-219250</t>
  </si>
  <si>
    <r>
      <rPr>
        <sz val="11"/>
        <rFont val="Calibri"/>
      </rPr>
      <t>The Ubuntu operating system must generate audit records for successful/unsuccessful uses of the chown, fchown, fchownat, and lchown system calls.</t>
    </r>
  </si>
  <si>
    <r>
      <rPr>
        <sz val="11"/>
        <color rgb="FF000000"/>
        <rFont val="Calibri"/>
      </rPr>
      <t>Configure the audit system to generate an audit event for any successful/unsuccessful use of the "chown", "fchown", "fchownat", and "lchown" system calls.</t>
    </r>
    <r>
      <rPr>
        <sz val="11"/>
        <color rgb="FF000000"/>
        <rFont val="Calibri"/>
      </rPr>
      <t xml:space="preserve">
</t>
    </r>
    <r>
      <rPr>
        <sz val="11"/>
        <color rgb="FF000000"/>
        <rFont val="Calibri"/>
      </rPr>
      <t>Add or update the following rules in the "/etc/audit/rules.d/stig.rules":</t>
    </r>
    <r>
      <rPr>
        <sz val="11"/>
        <color rgb="FF000000"/>
        <rFont val="Calibri"/>
      </rPr>
      <t xml:space="preserve">
</t>
    </r>
    <r>
      <rPr>
        <sz val="11"/>
        <color rgb="FF000000"/>
        <rFont val="Calibri"/>
      </rPr>
      <t>-a always,exit -F arch=b32 -S chown,fchown,fchownat,lchown -F auid&gt;=1000 -F auid!=4294967295 -k perm_chng</t>
    </r>
    <r>
      <rPr>
        <sz val="11"/>
        <color rgb="FF000000"/>
        <rFont val="Calibri"/>
      </rPr>
      <t xml:space="preserve">
</t>
    </r>
    <r>
      <rPr>
        <sz val="11"/>
        <color rgb="FF000000"/>
        <rFont val="Calibri"/>
      </rPr>
      <t>-a always,exit -F arch=b64 -S chown,fchown,fchownat,lchown -F auid&gt;=1000 -F auid!=4294967295 -k perm_chng</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</si>
  <si>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is helped, however, by combining syscalls into one rule whenever possible.</t>
    </r>
    <r>
      <rPr>
        <sz val="11"/>
        <color rgb="FF000000"/>
        <rFont val="Calibri"/>
      </rPr>
      <t xml:space="preserve">
</t>
    </r>
    <r>
      <rPr>
        <sz val="11"/>
        <color rgb="FF000000"/>
        <rFont val="Calibri"/>
      </rPr>
      <t>Satisfies: SRG-OS-000064-GPOS-00033, SRG-OS-000462-GPOS-00206</t>
    </r>
  </si>
  <si>
    <r>
      <rPr>
        <sz val="11"/>
        <color rgb="FF000000"/>
        <rFont val="Calibri"/>
      </rPr>
      <t>Verify the Ubuntu operating system generates an audit record upon successful/unsuccessful attempts to use the "chown", "fchown", "fchownat", and "lchown" system calls.</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chown</t>
    </r>
    <r>
      <rPr>
        <sz val="11"/>
        <color rgb="FF000000"/>
        <rFont val="Calibri"/>
      </rPr>
      <t xml:space="preserve">
</t>
    </r>
    <r>
      <rPr>
        <sz val="11"/>
        <color rgb="FF000000"/>
        <rFont val="Calibri"/>
      </rPr>
      <t>-a always,exit -F arch=b32 -S chown,fchown,fchownat,lchown -F auid&gt;=1000 -F auid!=-1 -k perm_chng</t>
    </r>
    <r>
      <rPr>
        <sz val="11"/>
        <color rgb="FF000000"/>
        <rFont val="Calibri"/>
      </rPr>
      <t xml:space="preserve">
</t>
    </r>
    <r>
      <rPr>
        <sz val="11"/>
        <color rgb="FF000000"/>
        <rFont val="Calibri"/>
      </rPr>
      <t>-a always,exit -F arch=b64 -S chown,fchown,fchownat,lchown -F auid&gt;=1000 -F auid!=-1 -k perm_chng</t>
    </r>
    <r>
      <rPr>
        <sz val="11"/>
        <color rgb="FF000000"/>
        <rFont val="Calibri"/>
      </rPr>
      <t xml:space="preserve">
</t>
    </r>
    <r>
      <rPr>
        <sz val="11"/>
        <color rgb="FF000000"/>
        <rFont val="Calibri"/>
      </rPr>
      <t>If the command does not return audit rules for the "chown", "fchown", "fchownat", and "lchown" syscalls or the lines are commented out,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For 32-bit architectures, only the 32-bit specific output lines from the commands are required.</t>
    </r>
    <r>
      <rPr>
        <sz val="11"/>
        <color rgb="FF000000"/>
        <rFont val="Calibri"/>
      </rPr>
      <t xml:space="preserve">
</t>
    </r>
    <r>
      <rPr>
        <sz val="11"/>
        <color rgb="FF000000"/>
        <rFont val="Calibri"/>
      </rPr>
      <t>The "-k" allows for specifying an arbitrary identifier and the string after it does not need to match the example output above.</t>
    </r>
  </si>
  <si>
    <t>V-219254</t>
  </si>
  <si>
    <r>
      <rPr>
        <sz val="11"/>
        <rFont val="Calibri"/>
      </rPr>
      <t>The Ubuntu operating system must generate audit records for successful/unsuccessful uses of the chmod, fchmod, and fchmodat system calls.</t>
    </r>
  </si>
  <si>
    <r>
      <rPr>
        <sz val="11"/>
        <color rgb="FF000000"/>
        <rFont val="Calibri"/>
      </rPr>
      <t xml:space="preserve">Configure the audit system to generate an audit event for any successful/unsuccessful use of the "chmod", "fchmod", and "fchmodat" system calls. </t>
    </r>
    <r>
      <rPr>
        <sz val="11"/>
        <color rgb="FF000000"/>
        <rFont val="Calibri"/>
      </rPr>
      <t xml:space="preserve">
</t>
    </r>
    <r>
      <rPr>
        <sz val="11"/>
        <color rgb="FF000000"/>
        <rFont val="Calibri"/>
      </rPr>
      <t>Add or update the following rules in the "/etc/audit/rules.d/stig.rules":</t>
    </r>
    <r>
      <rPr>
        <sz val="11"/>
        <color rgb="FF000000"/>
        <rFont val="Calibri"/>
      </rPr>
      <t xml:space="preserve">
</t>
    </r>
    <r>
      <rPr>
        <sz val="11"/>
        <color rgb="FF000000"/>
        <rFont val="Calibri"/>
      </rPr>
      <t>-a always,exit -F arch=b32 -S chmod,fchmod,fchmodat -F auid&gt;=1000 -F auid!=4294967295 -k perm_chng</t>
    </r>
    <r>
      <rPr>
        <sz val="11"/>
        <color rgb="FF000000"/>
        <rFont val="Calibri"/>
      </rPr>
      <t xml:space="preserve">
</t>
    </r>
    <r>
      <rPr>
        <sz val="11"/>
        <color rgb="FF000000"/>
        <rFont val="Calibri"/>
      </rPr>
      <t>-a always,exit -F arch=b64 -S chmod,fchmod,fchmodat -F auid&gt;=1000 -F auid!=4294967295 -k perm_chng</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</si>
  <si>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an audit record upon successful/unsuccessful attempts to use the "chmod", "fchmod", and "fchmodat" system calls.</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chmod</t>
    </r>
    <r>
      <rPr>
        <sz val="11"/>
        <color rgb="FF000000"/>
        <rFont val="Calibri"/>
      </rPr>
      <t xml:space="preserve">
</t>
    </r>
    <r>
      <rPr>
        <sz val="11"/>
        <color rgb="FF000000"/>
        <rFont val="Calibri"/>
      </rPr>
      <t>-a always,exit -F arch=b32 -S chmod,fchmod,fchmodat -F auid&gt;=1000 -F auid!=-1 -k perm_chng</t>
    </r>
    <r>
      <rPr>
        <sz val="11"/>
        <color rgb="FF000000"/>
        <rFont val="Calibri"/>
      </rPr>
      <t xml:space="preserve">
</t>
    </r>
    <r>
      <rPr>
        <sz val="11"/>
        <color rgb="FF000000"/>
        <rFont val="Calibri"/>
      </rPr>
      <t>-a always,exit -F arch=b64 -S chmod,fchmod,fchmodat -F auid&gt;=1000 -F auid!=-1 -k perm_chng</t>
    </r>
    <r>
      <rPr>
        <sz val="11"/>
        <color rgb="FF000000"/>
        <rFont val="Calibri"/>
      </rPr>
      <t xml:space="preserve">
</t>
    </r>
    <r>
      <rPr>
        <sz val="11"/>
        <color rgb="FF000000"/>
        <rFont val="Calibri"/>
      </rPr>
      <t>If the command does not return audit rules for the "chmod", "fchmod", and "fchmodat" syscalls or the lines are commented out,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For 32-bit architectures, only the 32-bit specific output lines from the commands are required.</t>
    </r>
    <r>
      <rPr>
        <sz val="11"/>
        <color rgb="FF000000"/>
        <rFont val="Calibri"/>
      </rPr>
      <t xml:space="preserve">
</t>
    </r>
    <r>
      <rPr>
        <sz val="11"/>
        <color rgb="FF000000"/>
        <rFont val="Calibri"/>
      </rPr>
      <t>The "-k" allows for specifying an arbitrary identifier and the string after it does not need to match the example output above.</t>
    </r>
  </si>
  <si>
    <t>V-219257</t>
  </si>
  <si>
    <r>
      <rPr>
        <sz val="11"/>
        <rFont val="Calibri"/>
      </rPr>
      <t>The Ubuntu operating system must generate audit records for successful/unsuccessful uses of the creat, open, openat, open_by_handle_at, truncate, and ftruncate system calls.</t>
    </r>
  </si>
  <si>
    <r>
      <rPr>
        <sz val="11"/>
        <color rgb="FF000000"/>
        <rFont val="Calibri"/>
      </rPr>
      <t>Configure the audit system to generate an audit event for any unsuccessful use of the "creat", "open", "openat", "open_by_handle_at", "truncate", and "ftruncate" system calls.</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arch=b32 -S creat,open,openat,open_by_handle_at,truncate,ftruncate -F exit=-EPERM -F auid&gt;=1000 -F auid!=4294967295 -k perm_access</t>
    </r>
    <r>
      <rPr>
        <sz val="11"/>
        <color rgb="FF000000"/>
        <rFont val="Calibri"/>
      </rPr>
      <t xml:space="preserve">
</t>
    </r>
    <r>
      <rPr>
        <sz val="11"/>
        <color rgb="FF000000"/>
        <rFont val="Calibri"/>
      </rPr>
      <t>-a always,exit -F arch=b32 -S creat,open,openat,open_by_handle_at,truncate,ftruncate -F exit=-EACCES -F auid&gt;=1000 -F auid!=4294967295 -k perm_access</t>
    </r>
    <r>
      <rPr>
        <sz val="11"/>
        <color rgb="FF000000"/>
        <rFont val="Calibri"/>
      </rPr>
      <t xml:space="preserve">
</t>
    </r>
    <r>
      <rPr>
        <sz val="11"/>
        <color rgb="FF000000"/>
        <rFont val="Calibri"/>
      </rPr>
      <t>-a always,exit -F arch=b64 -S creat,open,openat,open_by_handle_at,truncate,ftruncate -F exit=-EPERM -F auid&gt;=1000 -F auid!=4294967295 -k perm_access</t>
    </r>
    <r>
      <rPr>
        <sz val="11"/>
        <color rgb="FF000000"/>
        <rFont val="Calibri"/>
      </rPr>
      <t xml:space="preserve">
</t>
    </r>
    <r>
      <rPr>
        <sz val="11"/>
        <color rgb="FF000000"/>
        <rFont val="Calibri"/>
      </rPr>
      <t>-a always,exit -F arch=b64 -S creat,open,openat,open_by_handle_at,truncate,ftruncate -F exit=-EACCES -F auid&gt;=1000 -F auid!=4294967295 -k perm_access</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</si>
  <si>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is helped, however, by combining syscalls into one rule whenever possible.</t>
    </r>
    <r>
      <rPr>
        <sz val="11"/>
        <color rgb="FF000000"/>
        <rFont val="Calibri"/>
      </rPr>
      <t xml:space="preserve">
</t>
    </r>
    <r>
      <rPr>
        <sz val="11"/>
        <color rgb="FF000000"/>
        <rFont val="Calibri"/>
      </rPr>
      <t>Satisfies: SRG-OS-000064-GPOS-00033, SRG-OS-000474-GPOS-00219</t>
    </r>
  </si>
  <si>
    <r>
      <rPr>
        <sz val="11"/>
        <color rgb="FF000000"/>
        <rFont val="Calibri"/>
      </rPr>
      <t>Verify the Ubuntu operating system generates an audit record upon unsuccessful attempts to use the "creat", "open", "openat", "open_by_handle_at", "truncate", and "ftruncate" system calls.</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'open\|truncate\|creat'</t>
    </r>
    <r>
      <rPr>
        <sz val="11"/>
        <color rgb="FF000000"/>
        <rFont val="Calibri"/>
      </rPr>
      <t xml:space="preserve">
</t>
    </r>
    <r>
      <rPr>
        <sz val="11"/>
        <color rgb="FF000000"/>
        <rFont val="Calibri"/>
      </rPr>
      <t>-a always,exit -F arch=b32 -S creat,open,openat,open_by_handle_at,truncate,ftruncate -F exit=-EPERM -F auid&gt;=1000 -F auid!=-1 -k perm_access</t>
    </r>
    <r>
      <rPr>
        <sz val="11"/>
        <color rgb="FF000000"/>
        <rFont val="Calibri"/>
      </rPr>
      <t xml:space="preserve">
</t>
    </r>
    <r>
      <rPr>
        <sz val="11"/>
        <color rgb="FF000000"/>
        <rFont val="Calibri"/>
      </rPr>
      <t>-a always,exit -F arch=b32 -S creat,open,openat,open_by_handle_at,truncate,ftruncate -F exit=-EACCES -F auid&gt;=1000 -F auid!=-1 -k perm_access</t>
    </r>
    <r>
      <rPr>
        <sz val="11"/>
        <color rgb="FF000000"/>
        <rFont val="Calibri"/>
      </rPr>
      <t xml:space="preserve">
</t>
    </r>
    <r>
      <rPr>
        <sz val="11"/>
        <color rgb="FF000000"/>
        <rFont val="Calibri"/>
      </rPr>
      <t>-a always,exit -F arch=b64 -S creat,open,openat,open_by_handle_at,truncate,ftruncate -F exit=-EPERM -F auid&gt;=1000 -F auid!=-1 -k perm_access</t>
    </r>
    <r>
      <rPr>
        <sz val="11"/>
        <color rgb="FF000000"/>
        <rFont val="Calibri"/>
      </rPr>
      <t xml:space="preserve">
</t>
    </r>
    <r>
      <rPr>
        <sz val="11"/>
        <color rgb="FF000000"/>
        <rFont val="Calibri"/>
      </rPr>
      <t>-a always,exit -F arch=b64 -S creat,open,openat,open_by_handle_at,truncate,ftruncate -F exit=-EACCES -F auid&gt;=1000 -F auid!=-1 -k perm_access</t>
    </r>
    <r>
      <rPr>
        <sz val="11"/>
        <color rgb="FF000000"/>
        <rFont val="Calibri"/>
      </rPr>
      <t xml:space="preserve">
</t>
    </r>
    <r>
      <rPr>
        <sz val="11"/>
        <color rgb="FF000000"/>
        <rFont val="Calibri"/>
      </rPr>
      <t>If the command does not return audit rules for the "creat", "open", "openat", "open_by_handle_at", "truncate", and "ftruncate" syscalls or the lines are commented out,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For 32-bit architectures, only the 32-bit specific output lines from the commands are required.</t>
    </r>
    <r>
      <rPr>
        <sz val="11"/>
        <color rgb="FF000000"/>
        <rFont val="Calibri"/>
      </rPr>
      <t xml:space="preserve">
</t>
    </r>
    <r>
      <rPr>
        <sz val="11"/>
        <color rgb="FF000000"/>
        <rFont val="Calibri"/>
      </rPr>
      <t>The "-k" allows for specifying an arbitrary identifier and the string after it does not need to match the example output above.</t>
    </r>
  </si>
  <si>
    <t>V-219263</t>
  </si>
  <si>
    <r>
      <rPr>
        <sz val="11"/>
        <rFont val="Calibri"/>
      </rPr>
      <t>The Ubuntu operating system must generate audit records for successful/unsuccessful uses of the sudo command.</t>
    </r>
  </si>
  <si>
    <r>
      <rPr>
        <sz val="11"/>
        <color rgb="FF000000"/>
        <rFont val="Calibri"/>
      </rPr>
      <t xml:space="preserve">Configure the audit system to generate an audit event for any successful/unsuccessful use of the "sudo"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path=/usr/bin/sudo -F perm=x -F auid&gt;=1000 -F auid!=4294967295 -k priv_cmd</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</si>
  <si>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 xml:space="preserve">Verify that an audit event is generated for any successful/unsuccessful use of the "sudo" command. </t>
    </r>
    <r>
      <rPr>
        <sz val="11"/>
        <color rgb="FF000000"/>
        <rFont val="Calibri"/>
      </rPr>
      <t xml:space="preserve">
</t>
    </r>
    <r>
      <rPr>
        <sz val="11"/>
        <color rgb="FF000000"/>
        <rFont val="Calibri"/>
      </rPr>
      <t>Check the configured audit rules with the following command:</t>
    </r>
    <r>
      <rPr>
        <sz val="11"/>
        <color rgb="FF000000"/>
        <rFont val="Calibri"/>
      </rPr>
      <t xml:space="preserve">
</t>
    </r>
    <r>
      <rPr>
        <sz val="11"/>
        <color rgb="FF000000"/>
        <rFont val="Calibri"/>
      </rPr>
      <t># sudo auditctl -l | grep /usr/bin/sudo</t>
    </r>
    <r>
      <rPr>
        <sz val="11"/>
        <color rgb="FF000000"/>
        <rFont val="Calibri"/>
      </rPr>
      <t xml:space="preserve">
</t>
    </r>
    <r>
      <rPr>
        <sz val="11"/>
        <color rgb="FF000000"/>
        <rFont val="Calibri"/>
      </rPr>
      <t>-a always,exit -F path=/usr/bin/sudo -F perm=x -F auid&gt;=1000 -F auid!=-1 -k priv_cmd</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</si>
  <si>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V-219264</t>
  </si>
  <si>
    <r>
      <rPr>
        <sz val="11"/>
        <rFont val="Calibri"/>
      </rPr>
      <t>The Ubuntu operating system must generate audit records for successful/unsuccessful uses of the sudoedit command.</t>
    </r>
  </si>
  <si>
    <r>
      <rPr>
        <sz val="11"/>
        <color rgb="FF000000"/>
        <rFont val="Calibri"/>
      </rPr>
      <t xml:space="preserve">Configure the audit system to generate an audit event for any successful/unsuccessful use of the "sudoedit" command. </t>
    </r>
    <r>
      <rPr>
        <sz val="11"/>
        <color rgb="FF000000"/>
        <rFont val="Calibri"/>
      </rPr>
      <t xml:space="preserve">
</t>
    </r>
    <r>
      <rPr>
        <sz val="11"/>
        <color rgb="FF000000"/>
        <rFont val="Calibri"/>
      </rPr>
      <t>Add or update the following rules in the "/etc/audit/rules.d/stig.rules":</t>
    </r>
    <r>
      <rPr>
        <sz val="11"/>
        <color rgb="FF000000"/>
        <rFont val="Calibri"/>
      </rPr>
      <t xml:space="preserve">
</t>
    </r>
    <r>
      <rPr>
        <sz val="11"/>
        <color rgb="FF000000"/>
        <rFont val="Calibri"/>
      </rPr>
      <t>-a always,exit -F path=/usr/bin/sudoedit -F perm=x -F auid&gt;=1000 -F auid!=4294967295 -k priv_cmd</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</si>
  <si>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an audit record when successful/unsuccessful attempts to use the "sudoedit" command occur.</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/usr/bin/sudoedit</t>
    </r>
    <r>
      <rPr>
        <sz val="11"/>
        <color rgb="FF000000"/>
        <rFont val="Calibri"/>
      </rPr>
      <t xml:space="preserve">
</t>
    </r>
    <r>
      <rPr>
        <sz val="11"/>
        <color rgb="FF000000"/>
        <rFont val="Calibri"/>
      </rPr>
      <t>-a always,exit -F path=/usr/bin/sudoedit -F perm=x -F auid&gt;=1000 -F auid!=-1 -k priv_cmd</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</si>
  <si>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V-219265</t>
  </si>
  <si>
    <r>
      <rPr>
        <sz val="11"/>
        <rFont val="Calibri"/>
      </rPr>
      <t>The Ubuntu operating system must generate audit records for successful/unsuccessful uses of the chsh command.</t>
    </r>
  </si>
  <si>
    <r>
      <rPr>
        <sz val="11"/>
        <color rgb="FF000000"/>
        <rFont val="Calibri"/>
      </rPr>
      <t xml:space="preserve">Configure the audit system to generate an audit event for any successful/unsuccessful use of the "chsh"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path=/usr/bin/chsh -F perm=x -F auid&gt;=1000 -F auid!=4294967295 -k priv_cmd</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</si>
  <si>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an audit record when successful/unsuccessful attempts to use the "chsh" command.</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chsh</t>
    </r>
    <r>
      <rPr>
        <sz val="11"/>
        <color rgb="FF000000"/>
        <rFont val="Calibri"/>
      </rPr>
      <t xml:space="preserve">
</t>
    </r>
    <r>
      <rPr>
        <sz val="11"/>
        <color rgb="FF000000"/>
        <rFont val="Calibri"/>
      </rPr>
      <t>-a always,exit -F path=/usr/bin/chsh -F perm=x -F auid&gt;=1000 -F auid!=-1 -k priv_cmd</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Notes: The '-k' allows for specifying an arbitrary identifier and the string after it does not need to match the example output above.</t>
    </r>
  </si>
  <si>
    <t>V-219266</t>
  </si>
  <si>
    <r>
      <rPr>
        <sz val="11"/>
        <rFont val="Calibri"/>
      </rPr>
      <t>The Ubuntu operating system must generate audit records for successful/unsuccessful uses of the newgrp command.</t>
    </r>
  </si>
  <si>
    <r>
      <rPr>
        <sz val="11"/>
        <color rgb="FF000000"/>
        <rFont val="Calibri"/>
      </rPr>
      <t xml:space="preserve">Configure the audit system to generate an audit event for any successful/unsuccessful use of the "newgrp"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path=/usr/bin/newgrp -F perm=x -F auid&gt;=1000 -F auid!=4294967295 -k priv_cmd</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</si>
  <si>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an audit record when successful/unsuccessful attempts to use the "newgrp" command occur.</t>
    </r>
    <r>
      <rPr>
        <sz val="11"/>
        <color rgb="FF000000"/>
        <rFont val="Calibri"/>
      </rPr>
      <t xml:space="preserve">
</t>
    </r>
    <r>
      <rPr>
        <sz val="11"/>
        <color rgb="FF000000"/>
        <rFont val="Calibri"/>
      </rPr>
      <t>Check the configured audit rules with the following commands:</t>
    </r>
    <r>
      <rPr>
        <sz val="11"/>
        <color rgb="FF000000"/>
        <rFont val="Calibri"/>
      </rPr>
      <t xml:space="preserve">
</t>
    </r>
    <r>
      <rPr>
        <sz val="11"/>
        <color rgb="FF000000"/>
        <rFont val="Calibri"/>
      </rPr>
      <t># sudo auditctl -l | grep newgrp</t>
    </r>
    <r>
      <rPr>
        <sz val="11"/>
        <color rgb="FF000000"/>
        <rFont val="Calibri"/>
      </rPr>
      <t xml:space="preserve">
</t>
    </r>
    <r>
      <rPr>
        <sz val="11"/>
        <color rgb="FF000000"/>
        <rFont val="Calibri"/>
      </rPr>
      <t>-a always,exit -F path=/usr/bin/newgrp -F perm=x -F auid&gt;=1000 -F auid!=-1 -k priv_cmd</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</si>
  <si>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V-219267</t>
  </si>
  <si>
    <r>
      <rPr>
        <sz val="11"/>
        <rFont val="Calibri"/>
      </rPr>
      <t>The Ubuntu operating system must generate audit records for successful/unsuccessful uses of the chcon command.</t>
    </r>
  </si>
  <si>
    <r>
      <rPr>
        <sz val="11"/>
        <color rgb="FF000000"/>
        <rFont val="Calibri"/>
      </rPr>
      <t xml:space="preserve">Configure the audit system to generate an audit event for any successful/unsuccessful use of the "chcon"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path=/usr/bin/chcon -F perm=x -F auid&gt;=1000 -F auid!=4294967295 -k perm_chng</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</si>
  <si>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an audit record when successful/unsuccessful attempts to use the "chcon" command occur.</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chcon</t>
    </r>
    <r>
      <rPr>
        <sz val="11"/>
        <color rgb="FF000000"/>
        <rFont val="Calibri"/>
      </rPr>
      <t xml:space="preserve">
</t>
    </r>
    <r>
      <rPr>
        <sz val="11"/>
        <color rgb="FF000000"/>
        <rFont val="Calibri"/>
      </rPr>
      <t>-a always,exit -F path=/usr/bin/chcon -F perm=x -F auid&gt;=1000 -F auid!=-1 -k perm_chng</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</si>
  <si>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V-219268</t>
  </si>
  <si>
    <r>
      <rPr>
        <sz val="11"/>
        <rFont val="Calibri"/>
      </rPr>
      <t>The Ubuntu operating system must generate audit records for successful/unsuccessful uses of the apparmor_parser command.</t>
    </r>
  </si>
  <si>
    <r>
      <rPr>
        <sz val="11"/>
        <color rgb="FF000000"/>
        <rFont val="Calibri"/>
      </rPr>
      <t xml:space="preserve">Configure the audit system to generate an audit event for any successful/unsuccessful use of the "apparmor_parser"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path=/sbin/apparmor_parser -F perm=x -F auid&gt;=1000 -F auid!=4294967295 -k perm_chng</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</si>
  <si>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an audit record when successful/unsuccessful attempts to use the "apparmor_parser" command occur.</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apparmor_parser</t>
    </r>
    <r>
      <rPr>
        <sz val="11"/>
        <color rgb="FF000000"/>
        <rFont val="Calibri"/>
      </rPr>
      <t xml:space="preserve">
</t>
    </r>
    <r>
      <rPr>
        <sz val="11"/>
        <color rgb="FF000000"/>
        <rFont val="Calibri"/>
      </rPr>
      <t>-a always,exit -F path=/sbin/apparmor_parser -F perm=x -F auid&gt;=1000 -F auid!=-1 -k perm_chng</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</si>
  <si>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V-219269</t>
  </si>
  <si>
    <r>
      <rPr>
        <sz val="11"/>
        <rFont val="Calibri"/>
      </rPr>
      <t>The Ubuntu operating system must generate audit records for successful/unsuccessful uses of the setfacl command.</t>
    </r>
  </si>
  <si>
    <r>
      <rPr>
        <sz val="11"/>
        <color rgb="FF000000"/>
        <rFont val="Calibri"/>
      </rPr>
      <t xml:space="preserve">Configure the audit system to generate an audit event for any successful/unsuccessful use of the "setfacl"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path=/usr/bin/setfacl -F perm=x -F auid&gt;=1000 -F auid!=4294967295 -k perm_chng</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</si>
  <si>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an audit record when successful/unsuccessful attempts to use the "setfacl" command occur.</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setfacl</t>
    </r>
    <r>
      <rPr>
        <sz val="11"/>
        <color rgb="FF000000"/>
        <rFont val="Calibri"/>
      </rPr>
      <t xml:space="preserve">
</t>
    </r>
    <r>
      <rPr>
        <sz val="11"/>
        <color rgb="FF000000"/>
        <rFont val="Calibri"/>
      </rPr>
      <t>-a always,exit -F path=/usr/bin/setfacl -F perm=x -F auid&gt;=1000 -F auid!=-1 -k perm_chng</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</si>
  <si>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V-219270</t>
  </si>
  <si>
    <r>
      <rPr>
        <sz val="11"/>
        <rFont val="Calibri"/>
      </rPr>
      <t>The Ubuntu operating system must generate audit records for successful/unsuccessful uses of the chacl command.</t>
    </r>
  </si>
  <si>
    <r>
      <rPr>
        <sz val="11"/>
        <color rgb="FF000000"/>
        <rFont val="Calibri"/>
      </rPr>
      <t xml:space="preserve">Configure the audit system to generate an audit event for any successful/unsuccessful use of the "chacl"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path=/usr/bin/chacl -F perm=x -F auid&gt;=1000 -F auid!=4294967295 -k perm_chng</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</si>
  <si>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the Ubuntu operating system generates an audit record when successful/unsuccessful attempts to use the "chacl" command occur.</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chacl</t>
    </r>
    <r>
      <rPr>
        <sz val="11"/>
        <color rgb="FF000000"/>
        <rFont val="Calibri"/>
      </rPr>
      <t xml:space="preserve">
</t>
    </r>
    <r>
      <rPr>
        <sz val="11"/>
        <color rgb="FF000000"/>
        <rFont val="Calibri"/>
      </rPr>
      <t>-a always,exit -F path=/usr/bin/chacl -F perm=x -F auid&gt;=1000 -F auid!=-1 -k perm_chng</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r>
      <rPr>
        <sz val="11"/>
        <color rgb="FF000000"/>
        <rFont val="Calibri"/>
      </rPr>
      <t xml:space="preserve">
</t>
    </r>
    <r>
      <rPr>
        <sz val="11"/>
        <color rgb="FF000000"/>
        <rFont val="Calibri"/>
      </rPr>
      <t>If the command does not return a line that matches the example or the line is commented out, this is a finding.</t>
    </r>
  </si>
  <si>
    <t>V-219271</t>
  </si>
  <si>
    <r>
      <rPr>
        <sz val="11"/>
        <rFont val="Calibri"/>
      </rPr>
      <t>The Ubuntu operating system must generate audit records for successful/unsuccessful uses of the passwd command.</t>
    </r>
  </si>
  <si>
    <r>
      <rPr>
        <sz val="11"/>
        <color rgb="FF000000"/>
        <rFont val="Calibri"/>
      </rPr>
      <t xml:space="preserve">Configure the audit system to generate an audit event for any successful/unsuccessful uses of the "passwd" command. </t>
    </r>
    <r>
      <rPr>
        <sz val="11"/>
        <color rgb="FF000000"/>
        <rFont val="Calibri"/>
      </rPr>
      <t xml:space="preserve">
</t>
    </r>
    <r>
      <rPr>
        <sz val="11"/>
        <color rgb="FF000000"/>
        <rFont val="Calibri"/>
      </rPr>
      <t>Add or update the following rule in the "/etc/audit/rules.d/stig.rules" file:</t>
    </r>
    <r>
      <rPr>
        <sz val="11"/>
        <color rgb="FF000000"/>
        <rFont val="Calibri"/>
      </rPr>
      <t xml:space="preserve">
</t>
    </r>
    <r>
      <rPr>
        <sz val="11"/>
        <color rgb="FF000000"/>
        <rFont val="Calibri"/>
      </rPr>
      <t>-a always,exit -F path=/usr/bin/passwd -F perm=x -F auid&gt;=1000 -F auid!=4294967295 -k privileged-passwd</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</si>
  <si>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 xml:space="preserve">Verify that an audit event is generated for any successful/unsuccessful use of the "passwd" command.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-w passwd</t>
    </r>
    <r>
      <rPr>
        <sz val="11"/>
        <color rgb="FF000000"/>
        <rFont val="Calibri"/>
      </rPr>
      <t xml:space="preserve">
</t>
    </r>
    <r>
      <rPr>
        <sz val="11"/>
        <color rgb="FF000000"/>
        <rFont val="Calibri"/>
      </rPr>
      <t>-a always,exit -F path=/usr/bin/passwd -F perm=x -F auid&gt;=1000 -F auid!=-1 -k privileged-passwd</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</si>
  <si>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V-219272</t>
  </si>
  <si>
    <r>
      <rPr>
        <sz val="11"/>
        <rFont val="Calibri"/>
      </rPr>
      <t>The Ubuntu operating system must generate audit records for successful/unsuccessful uses of the unix_update command.</t>
    </r>
  </si>
  <si>
    <r>
      <rPr>
        <sz val="11"/>
        <color rgb="FF000000"/>
        <rFont val="Calibri"/>
      </rPr>
      <t xml:space="preserve">Configure the audit system to generate an audit event for any successful/unsuccessful uses of the "unix_update"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path=/sbin/unix_update -F perm=x -F auid&gt;=1000 -F auid!=4294967295 -k privileged-unix-update</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</si>
  <si>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that an audit event is generated for any successful/unsuccessful use of the "unix_update" command.</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-w unix_update</t>
    </r>
    <r>
      <rPr>
        <sz val="11"/>
        <color rgb="FF000000"/>
        <rFont val="Calibri"/>
      </rPr>
      <t xml:space="preserve">
</t>
    </r>
    <r>
      <rPr>
        <sz val="11"/>
        <color rgb="FF000000"/>
        <rFont val="Calibri"/>
      </rPr>
      <t>-a always,exit -F path=/sbin/unix_update -F perm=x -F auid&gt;=1000 -F auid!=-1 -k privileged-unix-update</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</si>
  <si>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V-219273</t>
  </si>
  <si>
    <r>
      <rPr>
        <sz val="11"/>
        <rFont val="Calibri"/>
      </rPr>
      <t>The Ubuntu operating system must generate audit records for successful/unsuccessful uses of the gpasswd command.</t>
    </r>
  </si>
  <si>
    <r>
      <rPr>
        <sz val="11"/>
        <color rgb="FF000000"/>
        <rFont val="Calibri"/>
      </rPr>
      <t xml:space="preserve">Configure the audit system to generate an audit event for any successful/unsuccessful uses of the gpasswd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path=/usr/bin/gpasswd -F perm=x -F auid&gt;=1000 -F auid!=4294967295 -k privileged-gpasswd</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</si>
  <si>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 xml:space="preserve">Verify that an audit event is generated for any successful/unsuccessful use of the "gpasswd" command. </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-w gpasswd</t>
    </r>
    <r>
      <rPr>
        <sz val="11"/>
        <color rgb="FF000000"/>
        <rFont val="Calibri"/>
      </rPr>
      <t xml:space="preserve">
</t>
    </r>
    <r>
      <rPr>
        <sz val="11"/>
        <color rgb="FF000000"/>
        <rFont val="Calibri"/>
      </rPr>
      <t>-a always,exit -F path=/usr/bin/gpasswd -F perm=x -F auid&gt;=1000 -F auid!=-1 -k privileged-gpasswd</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</si>
  <si>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V-219274</t>
  </si>
  <si>
    <r>
      <rPr>
        <sz val="11"/>
        <rFont val="Calibri"/>
      </rPr>
      <t>The Ubuntu operating system must generate audit records for successful/unsuccessful uses of the chage command.</t>
    </r>
  </si>
  <si>
    <r>
      <rPr>
        <sz val="11"/>
        <color rgb="FF000000"/>
        <rFont val="Calibri"/>
      </rPr>
      <t xml:space="preserve">Configure the audit system to generate an audit event for any successful/unsuccessful uses of the "chage"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path=/usr/bin/chage -F perm=x -F auid&gt;=1000 -F auid!=4294967295 -k privileged-chage</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</si>
  <si>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that an audit event is generated for any successful/unsuccessful use of the "chage" command.</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-w chage</t>
    </r>
    <r>
      <rPr>
        <sz val="11"/>
        <color rgb="FF000000"/>
        <rFont val="Calibri"/>
      </rPr>
      <t xml:space="preserve">
</t>
    </r>
    <r>
      <rPr>
        <sz val="11"/>
        <color rgb="FF000000"/>
        <rFont val="Calibri"/>
      </rPr>
      <t>-a always,exit -F path=/usr/bin/chage -F perm=x -F auid&gt;=1000 -F auid!=-1 -k privileged-chage</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</si>
  <si>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V-219275</t>
  </si>
  <si>
    <r>
      <rPr>
        <sz val="11"/>
        <rFont val="Calibri"/>
      </rPr>
      <t>The Ubuntu operating system must generate audit records for successful/unsuccessful uses of the usermod command.</t>
    </r>
  </si>
  <si>
    <r>
      <rPr>
        <sz val="11"/>
        <color rgb="FF000000"/>
        <rFont val="Calibri"/>
      </rPr>
      <t xml:space="preserve">Configure the audit system to generate an audit event for any successful/unsuccessful uses of the "usermod"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path=/usr/sbin/usermod -F perm=x -F auid&gt;=1000 -F auid!=4294967295 -k privileged-usermod</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</si>
  <si>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that an audit event is generated for any successful/unsuccessful use of the "usermod" command.</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-w usermod</t>
    </r>
    <r>
      <rPr>
        <sz val="11"/>
        <color rgb="FF000000"/>
        <rFont val="Calibri"/>
      </rPr>
      <t xml:space="preserve">
</t>
    </r>
    <r>
      <rPr>
        <sz val="11"/>
        <color rgb="FF000000"/>
        <rFont val="Calibri"/>
      </rPr>
      <t>-a always,exit -F path=/usr/sbin/usermod -F perm=x -F auid&gt;=1000 -F auid!=-1 -k privileged-usermod</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</si>
  <si>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V-219276</t>
  </si>
  <si>
    <r>
      <rPr>
        <sz val="11"/>
        <rFont val="Calibri"/>
      </rPr>
      <t>The Ubuntu operating system must generate audit records for successful/unsuccessful uses of the crontab command.</t>
    </r>
  </si>
  <si>
    <r>
      <rPr>
        <sz val="11"/>
        <color rgb="FF000000"/>
        <rFont val="Calibri"/>
      </rPr>
      <t xml:space="preserve">Configure the audit system to generate an audit event for any successful/unsuccessful uses of the "crontab"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path=/usr/bin/crontab -F perm=x -F auid&gt;=1000 -F auid!=4294967295 -k privileged-crontab</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</si>
  <si>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that an audit event is generated for any successful/unsuccessful use of the "crontab" command.</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-w crontab</t>
    </r>
    <r>
      <rPr>
        <sz val="11"/>
        <color rgb="FF000000"/>
        <rFont val="Calibri"/>
      </rPr>
      <t xml:space="preserve">
</t>
    </r>
    <r>
      <rPr>
        <sz val="11"/>
        <color rgb="FF000000"/>
        <rFont val="Calibri"/>
      </rPr>
      <t>-a always,exit -F path=/usr/bin/crontab -F perm=x -F auid&gt;=1000 -F auid!=-1 -k privileged-crontab</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</si>
  <si>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V-219277</t>
  </si>
  <si>
    <r>
      <rPr>
        <sz val="11"/>
        <rFont val="Calibri"/>
      </rPr>
      <t>The Ubuntu operating system must generate audit records for successful/unsuccessful uses of the pam_timestamp_check command.</t>
    </r>
  </si>
  <si>
    <r>
      <rPr>
        <sz val="11"/>
        <color rgb="FF000000"/>
        <rFont val="Calibri"/>
      </rPr>
      <t xml:space="preserve">Configure the audit system to generate an audit event for any successful/unsuccessful uses of the "pam_timestamp_check" command.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path=/usr/sbin/pam_timestamp_check -F perm=x -F auid&gt;=1000 -F auid!=4294967295 -k privileged-pam_timestamp_check</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</si>
  <si>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that an audit event is generated for any successful/unsuccessful use of the "pam_timestamp_check" command.</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-w pam_timestamp_check</t>
    </r>
    <r>
      <rPr>
        <sz val="11"/>
        <color rgb="FF000000"/>
        <rFont val="Calibri"/>
      </rPr>
      <t xml:space="preserve">
</t>
    </r>
    <r>
      <rPr>
        <sz val="11"/>
        <color rgb="FF000000"/>
        <rFont val="Calibri"/>
      </rPr>
      <t>-a always,exit -F path=/usr/sbin/pam_timestamp_check -F perm=x -F auid&gt;=1000 -F auid!=-1 -k privileged-pam_timestamp_check</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</si>
  <si>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V-219281</t>
  </si>
  <si>
    <r>
      <rPr>
        <sz val="11"/>
        <rFont val="Calibri"/>
      </rPr>
      <t>The Ubuntu operating system must prevent all software from executing at higher privilege levels than users executing the software and the audit system must be configured to audit the execution of privileged functions.</t>
    </r>
  </si>
  <si>
    <r>
      <rPr>
        <sz val="11"/>
        <color rgb="FF000000"/>
        <rFont val="Calibri"/>
      </rPr>
      <t>Configure the Ubuntu operating system to audit the execution of all privileged functions.</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-a always,exit -F arch=b64 -S execve -C uid!=euid -F euid=0 -F key=execpriv </t>
    </r>
    <r>
      <rPr>
        <sz val="11"/>
        <color rgb="FF000000"/>
        <rFont val="Calibri"/>
      </rPr>
      <t xml:space="preserve">
</t>
    </r>
    <r>
      <rPr>
        <sz val="11"/>
        <color rgb="FF000000"/>
        <rFont val="Calibri"/>
      </rPr>
      <t xml:space="preserve">-a always,exit -F arch=b64 -S execve -C gid!=egid -F egid=0 -F key=execpriv </t>
    </r>
    <r>
      <rPr>
        <sz val="11"/>
        <color rgb="FF000000"/>
        <rFont val="Calibri"/>
      </rPr>
      <t xml:space="preserve">
</t>
    </r>
    <r>
      <rPr>
        <sz val="11"/>
        <color rgb="FF000000"/>
        <rFont val="Calibri"/>
      </rPr>
      <t xml:space="preserve">-a always,exit -F arch=b32 -S execve -C uid!=euid -F euid=0 -F key=execpriv </t>
    </r>
    <r>
      <rPr>
        <sz val="11"/>
        <color rgb="FF000000"/>
        <rFont val="Calibri"/>
      </rPr>
      <t xml:space="preserve">
</t>
    </r>
    <r>
      <rPr>
        <sz val="11"/>
        <color rgb="FF000000"/>
        <rFont val="Calibri"/>
      </rPr>
      <t>-a always,exit -F arch=b32 -S execve -C gid!=egid -F egid=0 -F key=execpriv</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</si>
  <si>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In certain situations, software applications/programs need to execute with elevated privileges to perform required functions. However, if the privileges required for execution are at a higher level than the privileges assigned to organizational users invoking such applications/programs, those users are indirectly provided with greater privileges than assigned by the organizations.</t>
    </r>
    <r>
      <rPr>
        <sz val="11"/>
        <color rgb="FF000000"/>
        <rFont val="Calibri"/>
      </rPr>
      <t xml:space="preserve">
</t>
    </r>
    <r>
      <rPr>
        <sz val="11"/>
        <color rgb="FF000000"/>
        <rFont val="Calibri"/>
      </rPr>
      <t>Some programs and processes are required to operate at a higher privilege level and therefore should be excluded from the organization-defined software list after review.</t>
    </r>
    <r>
      <rPr>
        <sz val="11"/>
        <color rgb="FF000000"/>
        <rFont val="Calibri"/>
      </rPr>
      <t xml:space="preserve">
</t>
    </r>
    <r>
      <rPr>
        <sz val="11"/>
        <color rgb="FF000000"/>
        <rFont val="Calibri"/>
      </rPr>
      <t>Satisfies: SRG-OS-000326-GPOS-00126, SRG-OS-000327-GPOS-00127</t>
    </r>
  </si>
  <si>
    <r>
      <rPr>
        <sz val="11"/>
        <color rgb="FF000000"/>
        <rFont val="Calibri"/>
      </rPr>
      <t>Verify the Ubuntu operating system audits the execution of privilege functions by auditing the "execve" system call.</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execve</t>
    </r>
    <r>
      <rPr>
        <sz val="11"/>
        <color rgb="FF000000"/>
        <rFont val="Calibri"/>
      </rPr>
      <t xml:space="preserve">
</t>
    </r>
    <r>
      <rPr>
        <sz val="11"/>
        <color rgb="FF000000"/>
        <rFont val="Calibri"/>
      </rPr>
      <t xml:space="preserve">-a always,exit -F arch=b64 -S execve -C uid!=euid -F euid=0 -F key=execpriv </t>
    </r>
    <r>
      <rPr>
        <sz val="11"/>
        <color rgb="FF000000"/>
        <rFont val="Calibri"/>
      </rPr>
      <t xml:space="preserve">
</t>
    </r>
    <r>
      <rPr>
        <sz val="11"/>
        <color rgb="FF000000"/>
        <rFont val="Calibri"/>
      </rPr>
      <t xml:space="preserve">-a always,exit -F arch=b64 -S execve -C gid!=egid -F egid=0 -F key=execpriv </t>
    </r>
    <r>
      <rPr>
        <sz val="11"/>
        <color rgb="FF000000"/>
        <rFont val="Calibri"/>
      </rPr>
      <t xml:space="preserve">
</t>
    </r>
    <r>
      <rPr>
        <sz val="11"/>
        <color rgb="FF000000"/>
        <rFont val="Calibri"/>
      </rPr>
      <t xml:space="preserve">-a always,exit -F arch=b32 -S execve -C uid!=euid -F euid=0 -F key=execpriv </t>
    </r>
    <r>
      <rPr>
        <sz val="11"/>
        <color rgb="FF000000"/>
        <rFont val="Calibri"/>
      </rPr>
      <t xml:space="preserve">
</t>
    </r>
    <r>
      <rPr>
        <sz val="11"/>
        <color rgb="FF000000"/>
        <rFont val="Calibri"/>
      </rPr>
      <t>-a always,exit -F arch=b32 -S execve -C gid!=egid -F egid=0 -F key=execpriv</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For 32-bit architectures, only the 32-bit specific output lines from the commands are required.</t>
    </r>
    <r>
      <rPr>
        <sz val="11"/>
        <color rgb="FF000000"/>
        <rFont val="Calibri"/>
      </rPr>
      <t xml:space="preserve">
</t>
    </r>
    <r>
      <rPr>
        <sz val="11"/>
        <color rgb="FF000000"/>
        <rFont val="Calibri"/>
      </rPr>
      <t>The '-k' allows for specifying an arbitrary identifier and the string after it does not need to match the example output above.</t>
    </r>
  </si>
  <si>
    <t>V-219287</t>
  </si>
  <si>
    <r>
      <rPr>
        <sz val="11"/>
        <rFont val="Calibri"/>
      </rPr>
      <t>The Ubuntu operating system must generate audit records upon successful/unsuccessful use of unlink, unlinkat, rename, renameat, and rmdir system calls.</t>
    </r>
  </si>
  <si>
    <r>
      <rPr>
        <sz val="11"/>
        <color rgb="FF000000"/>
        <rFont val="Calibri"/>
      </rPr>
      <t>Configure the audit system to generate audit events upon successful/unsuccessful use of "unlink", "unlinkat", "rename", "renameat", and "rmdir" system calls.</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arch=b64 -S unlink,unlinkat,rename,renameat,rmdir -Fauid&gt;=1000 -F auid!=4294967295 -k delete</t>
    </r>
    <r>
      <rPr>
        <sz val="11"/>
        <color rgb="FF000000"/>
        <rFont val="Calibri"/>
      </rPr>
      <t xml:space="preserve">
</t>
    </r>
    <r>
      <rPr>
        <sz val="11"/>
        <color rgb="FF000000"/>
        <rFont val="Calibri"/>
      </rPr>
      <t>-a always,exit -F arch=b32 -S unlink,unlinkat,rename,renameat,rmdir -F auid&gt;=1000 -F auid!=4294967295 -k delete</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</si>
  <si>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is helped, however, by combining syscalls into one rule whenever possible.</t>
    </r>
  </si>
  <si>
    <r>
      <rPr>
        <sz val="11"/>
        <color rgb="FF000000"/>
        <rFont val="Calibri"/>
      </rPr>
      <t>Verify the Ubuntu operating system generates audit records upon successful/unsuccessful use of "unlink", "unlinkat", "rename", "renameat", and "rmdir" system calls.</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'unlink\|rename\|rmdir'</t>
    </r>
    <r>
      <rPr>
        <sz val="11"/>
        <color rgb="FF000000"/>
        <rFont val="Calibri"/>
      </rPr>
      <t xml:space="preserve">
</t>
    </r>
    <r>
      <rPr>
        <sz val="11"/>
        <color rgb="FF000000"/>
        <rFont val="Calibri"/>
      </rPr>
      <t>-a always,exit -F arch=b64 -S unlink,unlinkat,rename,renameat,rmdir -F auid&gt;=1000 -F auid!=-1 -k delete</t>
    </r>
    <r>
      <rPr>
        <sz val="11"/>
        <color rgb="FF000000"/>
        <rFont val="Calibri"/>
      </rPr>
      <t xml:space="preserve">
</t>
    </r>
    <r>
      <rPr>
        <sz val="11"/>
        <color rgb="FF000000"/>
        <rFont val="Calibri"/>
      </rPr>
      <t>-a always,exit -F arch=b32 -S unlink,unlinkat,rename,renameat,rmdir -F auid&gt;=1000 -F auid!=-1 -k delete</t>
    </r>
    <r>
      <rPr>
        <sz val="11"/>
        <color rgb="FF000000"/>
        <rFont val="Calibri"/>
      </rPr>
      <t xml:space="preserve">
</t>
    </r>
    <r>
      <rPr>
        <sz val="11"/>
        <color rgb="FF000000"/>
        <rFont val="Calibri"/>
      </rPr>
      <t>If the command does not return audit rules for the "unlink", "unlinkat", "rename", "renameat", and "rmdir" syscalls or the lines are commented out,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For 32-bit architectures, only the 32-bit specific output lines from the commands are required.</t>
    </r>
    <r>
      <rPr>
        <sz val="11"/>
        <color rgb="FF000000"/>
        <rFont val="Calibri"/>
      </rPr>
      <t xml:space="preserve">
</t>
    </r>
    <r>
      <rPr>
        <sz val="11"/>
        <color rgb="FF000000"/>
        <rFont val="Calibri"/>
      </rPr>
      <t>The "-k" allows for specifying an arbitrary identifier and the string after it does not need to match the example output above.</t>
    </r>
  </si>
  <si>
    <t>V-219296</t>
  </si>
  <si>
    <r>
      <rPr>
        <sz val="11"/>
        <rFont val="Calibri"/>
      </rPr>
      <t>The Ubuntu operating system must generate records for successful/unsuccessful uses of init_module or finit_module syscalls.</t>
    </r>
  </si>
  <si>
    <r>
      <rPr>
        <sz val="11"/>
        <color rgb="FF000000"/>
        <rFont val="Calibri"/>
      </rPr>
      <t xml:space="preserve">Configure the audit system to generate an audit event for any use of the "init_module" or "finit_module" system calls.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-a always,exit -F arch=b32 -S init_module -S finit_module -F key=modules</t>
    </r>
    <r>
      <rPr>
        <sz val="11"/>
        <color rgb="FF000000"/>
        <rFont val="Calibri"/>
      </rPr>
      <t xml:space="preserve">
</t>
    </r>
    <r>
      <rPr>
        <sz val="11"/>
        <color rgb="FF000000"/>
        <rFont val="Calibri"/>
      </rPr>
      <t>-a always,exit -F arch=b64 -S init_module -S finit_module -F key=modules</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</si>
  <si>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t>
    </r>
  </si>
  <si>
    <r>
      <rPr>
        <sz val="11"/>
        <color rgb="FF000000"/>
        <rFont val="Calibri"/>
      </rPr>
      <t>Verify if the Ubuntu operating system is configured to audit the "init_module" and "finit_module" syscalls, by running the following command:</t>
    </r>
    <r>
      <rPr>
        <sz val="11"/>
        <color rgb="FF000000"/>
        <rFont val="Calibri"/>
      </rPr>
      <t xml:space="preserve">
</t>
    </r>
    <r>
      <rPr>
        <sz val="11"/>
        <color rgb="FF000000"/>
        <rFont val="Calibri"/>
      </rPr>
      <t># sudo auditctl -l | grep -E 'init_module|finit_module'</t>
    </r>
    <r>
      <rPr>
        <sz val="11"/>
        <color rgb="FF000000"/>
        <rFont val="Calibri"/>
      </rPr>
      <t xml:space="preserve">
</t>
    </r>
    <r>
      <rPr>
        <sz val="11"/>
        <color rgb="FF000000"/>
        <rFont val="Calibri"/>
      </rPr>
      <t>-a always,exit -F arch=b64 -S init_module -S finit_module -F key=modules</t>
    </r>
    <r>
      <rPr>
        <sz val="11"/>
        <color rgb="FF000000"/>
        <rFont val="Calibri"/>
      </rPr>
      <t xml:space="preserve">
</t>
    </r>
    <r>
      <rPr>
        <sz val="11"/>
        <color rgb="FF000000"/>
        <rFont val="Calibri"/>
      </rPr>
      <t>-a always,exit -F arch=b32 -S init_module -S finit_module -F key=modules</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For 32-bit architectures, only the 32-bit specific output lines from the commands are required.</t>
    </r>
    <r>
      <rPr>
        <sz val="11"/>
        <color rgb="FF000000"/>
        <rFont val="Calibri"/>
      </rPr>
      <t xml:space="preserve">
</t>
    </r>
    <r>
      <rPr>
        <sz val="11"/>
        <color rgb="FF000000"/>
        <rFont val="Calibri"/>
      </rPr>
      <t>The '-k' allows for specifying an arbitrary identifier and the string after it does not need to match the example output above.</t>
    </r>
  </si>
  <si>
    <t>V-219297</t>
  </si>
  <si>
    <r>
      <rPr>
        <sz val="11"/>
        <rFont val="Calibri"/>
      </rPr>
      <t>The Ubuntu operating system must generate records for successful/unsuccessful uses of delete_module syscall and when unloading dynamic kernel modules.</t>
    </r>
  </si>
  <si>
    <r>
      <rPr>
        <sz val="11"/>
        <color rgb="FF000000"/>
        <rFont val="Calibri"/>
      </rPr>
      <t>Configure the Ubuntu operating system to generate an audit event for any use of the delete_module system call.</t>
    </r>
    <r>
      <rPr>
        <sz val="11"/>
        <color rgb="FF000000"/>
        <rFont val="Calibri"/>
      </rPr>
      <t xml:space="preserve">
</t>
    </r>
    <r>
      <rPr>
        <sz val="11"/>
        <color rgb="FF000000"/>
        <rFont val="Calibri"/>
      </rPr>
      <t>Add or update the following rule in the "/etc/audit/rules.d/stig.rules" file.</t>
    </r>
    <r>
      <rPr>
        <sz val="11"/>
        <color rgb="FF000000"/>
        <rFont val="Calibri"/>
      </rPr>
      <t xml:space="preserve">
</t>
    </r>
    <r>
      <rPr>
        <sz val="11"/>
        <color rgb="FF000000"/>
        <rFont val="Calibri"/>
      </rPr>
      <t>-a always,exit -F arch=b32 -S delete_module -F key=modules</t>
    </r>
    <r>
      <rPr>
        <sz val="11"/>
        <color rgb="FF000000"/>
        <rFont val="Calibri"/>
      </rPr>
      <t xml:space="preserve">
</t>
    </r>
    <r>
      <rPr>
        <sz val="11"/>
        <color rgb="FF000000"/>
        <rFont val="Calibri"/>
      </rPr>
      <t>-a always,exit -F arch=b64 -S delete_module -F key=modules</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</si>
  <si>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 SRG-OS-000471-GPOS-00216</t>
    </r>
  </si>
  <si>
    <r>
      <rPr>
        <sz val="11"/>
        <color rgb="FF000000"/>
        <rFont val="Calibri"/>
      </rPr>
      <t>Verify if the Ubuntu operating system is configured to audit the "delete_module" syscall, by running the following command:</t>
    </r>
    <r>
      <rPr>
        <sz val="11"/>
        <color rgb="FF000000"/>
        <rFont val="Calibri"/>
      </rPr>
      <t xml:space="preserve">
</t>
    </r>
    <r>
      <rPr>
        <sz val="11"/>
        <color rgb="FF000000"/>
        <rFont val="Calibri"/>
      </rPr>
      <t># sudo auditctl -l | egrep delete_module</t>
    </r>
    <r>
      <rPr>
        <sz val="11"/>
        <color rgb="FF000000"/>
        <rFont val="Calibri"/>
      </rPr>
      <t xml:space="preserve">
</t>
    </r>
    <r>
      <rPr>
        <sz val="11"/>
        <color rgb="FF000000"/>
        <rFont val="Calibri"/>
      </rPr>
      <t>-a always,exit -F arch=b64 -S delete_module -F key=modules</t>
    </r>
    <r>
      <rPr>
        <sz val="11"/>
        <color rgb="FF000000"/>
        <rFont val="Calibri"/>
      </rPr>
      <t xml:space="preserve">
</t>
    </r>
    <r>
      <rPr>
        <sz val="11"/>
        <color rgb="FF000000"/>
        <rFont val="Calibri"/>
      </rPr>
      <t>-a always,exit -F arch=b32 -S delete_module -F key=modules</t>
    </r>
    <r>
      <rPr>
        <sz val="11"/>
        <color rgb="FF000000"/>
        <rFont val="Calibri"/>
      </rPr>
      <t xml:space="preserve">
</t>
    </r>
    <r>
      <rPr>
        <sz val="11"/>
        <color rgb="FF000000"/>
        <rFont val="Calibri"/>
      </rPr>
      <t>If the command does not return lines that match the example or the lines are commented out,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For 32-bit architectures, only the 32-bit specific output lines from the commands are required.</t>
    </r>
    <r>
      <rPr>
        <sz val="11"/>
        <color rgb="FF000000"/>
        <rFont val="Calibri"/>
      </rPr>
      <t xml:space="preserve">
</t>
    </r>
    <r>
      <rPr>
        <sz val="11"/>
        <color rgb="FF000000"/>
        <rFont val="Calibri"/>
      </rPr>
      <t>The '-k' allows for specifying an arbitrary identifier and the string after it does not need to match the example output above.</t>
    </r>
  </si>
  <si>
    <t>V-219298</t>
  </si>
  <si>
    <r>
      <rPr>
        <sz val="11"/>
        <rFont val="Calibri"/>
      </rPr>
      <t>The Ubuntu operating system must generate audit records when successful/unsuccessful attempts to use modprobe command.</t>
    </r>
  </si>
  <si>
    <r>
      <rPr>
        <sz val="11"/>
        <color rgb="FF000000"/>
        <rFont val="Calibri"/>
      </rPr>
      <t>Configure the Ubuntu operating system to audit the execution of the module management program "modprobe".</t>
    </r>
    <r>
      <rPr>
        <sz val="11"/>
        <color rgb="FF000000"/>
        <rFont val="Calibri"/>
      </rPr>
      <t xml:space="preserve">
</t>
    </r>
    <r>
      <rPr>
        <sz val="11"/>
        <color rgb="FF000000"/>
        <rFont val="Calibri"/>
      </rPr>
      <t>Add or update the following rule in the "/etc/audit/rules.d/stig.rules" file.</t>
    </r>
    <r>
      <rPr>
        <sz val="11"/>
        <color rgb="FF000000"/>
        <rFont val="Calibri"/>
      </rPr>
      <t xml:space="preserve">
</t>
    </r>
    <r>
      <rPr>
        <sz val="11"/>
        <color rgb="FF000000"/>
        <rFont val="Calibri"/>
      </rPr>
      <t>-w /sbin/modprobe -p x -k modules</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</si>
  <si>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if the Ubuntu operating system is configured to audit the execution of the module management program "modprobe", by running the following command:</t>
    </r>
    <r>
      <rPr>
        <sz val="11"/>
        <color rgb="FF000000"/>
        <rFont val="Calibri"/>
      </rPr>
      <t xml:space="preserve">
</t>
    </r>
    <r>
      <rPr>
        <sz val="11"/>
        <color rgb="FF000000"/>
        <rFont val="Calibri"/>
      </rPr>
      <t>sudo auditctl -l | grep "/sbin/modprobe"</t>
    </r>
    <r>
      <rPr>
        <sz val="11"/>
        <color rgb="FF000000"/>
        <rFont val="Calibri"/>
      </rPr>
      <t xml:space="preserve">
</t>
    </r>
    <r>
      <rPr>
        <sz val="11"/>
        <color rgb="FF000000"/>
        <rFont val="Calibri"/>
      </rPr>
      <t>-w /sbin/modprobe -p x -k modules</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</si>
  <si>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V-219299</t>
  </si>
  <si>
    <r>
      <rPr>
        <sz val="11"/>
        <rFont val="Calibri"/>
      </rPr>
      <t>The Ubuntu operating system must generate audit records when successful/unsuccessful attempts to use the kmod command.</t>
    </r>
  </si>
  <si>
    <r>
      <rPr>
        <sz val="11"/>
        <color rgb="FF000000"/>
        <rFont val="Calibri"/>
      </rPr>
      <t>Configure the Ubuntu operating system to audit the execution of the module management program "kmod".</t>
    </r>
    <r>
      <rPr>
        <sz val="11"/>
        <color rgb="FF000000"/>
        <rFont val="Calibri"/>
      </rPr>
      <t xml:space="preserve">
</t>
    </r>
    <r>
      <rPr>
        <sz val="11"/>
        <color rgb="FF000000"/>
        <rFont val="Calibri"/>
      </rPr>
      <t>Add or update the following rule in the "/etc/audit/rules.d/stig.rules" file.</t>
    </r>
    <r>
      <rPr>
        <sz val="11"/>
        <color rgb="FF000000"/>
        <rFont val="Calibri"/>
      </rPr>
      <t xml:space="preserve">
</t>
    </r>
    <r>
      <rPr>
        <sz val="11"/>
        <color rgb="FF000000"/>
        <rFont val="Calibri"/>
      </rPr>
      <t>-w /bin/kmod -p x -k modules</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"root" account must be used to view/edit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</si>
  <si>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if the Ubuntu operating system is configured to audit the execution of the module management program "kmod".</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kmod</t>
    </r>
    <r>
      <rPr>
        <sz val="11"/>
        <color rgb="FF000000"/>
        <rFont val="Calibri"/>
      </rPr>
      <t xml:space="preserve">
</t>
    </r>
    <r>
      <rPr>
        <sz val="11"/>
        <color rgb="FF000000"/>
        <rFont val="Calibri"/>
      </rPr>
      <t>-w /bin/kmod -p x -k module</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</si>
  <si>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V-219300</t>
  </si>
  <si>
    <r>
      <rPr>
        <sz val="11"/>
        <rFont val="Calibri"/>
      </rPr>
      <t>The Ubuntu operating system must generate audit records when successful/unsuccessful attempts to use the fdisk command.</t>
    </r>
  </si>
  <si>
    <r>
      <rPr>
        <sz val="11"/>
        <color rgb="FF000000"/>
        <rFont val="Calibri"/>
      </rPr>
      <t>Configure the Ubuntu operating system to audit the execution of the partition management program "fdisk".</t>
    </r>
    <r>
      <rPr>
        <sz val="11"/>
        <color rgb="FF000000"/>
        <rFont val="Calibri"/>
      </rPr>
      <t xml:space="preserve">
</t>
    </r>
    <r>
      <rPr>
        <sz val="11"/>
        <color rgb="FF000000"/>
        <rFont val="Calibri"/>
      </rPr>
      <t>Add or update the following rule in the "/etc/audit/rules.d/stig.rules" file.</t>
    </r>
    <r>
      <rPr>
        <sz val="11"/>
        <color rgb="FF000000"/>
        <rFont val="Calibri"/>
      </rPr>
      <t xml:space="preserve">
</t>
    </r>
    <r>
      <rPr>
        <sz val="11"/>
        <color rgb="FF000000"/>
        <rFont val="Calibri"/>
      </rPr>
      <t>-w /sbin/fdisk -p x -k fdisk</t>
    </r>
    <r>
      <rPr>
        <sz val="11"/>
        <color rgb="FF000000"/>
        <rFont val="Calibri"/>
      </rPr>
      <t xml:space="preserve">
</t>
    </r>
    <r>
      <rPr>
        <sz val="11"/>
        <color rgb="FF000000"/>
        <rFont val="Calibri"/>
      </rPr>
      <t>Note: The root account must be used to view and/or edit any files in the /etc/audit/rules.d/ directory.</t>
    </r>
    <r>
      <rPr>
        <sz val="11"/>
        <color rgb="FF000000"/>
        <rFont val="Calibri"/>
      </rPr>
      <t xml:space="preserve">
</t>
    </r>
    <r>
      <rPr>
        <sz val="11"/>
        <color rgb="FF000000"/>
        <rFont val="Calibri"/>
      </rPr>
      <t>In order to reload the rules file, issue the following command:</t>
    </r>
    <r>
      <rPr>
        <sz val="11"/>
        <color rgb="FF000000"/>
        <rFont val="Calibri"/>
      </rPr>
      <t xml:space="preserve">
</t>
    </r>
    <r>
      <rPr>
        <sz val="11"/>
        <color rgb="FF000000"/>
        <rFont val="Calibri"/>
      </rPr>
      <t># sudo augenrules --load</t>
    </r>
  </si>
  <si>
    <r>
      <rPr>
        <sz val="11"/>
        <color rgb="FF000000"/>
        <rFont val="Calibri"/>
      </rPr>
      <t>Verify if the Ubuntu operating system is configured to audit the execution of the partition management program "fdisk".</t>
    </r>
    <r>
      <rPr>
        <sz val="11"/>
        <color rgb="FF000000"/>
        <rFont val="Calibri"/>
      </rPr>
      <t xml:space="preserve">
</t>
    </r>
    <r>
      <rPr>
        <sz val="11"/>
        <color rgb="FF000000"/>
        <rFont val="Calibri"/>
      </rPr>
      <t>Check the currently configured audit rules with the following command:</t>
    </r>
    <r>
      <rPr>
        <sz val="11"/>
        <color rgb="FF000000"/>
        <rFont val="Calibri"/>
      </rPr>
      <t xml:space="preserve">
</t>
    </r>
    <r>
      <rPr>
        <sz val="11"/>
        <color rgb="FF000000"/>
        <rFont val="Calibri"/>
      </rPr>
      <t># sudo auditctl -l | grep fdisk</t>
    </r>
    <r>
      <rPr>
        <sz val="11"/>
        <color rgb="FF000000"/>
        <rFont val="Calibri"/>
      </rPr>
      <t xml:space="preserve">
</t>
    </r>
    <r>
      <rPr>
        <sz val="11"/>
        <color rgb="FF000000"/>
        <rFont val="Calibri"/>
      </rPr>
      <t>-w /sbin/fdisk -p x -k fdisk</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</si>
  <si>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V-219301</t>
  </si>
  <si>
    <r>
      <rPr>
        <sz val="11"/>
        <rFont val="Calibri"/>
      </rPr>
      <t>The Ubuntu operating system must limit the number of concurrent sessions to ten for all accounts and/or account types.</t>
    </r>
  </si>
  <si>
    <r>
      <rPr>
        <sz val="11"/>
        <color rgb="FF000000"/>
        <rFont val="Calibri"/>
      </rPr>
      <t>Configure the Ubuntu operating system to limit the number of concurrent sessions to ten for all accounts and/or account types.</t>
    </r>
    <r>
      <rPr>
        <sz val="11"/>
        <color rgb="FF000000"/>
        <rFont val="Calibri"/>
      </rPr>
      <t xml:space="preserve">
</t>
    </r>
    <r>
      <rPr>
        <sz val="11"/>
        <color rgb="FF000000"/>
        <rFont val="Calibri"/>
      </rPr>
      <t>Add the following line to the top of the /etc/security/limits.conf:</t>
    </r>
    <r>
      <rPr>
        <sz val="11"/>
        <color rgb="FF000000"/>
        <rFont val="Calibri"/>
      </rPr>
      <t xml:space="preserve">
</t>
    </r>
    <r>
      <rPr>
        <sz val="11"/>
        <color rgb="FF000000"/>
        <rFont val="Calibri"/>
      </rPr>
      <t>* hard maxlogins 10</t>
    </r>
  </si>
  <si>
    <r>
      <rPr>
        <sz val="11"/>
        <color rgb="FF000000"/>
        <rFont val="Calibri"/>
      </rPr>
      <t>Ubuntu operating system management includes the ability to control the number of users and user sessions that utilize an operating system. Limiting the number of allowed users and sessions per user is helpful in reducing the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</si>
  <si>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Verify that the Ubuntu operating system limits the number of concurrent sessions to ten for all accounts and/or account types by running the following command:</t>
    </r>
    <r>
      <rPr>
        <sz val="11"/>
        <color rgb="FF000000"/>
        <rFont val="Calibri"/>
      </rPr>
      <t xml:space="preserve">
</t>
    </r>
    <r>
      <rPr>
        <sz val="11"/>
        <color rgb="FF000000"/>
        <rFont val="Calibri"/>
      </rPr>
      <t>$ grep maxlogins /etc/security/limits.conf</t>
    </r>
    <r>
      <rPr>
        <sz val="11"/>
        <color rgb="FF000000"/>
        <rFont val="Calibri"/>
      </rPr>
      <t xml:space="preserve">
</t>
    </r>
    <r>
      <rPr>
        <sz val="11"/>
        <color rgb="FF000000"/>
        <rFont val="Calibri"/>
      </rPr>
      <t>The result must contain the following line:</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If the "maxlogins" item is missing, or the value is not set to 10 or less, or is commented out, this is a finding.</t>
    </r>
  </si>
  <si>
    <t>V-219302</t>
  </si>
  <si>
    <r>
      <rPr>
        <sz val="11"/>
        <rFont val="Calibri"/>
      </rPr>
      <t>The Ubuntu operating system must retain a users session lock until that user reestablishes access using established identification and authentication procedures.</t>
    </r>
  </si>
  <si>
    <r>
      <rPr>
        <sz val="11"/>
        <color rgb="FF000000"/>
        <rFont val="Calibri"/>
      </rPr>
      <t>Configure the Ubuntu operating system so that it allows a user to lock the current graphical user interface session.</t>
    </r>
    <r>
      <rPr>
        <sz val="11"/>
        <color rgb="FF000000"/>
        <rFont val="Calibri"/>
      </rPr>
      <t xml:space="preserve">
</t>
    </r>
    <r>
      <rPr>
        <sz val="11"/>
        <color rgb="FF000000"/>
        <rFont val="Calibri"/>
      </rPr>
      <t>Note: If the Ubuntu operating system does not have a Graphical User Interface installed, this requirement is Not Applicable.</t>
    </r>
    <r>
      <rPr>
        <sz val="11"/>
        <color rgb="FF000000"/>
        <rFont val="Calibri"/>
      </rPr>
      <t xml:space="preserve">
</t>
    </r>
    <r>
      <rPr>
        <sz val="11"/>
        <color rgb="FF000000"/>
        <rFont val="Calibri"/>
      </rPr>
      <t xml:space="preserve">Set the ""lock-enabled"" setting to allow graphical user interface session locks with the following command: </t>
    </r>
    <r>
      <rPr>
        <sz val="11"/>
        <color rgb="FF000000"/>
        <rFont val="Calibri"/>
      </rPr>
      <t xml:space="preserve">
</t>
    </r>
    <r>
      <rPr>
        <sz val="11"/>
        <color rgb="FF000000"/>
        <rFont val="Calibri"/>
      </rPr>
      <t># sudo gsettings set org.gnome.desktop.screensaver lock-enabled true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</si>
  <si>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Ubuntu operating systems need to provide users with the ability to manually invoke a session lock so users may secure their session should the need arise for them to temporarily vacate the immediate physical vicinity.</t>
    </r>
  </si>
  <si>
    <r>
      <rPr>
        <sz val="11"/>
        <color rgb="FF000000"/>
        <rFont val="Calibri"/>
      </rPr>
      <t>Verify the Ubuntu operation system has a graphical user interface session lock enabled.</t>
    </r>
    <r>
      <rPr>
        <sz val="11"/>
        <color rgb="FF000000"/>
        <rFont val="Calibri"/>
      </rPr>
      <t xml:space="preserve">
</t>
    </r>
    <r>
      <rPr>
        <sz val="11"/>
        <color rgb="FF000000"/>
        <rFont val="Calibri"/>
      </rPr>
      <t>Note: If the Ubuntu operating system does not have a Graphical User Interface installed, this requirement is Not Applicable.</t>
    </r>
    <r>
      <rPr>
        <sz val="11"/>
        <color rgb="FF000000"/>
        <rFont val="Calibri"/>
      </rPr>
      <t xml:space="preserve">
</t>
    </r>
    <r>
      <rPr>
        <sz val="11"/>
        <color rgb="FF000000"/>
        <rFont val="Calibri"/>
      </rPr>
      <t xml:space="preserve">Get the ""lock-enabled"" setting to verify if the graphical user interface session has the lock enabled with the following command: </t>
    </r>
    <r>
      <rPr>
        <sz val="11"/>
        <color rgb="FF000000"/>
        <rFont val="Calibri"/>
      </rPr>
      <t xml:space="preserve">
</t>
    </r>
    <r>
      <rPr>
        <sz val="11"/>
        <color rgb="FF000000"/>
        <rFont val="Calibri"/>
      </rPr>
      <t># sudo gsettings get org.gnome.desktop.screensaver lock-enabled</t>
    </r>
    <r>
      <rPr>
        <sz val="11"/>
        <color rgb="FF000000"/>
        <rFont val="Calibri"/>
      </rPr>
      <t xml:space="preserve">
</t>
    </r>
    <r>
      <rPr>
        <sz val="11"/>
        <color rgb="FF000000"/>
        <rFont val="Calibri"/>
      </rPr>
      <t>true</t>
    </r>
    <r>
      <rPr>
        <sz val="11"/>
        <color rgb="FF000000"/>
        <rFont val="Calibri"/>
      </rPr>
      <t xml:space="preserve">
</t>
    </r>
    <r>
      <rPr>
        <sz val="11"/>
        <color rgb="FF000000"/>
        <rFont val="Calibri"/>
      </rPr>
      <t>If "lock-enabled" is not set to "true", this is a finding.</t>
    </r>
  </si>
  <si>
    <t>V-219303</t>
  </si>
  <si>
    <r>
      <rPr>
        <sz val="11"/>
        <rFont val="Calibri"/>
      </rPr>
      <t>The Ubuntu operating system must initiate a session lock after a 15-minute period of inactivity for all connection types.</t>
    </r>
  </si>
  <si>
    <r>
      <rPr>
        <sz val="11"/>
        <color rgb="FF000000"/>
        <rFont val="Calibri"/>
      </rPr>
      <t xml:space="preserve">Configure the Ubuntu operating system to initiate a session logout after a 15-minute period of inactivity. </t>
    </r>
    <r>
      <rPr>
        <sz val="11"/>
        <color rgb="FF000000"/>
        <rFont val="Calibri"/>
      </rPr>
      <t xml:space="preserve">
</t>
    </r>
    <r>
      <rPr>
        <sz val="11"/>
        <color rgb="FF000000"/>
        <rFont val="Calibri"/>
      </rPr>
      <t>Create a file to contain the system-wide session auto logout script (if it does not already exist) with the following command:</t>
    </r>
    <r>
      <rPr>
        <sz val="11"/>
        <color rgb="FF000000"/>
        <rFont val="Calibri"/>
      </rPr>
      <t xml:space="preserve">
</t>
    </r>
    <r>
      <rPr>
        <sz val="11"/>
        <color rgb="FF000000"/>
        <rFont val="Calibri"/>
      </rPr>
      <t># sudo touch /etc/profile.d/autologout.sh</t>
    </r>
    <r>
      <rPr>
        <sz val="11"/>
        <color rgb="FF000000"/>
        <rFont val="Calibri"/>
      </rPr>
      <t xml:space="preserve">
</t>
    </r>
    <r>
      <rPr>
        <sz val="11"/>
        <color rgb="FF000000"/>
        <rFont val="Calibri"/>
      </rPr>
      <t>Add the following lines to the "/etc/profile.d/autologout.sh" script:</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</si>
  <si>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the Ubuntu operating system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</si>
  <si>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 xml:space="preserve">Verify the Ubuntu operating system initiates a session logout after a 15-minute period of inactivity. </t>
    </r>
    <r>
      <rPr>
        <sz val="11"/>
        <color rgb="FF000000"/>
        <rFont val="Calibri"/>
      </rPr>
      <t xml:space="preserve">
</t>
    </r>
    <r>
      <rPr>
        <sz val="11"/>
        <color rgb="FF000000"/>
        <rFont val="Calibri"/>
      </rPr>
      <t>Check that the proper auto logout script exists with the following command:</t>
    </r>
    <r>
      <rPr>
        <sz val="11"/>
        <color rgb="FF000000"/>
        <rFont val="Calibri"/>
      </rPr>
      <t xml:space="preserve">
</t>
    </r>
    <r>
      <rPr>
        <sz val="11"/>
        <color rgb="FF000000"/>
        <rFont val="Calibri"/>
      </rPr>
      <t># cat /etc/profile.d/autologout.sh</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If the file "/etc/profile.d/autologout.sh" does not exist with the contents shown above, the value of "TMOUT" is greater than 900, or the timeout values are commented out, this is a finding.</t>
    </r>
  </si>
  <si>
    <t>V-219304</t>
  </si>
  <si>
    <r>
      <rPr>
        <sz val="11"/>
        <rFont val="Calibri"/>
      </rPr>
      <t>The Ubuntu operating system must be configured for users to directly initiate a session lock for all connection types.</t>
    </r>
  </si>
  <si>
    <r>
      <rPr>
        <sz val="11"/>
        <color rgb="FF000000"/>
        <rFont val="Calibri"/>
      </rPr>
      <t>Install the "vlock" (if it is not already installed) package by running the following command:</t>
    </r>
    <r>
      <rPr>
        <sz val="11"/>
        <color rgb="FF000000"/>
        <rFont val="Calibri"/>
      </rPr>
      <t xml:space="preserve">
</t>
    </r>
    <r>
      <rPr>
        <sz val="11"/>
        <color rgb="FF000000"/>
        <rFont val="Calibri"/>
      </rPr>
      <t># sudo apt-get install vlock</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</si>
  <si>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the Ubuntu operating system need to provide users with the ability to manually invoke a session lock so users may secure their session should the need arise for them to temporarily vacate the immediate physical vicinity.</t>
    </r>
    <r>
      <rPr>
        <sz val="11"/>
        <color rgb="FF000000"/>
        <rFont val="Calibri"/>
      </rPr>
      <t xml:space="preserve">
</t>
    </r>
    <r>
      <rPr>
        <sz val="11"/>
        <color rgb="FF000000"/>
        <rFont val="Calibri"/>
      </rPr>
      <t>Satisfies: SRG-OS-000030-GPOS-00011, SRG-OS-000031-GPOS-00012</t>
    </r>
  </si>
  <si>
    <r>
      <rPr>
        <sz val="11"/>
        <color rgb="FF000000"/>
        <rFont val="Calibri"/>
      </rPr>
      <t>Verify the Ubuntu operating system has the 'vlock' package installed, by running the following command:</t>
    </r>
    <r>
      <rPr>
        <sz val="11"/>
        <color rgb="FF000000"/>
        <rFont val="Calibri"/>
      </rPr>
      <t xml:space="preserve">
</t>
    </r>
    <r>
      <rPr>
        <sz val="11"/>
        <color rgb="FF000000"/>
        <rFont val="Calibri"/>
      </rPr>
      <t># dpkg -l | grep vlock</t>
    </r>
    <r>
      <rPr>
        <sz val="11"/>
        <color rgb="FF000000"/>
        <rFont val="Calibri"/>
      </rPr>
      <t xml:space="preserve">
</t>
    </r>
    <r>
      <rPr>
        <sz val="11"/>
        <color rgb="FF000000"/>
        <rFont val="Calibri"/>
      </rPr>
      <t>If "vlock" is not installed, this is a finding.</t>
    </r>
  </si>
  <si>
    <t>V-219306</t>
  </si>
  <si>
    <r>
      <rPr>
        <sz val="11"/>
        <rFont val="Calibri"/>
      </rPr>
      <t>The Ubuntu operating system must monitor remote access methods.</t>
    </r>
  </si>
  <si>
    <r>
      <rPr>
        <sz val="11"/>
        <color rgb="FF000000"/>
        <rFont val="Calibri"/>
      </rPr>
      <t>Configure the Ubuntu operating system to monitor all remote access methods by adding the following lines to the "/etc/rsyslog.d/50-default.conf" file:</t>
    </r>
    <r>
      <rPr>
        <sz val="11"/>
        <color rgb="FF000000"/>
        <rFont val="Calibri"/>
      </rPr>
      <t xml:space="preserve">
</t>
    </r>
    <r>
      <rPr>
        <sz val="11"/>
        <color rgb="FF000000"/>
        <rFont val="Calibri"/>
      </rPr>
      <t>auth.*,authpriv.* /var/log/secure</t>
    </r>
    <r>
      <rPr>
        <sz val="11"/>
        <color rgb="FF000000"/>
        <rFont val="Calibri"/>
      </rPr>
      <t xml:space="preserve">
</t>
    </r>
    <r>
      <rPr>
        <sz val="11"/>
        <color rgb="FF000000"/>
        <rFont val="Calibri"/>
      </rPr>
      <t>daemon.* /var/log/messages</t>
    </r>
    <r>
      <rPr>
        <sz val="11"/>
        <color rgb="FF000000"/>
        <rFont val="Calibri"/>
      </rPr>
      <t xml:space="preserve">
</t>
    </r>
    <r>
      <rPr>
        <sz val="11"/>
        <color rgb="FF000000"/>
        <rFont val="Calibri"/>
      </rPr>
      <t>In order for the changes to take effect the "rsyslog" service must be restarted with the following command:</t>
    </r>
    <r>
      <rPr>
        <sz val="11"/>
        <color rgb="FF000000"/>
        <rFont val="Calibri"/>
      </rPr>
      <t xml:space="preserve">
</t>
    </r>
    <r>
      <rPr>
        <sz val="11"/>
        <color rgb="FF000000"/>
        <rFont val="Calibri"/>
      </rPr>
      <t>$ sudo systemctl restart rsyslog.service</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</si>
  <si>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</si>
  <si>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Verify that the Ubuntu operating system monitors all remote access methods.</t>
    </r>
    <r>
      <rPr>
        <sz val="11"/>
        <color rgb="FF000000"/>
        <rFont val="Calibri"/>
      </rPr>
      <t xml:space="preserve">
</t>
    </r>
    <r>
      <rPr>
        <sz val="11"/>
        <color rgb="FF000000"/>
        <rFont val="Calibri"/>
      </rPr>
      <t>Check that remote access methods are being logged by running the following command:</t>
    </r>
    <r>
      <rPr>
        <sz val="11"/>
        <color rgb="FF000000"/>
        <rFont val="Calibri"/>
      </rPr>
      <t xml:space="preserve">
</t>
    </r>
    <r>
      <rPr>
        <sz val="11"/>
        <color rgb="FF000000"/>
        <rFont val="Calibri"/>
      </rPr>
      <t>$ grep -E -r '^(auth,authpriv\.\*|daemon\.\*)' /etc/rsyslog.*</t>
    </r>
    <r>
      <rPr>
        <sz val="11"/>
        <color rgb="FF000000"/>
        <rFont val="Calibri"/>
      </rPr>
      <t xml:space="preserve">
</t>
    </r>
    <r>
      <rPr>
        <sz val="11"/>
        <color rgb="FF000000"/>
        <rFont val="Calibri"/>
      </rPr>
      <t>/etc/rsyslog.d/50-default.conf:auth,authpriv.* /var/log/auth.log</t>
    </r>
    <r>
      <rPr>
        <sz val="11"/>
        <color rgb="FF000000"/>
        <rFont val="Calibri"/>
      </rPr>
      <t xml:space="preserve">
</t>
    </r>
    <r>
      <rPr>
        <sz val="11"/>
        <color rgb="FF000000"/>
        <rFont val="Calibri"/>
      </rPr>
      <t>/etc/rsyslog.d/50-default.conf:daemon.* /var/log/messages</t>
    </r>
    <r>
      <rPr>
        <sz val="11"/>
        <color rgb="FF000000"/>
        <rFont val="Calibri"/>
      </rPr>
      <t xml:space="preserve">
</t>
    </r>
    <r>
      <rPr>
        <sz val="11"/>
        <color rgb="FF000000"/>
        <rFont val="Calibri"/>
      </rPr>
      <t>If "auth.*", "authpriv.*" or "daemon.*" are not configured to be logged in at least one of the config files, this is a finding.</t>
    </r>
  </si>
  <si>
    <t>V-219307</t>
  </si>
  <si>
    <r>
      <rPr>
        <sz val="11"/>
        <rFont val="Calibri"/>
      </rPr>
      <t>The Ubuntu operating system must implement DoD-approved encryption to protect the confidentiality of remote access sessions.</t>
    </r>
  </si>
  <si>
    <r>
      <rPr>
        <sz val="11"/>
        <color rgb="FF000000"/>
        <rFont val="Calibri"/>
      </rPr>
      <t>Configure the Ubuntu operating system to allow the SSH daemon to only implement DoD-approved encryption.</t>
    </r>
    <r>
      <rPr>
        <sz val="11"/>
        <color rgb="FF000000"/>
        <rFont val="Calibri"/>
      </rPr>
      <t xml:space="preserve">
</t>
    </r>
    <r>
      <rPr>
        <sz val="11"/>
        <color rgb="FF000000"/>
        <rFont val="Calibri"/>
      </rPr>
      <t>Add the following line (or modify the line to have the required value) to the "/etc/ssh/sshd_config" file (this file may be named differently or be in a different location if using a version of SSH that is provided by a third-party vendor):</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In order 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</si>
  <si>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By specifying a cipher list with the order of ciphers being in a “strongest to weakest” orientation, the system will automatically attempt to use the strongest cipher for securing SSH connections.</t>
    </r>
  </si>
  <si>
    <r>
      <rPr>
        <sz val="11"/>
        <color rgb="FF000000"/>
        <rFont val="Calibri"/>
      </rPr>
      <t>Verify the SSH daemon is configured to only implement DoD-approved encryption.</t>
    </r>
    <r>
      <rPr>
        <sz val="11"/>
        <color rgb="FF000000"/>
        <rFont val="Calibri"/>
      </rPr>
      <t xml:space="preserve">
</t>
    </r>
    <r>
      <rPr>
        <sz val="11"/>
        <color rgb="FF000000"/>
        <rFont val="Calibri"/>
      </rPr>
      <t>Check the SSH daemon's current configured ciphers by running the following command:</t>
    </r>
    <r>
      <rPr>
        <sz val="11"/>
        <color rgb="FF000000"/>
        <rFont val="Calibri"/>
      </rPr>
      <t xml:space="preserve">
</t>
    </r>
    <r>
      <rPr>
        <sz val="11"/>
        <color rgb="FF000000"/>
        <rFont val="Calibri"/>
      </rPr>
      <t># grep -E '^Ciphers ' /etc/ssh/sshd_config</t>
    </r>
    <r>
      <rPr>
        <sz val="11"/>
        <color rgb="FF000000"/>
        <rFont val="Calibri"/>
      </rPr>
      <t xml:space="preserve">
</t>
    </r>
    <r>
      <rPr>
        <sz val="11"/>
        <color rgb="FF000000"/>
        <rFont val="Calibri"/>
      </rPr>
      <t>Ciphers aes256-ctr,aes192-ctr, aes128-ctr</t>
    </r>
    <r>
      <rPr>
        <sz val="11"/>
        <color rgb="FF000000"/>
        <rFont val="Calibri"/>
      </rPr>
      <t xml:space="preserve">
</t>
    </r>
    <r>
      <rPr>
        <sz val="11"/>
        <color rgb="FF000000"/>
        <rFont val="Calibri"/>
      </rPr>
      <t>If any ciphers other than "aes256-ctr", "aes192-ctr", or "aes128-ctr" are listed, the order differs from the example above, the "Ciphers" keyword is missing, or the returned line is commented out, this is a finding.</t>
    </r>
  </si>
  <si>
    <t>V-219308</t>
  </si>
  <si>
    <r>
      <rPr>
        <sz val="11"/>
        <rFont val="Calibri"/>
      </rPr>
      <t>The Ubuntu operating system must enforce SSHv2 for network access to all accounts.</t>
    </r>
  </si>
  <si>
    <r>
      <rPr>
        <sz val="11"/>
        <color rgb="FF000000"/>
        <rFont val="Calibri"/>
      </rPr>
      <t>Configure the Ubuntu operating system to enforce SSHv2 for network access to all accounts.</t>
    </r>
    <r>
      <rPr>
        <sz val="11"/>
        <color rgb="FF000000"/>
        <rFont val="Calibri"/>
      </rPr>
      <t xml:space="preserve">
</t>
    </r>
    <r>
      <rPr>
        <sz val="11"/>
        <color rgb="FF000000"/>
        <rFont val="Calibri"/>
      </rPr>
      <t>Add or update the following line in the "/etc/ssh/sshd_config" file:</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Restart the ssh service.</t>
    </r>
    <r>
      <rPr>
        <sz val="11"/>
        <color rgb="FF000000"/>
        <rFont val="Calibri"/>
      </rPr>
      <t xml:space="preserve">
</t>
    </r>
    <r>
      <rPr>
        <sz val="11"/>
        <color rgb="FF000000"/>
        <rFont val="Calibri"/>
      </rPr>
      <t># systemctl restart sshd.service</t>
    </r>
  </si>
  <si>
    <r>
      <rPr>
        <sz val="11"/>
        <color rgb="FF000000"/>
        <rFont val="Calibri"/>
      </rPr>
      <t>A replay attack may enable an unauthorized user to gain access to the operating system. Authentication sessions between the authenticator and the operating system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privileged account is any information system account with authorizations of a 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r>
      <rPr>
        <sz val="11"/>
        <color rgb="FF000000"/>
        <rFont val="Calibri"/>
      </rPr>
      <t xml:space="preserve">
</t>
    </r>
    <r>
      <rPr>
        <sz val="11"/>
        <color rgb="FF000000"/>
        <rFont val="Calibri"/>
      </rPr>
      <t>Satisfies: SRG-OS-000112-GPOS-00057, SRG-OS-000113-GPOS-00058</t>
    </r>
  </si>
  <si>
    <r>
      <rPr>
        <sz val="11"/>
        <color rgb="FF000000"/>
        <rFont val="Calibri"/>
      </rPr>
      <t>Verify that the Ubuntu operating system enforces SSH protocol 2 for network access.</t>
    </r>
    <r>
      <rPr>
        <sz val="11"/>
        <color rgb="FF000000"/>
        <rFont val="Calibri"/>
      </rPr>
      <t xml:space="preserve">
</t>
    </r>
    <r>
      <rPr>
        <sz val="11"/>
        <color rgb="FF000000"/>
        <rFont val="Calibri"/>
      </rPr>
      <t>Check the protocol versions that SSH allows with the following command:</t>
    </r>
    <r>
      <rPr>
        <sz val="11"/>
        <color rgb="FF000000"/>
        <rFont val="Calibri"/>
      </rPr>
      <t xml:space="preserve">
</t>
    </r>
    <r>
      <rPr>
        <sz val="11"/>
        <color rgb="FF000000"/>
        <rFont val="Calibri"/>
      </rPr>
      <t># grep Protocol /etc/ssh/sshd_config</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If the returned line allows for use of protocol "1", is commented out, or the line is missing, this is a finding.</t>
    </r>
  </si>
  <si>
    <t>V-219309</t>
  </si>
  <si>
    <r>
      <rPr>
        <sz val="11"/>
        <rFont val="Calibri"/>
      </rPr>
      <t>The Ubuntu operating system must use strong authenticators in establishing nonlocal maintenance and diagnostic sessions.</t>
    </r>
  </si>
  <si>
    <r>
      <rPr>
        <sz val="11"/>
        <color rgb="FF000000"/>
        <rFont val="Calibri"/>
      </rPr>
      <t xml:space="preserve">Configure the Ubuntu operating system to use strong authentication when establishing nonlocal maintenance and diagnostic sessions. </t>
    </r>
    <r>
      <rPr>
        <sz val="11"/>
        <color rgb="FF000000"/>
        <rFont val="Calibri"/>
      </rPr>
      <t xml:space="preserve">
</t>
    </r>
    <r>
      <rPr>
        <sz val="11"/>
        <color rgb="FF000000"/>
        <rFont val="Calibri"/>
      </rPr>
      <t>Add or modify the following line to /etc/ssh/sshd_config</t>
    </r>
    <r>
      <rPr>
        <sz val="11"/>
        <color rgb="FF000000"/>
        <rFont val="Calibri"/>
      </rPr>
      <t xml:space="preserve">
</t>
    </r>
    <r>
      <rPr>
        <sz val="11"/>
        <color rgb="FF000000"/>
        <rFont val="Calibri"/>
      </rPr>
      <t>UsePAM yes</t>
    </r>
  </si>
  <si>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</si>
  <si>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Verify the Ubuntu operating system is configured to use strong authenticators in the establishment of nonlocal maintenance and diagnostic maintenance.</t>
    </r>
    <r>
      <rPr>
        <sz val="11"/>
        <color rgb="FF000000"/>
        <rFont val="Calibri"/>
      </rPr>
      <t xml:space="preserve">
</t>
    </r>
    <r>
      <rPr>
        <sz val="11"/>
        <color rgb="FF000000"/>
        <rFont val="Calibri"/>
      </rPr>
      <t>Check that "UsePAM" is set to yes in /etc/ssh/sshd_config:</t>
    </r>
    <r>
      <rPr>
        <sz val="11"/>
        <color rgb="FF000000"/>
        <rFont val="Calibri"/>
      </rPr>
      <t xml:space="preserve">
</t>
    </r>
    <r>
      <rPr>
        <sz val="11"/>
        <color rgb="FF000000"/>
        <rFont val="Calibri"/>
      </rPr>
      <t># grep UsePAM /etc/ssh/sshd_config</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If "UsePAM" is not set to "yes", this is a finding.</t>
    </r>
  </si>
  <si>
    <t>V-219310</t>
  </si>
  <si>
    <r>
      <rPr>
        <sz val="11"/>
        <rFont val="Calibri"/>
      </rPr>
      <t>The Ubuntu operating system must immediately terminate all network connections associated with SSH traffic after a period of inactivity.</t>
    </r>
  </si>
  <si>
    <r>
      <rPr>
        <sz val="11"/>
        <color rgb="FF000000"/>
        <rFont val="Calibri"/>
      </rPr>
      <t>Configure the Ubuntu operating system to automatically terminate inactive SSH sessions after a period of inactivity.</t>
    </r>
    <r>
      <rPr>
        <sz val="11"/>
        <color rgb="FF000000"/>
        <rFont val="Calibri"/>
      </rPr>
      <t xml:space="preserve">
</t>
    </r>
    <r>
      <rPr>
        <sz val="11"/>
        <color rgb="FF000000"/>
        <rFont val="Calibri"/>
      </rPr>
      <t>Modify or append the following line in the "/etc/ssh/sshd_config" file replacing "[Count]" with a value of 1:</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In order 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</si>
  <si>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Ubuntu operating system functionality where the system owner, data owner, or organization requires additional assurance.</t>
    </r>
  </si>
  <si>
    <r>
      <rPr>
        <sz val="11"/>
        <color rgb="FF000000"/>
        <rFont val="Calibri"/>
      </rPr>
      <t>Verify that all network connections associated with SSH traffic automatically terminate after a period of inactivity.</t>
    </r>
    <r>
      <rPr>
        <sz val="11"/>
        <color rgb="FF000000"/>
        <rFont val="Calibri"/>
      </rPr>
      <t xml:space="preserve">
</t>
    </r>
    <r>
      <rPr>
        <sz val="11"/>
        <color rgb="FF000000"/>
        <rFont val="Calibri"/>
      </rPr>
      <t>Check that "ClientAliveCountMax" variable is set in "/etc/ssh/sshd_config" file by performing the following command:</t>
    </r>
    <r>
      <rPr>
        <sz val="11"/>
        <color rgb="FF000000"/>
        <rFont val="Calibri"/>
      </rPr>
      <t xml:space="preserve">
</t>
    </r>
    <r>
      <rPr>
        <sz val="11"/>
        <color rgb="FF000000"/>
        <rFont val="Calibri"/>
      </rPr>
      <t># sudo grep -i clientalivecountmax /etc/ssh/sshd_config</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If "ClientAliveCountMax" is not set, or not set to "1", or is commented out, this is a finding.</t>
    </r>
  </si>
  <si>
    <t>V-219311</t>
  </si>
  <si>
    <r>
      <rPr>
        <sz val="11"/>
        <rFont val="Calibri"/>
      </rPr>
      <t>The Ubuntu operating system must automatically terminate all network connections associated with SSH traffic at the end of the session or after 10 minutes of inactivity.</t>
    </r>
  </si>
  <si>
    <r>
      <rPr>
        <sz val="11"/>
        <color rgb="FF000000"/>
        <rFont val="Calibri"/>
      </rPr>
      <t>Configure the Ubuntu operating system to automatically terminate all network connections associated with SSH traffic at the end of a session or after a 10 minute period of inactivity.</t>
    </r>
    <r>
      <rPr>
        <sz val="11"/>
        <color rgb="FF000000"/>
        <rFont val="Calibri"/>
      </rPr>
      <t xml:space="preserve">
</t>
    </r>
    <r>
      <rPr>
        <sz val="11"/>
        <color rgb="FF000000"/>
        <rFont val="Calibri"/>
      </rPr>
      <t>Modify or append the following line in the "/etc/ssh/sshd_config" file replacing "[Interval]" with a value of "600" or less:</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In order 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</si>
  <si>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Satisfies: SRG-OS-000279-GPOS-00109</t>
    </r>
  </si>
  <si>
    <r>
      <rPr>
        <sz val="11"/>
        <color rgb="FF000000"/>
        <rFont val="Calibri"/>
      </rPr>
      <t>Verify that all network connections associated with SSH traffic are automatically terminated at the end of the session or after 10 minutes of inactivity.</t>
    </r>
    <r>
      <rPr>
        <sz val="11"/>
        <color rgb="FF000000"/>
        <rFont val="Calibri"/>
      </rPr>
      <t xml:space="preserve">
</t>
    </r>
    <r>
      <rPr>
        <sz val="11"/>
        <color rgb="FF000000"/>
        <rFont val="Calibri"/>
      </rPr>
      <t>Check that the "ClientAliveInterval" variable is set to a value of "600" or less by performing the following command:</t>
    </r>
    <r>
      <rPr>
        <sz val="11"/>
        <color rgb="FF000000"/>
        <rFont val="Calibri"/>
      </rPr>
      <t xml:space="preserve">
</t>
    </r>
    <r>
      <rPr>
        <sz val="11"/>
        <color rgb="FF000000"/>
        <rFont val="Calibri"/>
      </rPr>
      <t># sudo grep -i clientalive /etc/ssh/sshd_config</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"ClientAliveInterval" does not exist, is not set to a value of "600" or less in "/etc/ssh/sshd_config", or is commented out, this is a finding.</t>
    </r>
  </si>
  <si>
    <t>V-219312</t>
  </si>
  <si>
    <r>
      <rPr>
        <sz val="11"/>
        <rFont val="Calibri"/>
      </rPr>
      <t>The Ubuntu operating system must configure the SSH daemon to only use Message Authentication Codes (MACs) employing FIPS 140-2 approved cryptographic hash algorithms to protect the integrity of nonlocal maintenance and diagnostic communications.</t>
    </r>
  </si>
  <si>
    <r>
      <rPr>
        <sz val="11"/>
        <color rgb="FF000000"/>
        <rFont val="Calibri"/>
      </rPr>
      <t>Configure the Ubuntu operating system to allow the SSH daemon to only use Message Authentication Codes (MACs) that employ FIPS 140-2 approved ciphers.</t>
    </r>
    <r>
      <rPr>
        <sz val="11"/>
        <color rgb="FF000000"/>
        <rFont val="Calibri"/>
      </rPr>
      <t xml:space="preserve">
</t>
    </r>
    <r>
      <rPr>
        <sz val="11"/>
        <color rgb="FF000000"/>
        <rFont val="Calibri"/>
      </rPr>
      <t>Add the following line (or modify the line to have the required value) to the "/etc/ssh/sshd_config" file (this file may be named differently or be in a different location if using a version of SSH that is provided by a third-party vendor):</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In order for the changes to take effect, reload the SSH daemon.</t>
    </r>
    <r>
      <rPr>
        <sz val="11"/>
        <color rgb="FF000000"/>
        <rFont val="Calibri"/>
      </rPr>
      <t xml:space="preserve">
</t>
    </r>
    <r>
      <rPr>
        <sz val="11"/>
        <color rgb="FF000000"/>
        <rFont val="Calibri"/>
      </rPr>
      <t># sudo systemctl reload sshd.service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</si>
  <si>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Satisfies: SRG-OS-000250-GPOS-00093, SRG-OS-000393-GPOS-00173, SRG-OS-000394-GPOS-00174</t>
    </r>
  </si>
  <si>
    <r>
      <rPr>
        <sz val="11"/>
        <color rgb="FF000000"/>
        <rFont val="Calibri"/>
      </rPr>
      <t>Verify the Ubuntu operating system configures the SSH daemon to only use Message Authentication Codes (MACs) that employ FIPS 140-2 approved ciphers.</t>
    </r>
    <r>
      <rPr>
        <sz val="11"/>
        <color rgb="FF000000"/>
        <rFont val="Calibri"/>
      </rPr>
      <t xml:space="preserve">
</t>
    </r>
    <r>
      <rPr>
        <sz val="11"/>
        <color rgb="FF000000"/>
        <rFont val="Calibri"/>
      </rPr>
      <t>Check that the SSH daemon is configured to only use MACs that employ FIPS 140-2 approved ciphers with the following command:</t>
    </r>
    <r>
      <rPr>
        <sz val="11"/>
        <color rgb="FF000000"/>
        <rFont val="Calibri"/>
      </rPr>
      <t xml:space="preserve">
</t>
    </r>
    <r>
      <rPr>
        <sz val="11"/>
        <color rgb="FF000000"/>
        <rFont val="Calibri"/>
      </rPr>
      <t># sudo grep -i macs /etc/ssh/sshd_config</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any ciphers other than "hmac-sha2-512" or "hmac-sha2-256" are listed, the order differs from the example above, or the returned line is commented out, this is a finding.</t>
    </r>
  </si>
  <si>
    <t>V-219313</t>
  </si>
  <si>
    <r>
      <rPr>
        <sz val="11"/>
        <rFont val="Calibri"/>
      </rPr>
      <t>The Ubuntu operating system must use SSH to protect the confidentiality and integrity of transmitted information unless otherwise protected by alternative physical safeguards, such as, at a minimum, a Protected Distribution System (PDS).</t>
    </r>
  </si>
  <si>
    <r>
      <rPr>
        <sz val="11"/>
        <color rgb="FF000000"/>
        <rFont val="Calibri"/>
      </rPr>
      <t>Install the "ssh" meta-package on the system with the following command:</t>
    </r>
    <r>
      <rPr>
        <sz val="11"/>
        <color rgb="FF000000"/>
        <rFont val="Calibri"/>
      </rPr>
      <t xml:space="preserve">
</t>
    </r>
    <r>
      <rPr>
        <sz val="11"/>
        <color rgb="FF000000"/>
        <rFont val="Calibri"/>
      </rPr>
      <t># sudo apt install ssh</t>
    </r>
    <r>
      <rPr>
        <sz val="11"/>
        <color rgb="FF000000"/>
        <rFont val="Calibri"/>
      </rPr>
      <t xml:space="preserve">
</t>
    </r>
    <r>
      <rPr>
        <sz val="11"/>
        <color rgb="FF000000"/>
        <rFont val="Calibri"/>
      </rPr>
      <t>Enable the "ssh" service to start automatically on reboot with the following command:</t>
    </r>
    <r>
      <rPr>
        <sz val="11"/>
        <color rgb="FF000000"/>
        <rFont val="Calibri"/>
      </rPr>
      <t xml:space="preserve">
</t>
    </r>
    <r>
      <rPr>
        <sz val="11"/>
        <color rgb="FF000000"/>
        <rFont val="Calibri"/>
      </rPr>
      <t># sudo systemctl enable sshd.service</t>
    </r>
    <r>
      <rPr>
        <sz val="11"/>
        <color rgb="FF000000"/>
        <rFont val="Calibri"/>
      </rPr>
      <t xml:space="preserve">
</t>
    </r>
    <r>
      <rPr>
        <sz val="11"/>
        <color rgb="FF000000"/>
        <rFont val="Calibri"/>
      </rPr>
      <t>Ensure that the "ssh" service is running.</t>
    </r>
    <r>
      <rPr>
        <sz val="11"/>
        <color rgb="FF000000"/>
        <rFont val="Calibri"/>
      </rPr>
      <t xml:space="preserve">
</t>
    </r>
    <r>
      <rPr>
        <sz val="11"/>
        <color rgb="FF000000"/>
        <rFont val="Calibri"/>
      </rPr>
      <t># sudo systemctl start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</si>
  <si>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Alternative physical protection measures include PDS. PDSs are used to transmit unencrypted classified National Security Information (NSI) through an area of lesser classification or control. Since the classified NSI is unencrypted, the PDS must provide adequate electrical, electromagnetic, and physical safeguards to deter exploitation.</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</si>
  <si>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Check that the ssh package is installed with the following command:</t>
    </r>
    <r>
      <rPr>
        <sz val="11"/>
        <color rgb="FF000000"/>
        <rFont val="Calibri"/>
      </rPr>
      <t xml:space="preserve">
</t>
    </r>
    <r>
      <rPr>
        <sz val="11"/>
        <color rgb="FF000000"/>
        <rFont val="Calibri"/>
      </rPr>
      <t># sudo dpkg -l | grep openssh</t>
    </r>
    <r>
      <rPr>
        <sz val="11"/>
        <color rgb="FF000000"/>
        <rFont val="Calibri"/>
      </rPr>
      <t xml:space="preserve">
</t>
    </r>
    <r>
      <rPr>
        <sz val="11"/>
        <color rgb="FF000000"/>
        <rFont val="Calibri"/>
      </rPr>
      <t>ii openssh-client 1:7.6p1-4ubuntu0.1 amd64 secure shell (SSH) client, for secure access to remote machines</t>
    </r>
    <r>
      <rPr>
        <sz val="11"/>
        <color rgb="FF000000"/>
        <rFont val="Calibri"/>
      </rPr>
      <t xml:space="preserve">
</t>
    </r>
    <r>
      <rPr>
        <sz val="11"/>
        <color rgb="FF000000"/>
        <rFont val="Calibri"/>
      </rPr>
      <t>ii openssh-server 1:7.6p1-4ubuntu0.1 amd64 secure shell (SSH) server, for secure access from remote machines</t>
    </r>
    <r>
      <rPr>
        <sz val="11"/>
        <color rgb="FF000000"/>
        <rFont val="Calibri"/>
      </rPr>
      <t xml:space="preserve">
</t>
    </r>
    <r>
      <rPr>
        <sz val="11"/>
        <color rgb="FF000000"/>
        <rFont val="Calibri"/>
      </rPr>
      <t>ii openssh-sftp-server 1:7.6p1-4ubuntu0.1 amd64 secure shell (SSH) sftp server module, for SFTP access from remote machines</t>
    </r>
    <r>
      <rPr>
        <sz val="11"/>
        <color rgb="FF000000"/>
        <rFont val="Calibri"/>
      </rPr>
      <t xml:space="preserve">
</t>
    </r>
    <r>
      <rPr>
        <sz val="11"/>
        <color rgb="FF000000"/>
        <rFont val="Calibri"/>
      </rPr>
      <t>If the "openssh" server package is not installed, this is a finding.</t>
    </r>
    <r>
      <rPr>
        <sz val="11"/>
        <color rgb="FF000000"/>
        <rFont val="Calibri"/>
      </rPr>
      <t xml:space="preserve">
</t>
    </r>
    <r>
      <rPr>
        <sz val="11"/>
        <color rgb="FF000000"/>
        <rFont val="Calibri"/>
      </rPr>
      <t>Check that the "sshd.service" is loaded and active with the following command:</t>
    </r>
    <r>
      <rPr>
        <sz val="11"/>
        <color rgb="FF000000"/>
        <rFont val="Calibri"/>
      </rPr>
      <t xml:space="preserve">
</t>
    </r>
    <r>
      <rPr>
        <sz val="11"/>
        <color rgb="FF000000"/>
        <rFont val="Calibri"/>
      </rPr>
      <t># sudo systemctl status sshd.service | egrep -i "(active|loaded)"</t>
    </r>
    <r>
      <rPr>
        <sz val="11"/>
        <color rgb="FF000000"/>
        <rFont val="Calibri"/>
      </rPr>
      <t xml:space="preserve">
</t>
    </r>
    <r>
      <rPr>
        <sz val="11"/>
        <color rgb="FF000000"/>
        <rFont val="Calibri"/>
      </rPr>
      <t xml:space="preserve"> Loaded: loaded (/lib/systemd/system/ssh.service; enabled; vendor preset: enabled)</t>
    </r>
    <r>
      <rPr>
        <sz val="11"/>
        <color rgb="FF000000"/>
        <rFont val="Calibri"/>
      </rPr>
      <t xml:space="preserve">
</t>
    </r>
    <r>
      <rPr>
        <sz val="11"/>
        <color rgb="FF000000"/>
        <rFont val="Calibri"/>
      </rPr>
      <t xml:space="preserve"> Active: active (running) since Thu 2019-01-24 22:52:58 UTC; 1 weeks 3 days ago</t>
    </r>
    <r>
      <rPr>
        <sz val="11"/>
        <color rgb="FF000000"/>
        <rFont val="Calibri"/>
      </rPr>
      <t xml:space="preserve">
</t>
    </r>
    <r>
      <rPr>
        <sz val="11"/>
        <color rgb="FF000000"/>
        <rFont val="Calibri"/>
      </rPr>
      <t>If "sshd.service" is not active or loaded, this is a finding.</t>
    </r>
  </si>
  <si>
    <t>V-219314</t>
  </si>
  <si>
    <r>
      <rPr>
        <sz val="11"/>
        <rFont val="Calibri"/>
      </rPr>
      <t>The Ubuntu operating system must not allow unattended or automatic login via ssh.</t>
    </r>
  </si>
  <si>
    <r>
      <rPr>
        <sz val="11"/>
        <color rgb="FF000000"/>
        <rFont val="Calibri"/>
      </rPr>
      <t>Configure the Ubuntu operating system to allow the SSH daemon to not allow unattended or automatic login to the system.</t>
    </r>
    <r>
      <rPr>
        <sz val="11"/>
        <color rgb="FF000000"/>
        <rFont val="Calibri"/>
      </rPr>
      <t xml:space="preserve">
</t>
    </r>
    <r>
      <rPr>
        <sz val="11"/>
        <color rgb="FF000000"/>
        <rFont val="Calibri"/>
      </rPr>
      <t>Add or edit the following lines in the "/etc/ssh/sshd_config" file:</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In order 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</si>
  <si>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Failure to restrict system access to authenticated users negatively impacts Ubuntu operating system security.</t>
    </r>
  </si>
  <si>
    <r>
      <rPr>
        <sz val="11"/>
        <color rgb="FF000000"/>
        <rFont val="Calibri"/>
      </rPr>
      <t>Verify that unattended or automatic login via ssh is disabled.</t>
    </r>
    <r>
      <rPr>
        <sz val="11"/>
        <color rgb="FF000000"/>
        <rFont val="Calibri"/>
      </rPr>
      <t xml:space="preserve">
</t>
    </r>
    <r>
      <rPr>
        <sz val="11"/>
        <color rgb="FF000000"/>
        <rFont val="Calibri"/>
      </rPr>
      <t>Check that unattended or automatic login via ssh is disabled with the following command:</t>
    </r>
    <r>
      <rPr>
        <sz val="11"/>
        <color rgb="FF000000"/>
        <rFont val="Calibri"/>
      </rPr>
      <t xml:space="preserve">
</t>
    </r>
    <r>
      <rPr>
        <sz val="11"/>
        <color rgb="FF000000"/>
        <rFont val="Calibri"/>
      </rPr>
      <t># egrep '(Permit(.*?)(Passwords|Environment))' /etc/ssh/sshd_config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"PermitEmptyPasswords" or "PermitUserEnvironment" keywords are not set to "no", are missing completely, or they are commented out, this is a finding.</t>
    </r>
  </si>
  <si>
    <t>V-219315</t>
  </si>
  <si>
    <r>
      <rPr>
        <sz val="11"/>
        <rFont val="Calibri"/>
      </rPr>
      <t>The Ubuntu operating system, for PKI-based authentication, must validate certificates by constructing a certification path (which includes status information) to an accepted trust anchor.</t>
    </r>
  </si>
  <si>
    <r>
      <rPr>
        <sz val="11"/>
        <color rgb="FF000000"/>
        <rFont val="Calibri"/>
      </rPr>
      <t>Configure the Ubuntu operating system, for PKI-based authentication, to validate certificates by constructing a certification path to an accepted trust anchor.</t>
    </r>
    <r>
      <rPr>
        <sz val="11"/>
        <color rgb="FF000000"/>
        <rFont val="Calibri"/>
      </rPr>
      <t xml:space="preserve">
</t>
    </r>
    <r>
      <rPr>
        <sz val="11"/>
        <color rgb="FF000000"/>
        <rFont val="Calibri"/>
      </rPr>
      <t>Determine which pkcs11 module is being used via the use_pkcs11_module in /etc/pam_pkcs11/pam_pkcs11.conf and ensure "ca" is enabled in "cert_policy".</t>
    </r>
    <r>
      <rPr>
        <sz val="11"/>
        <color rgb="FF000000"/>
        <rFont val="Calibri"/>
      </rPr>
      <t xml:space="preserve">
</t>
    </r>
    <r>
      <rPr>
        <sz val="11"/>
        <color rgb="FF000000"/>
        <rFont val="Calibri"/>
      </rPr>
      <t>Add or update the "cert_policy" to ensure "ca" is enabled:</t>
    </r>
    <r>
      <rPr>
        <sz val="11"/>
        <color rgb="FF000000"/>
        <rFont val="Calibri"/>
      </rPr>
      <t xml:space="preserve">
</t>
    </r>
    <r>
      <rPr>
        <sz val="11"/>
        <color rgb="FF000000"/>
        <rFont val="Calibri"/>
      </rPr>
      <t>cert_policy = ca,signature,ocsp_on;</t>
    </r>
    <r>
      <rPr>
        <sz val="11"/>
        <color rgb="FF000000"/>
        <rFont val="Calibri"/>
      </rPr>
      <t xml:space="preserve">
</t>
    </r>
    <r>
      <rPr>
        <sz val="11"/>
        <color rgb="FF000000"/>
        <rFont val="Calibri"/>
      </rPr>
      <t>If the system is missing an "/etc/pam_pkcs11/" directory and an "/etc/pam_pkcs11/pam_pkcs11.conf", find an example to copy into place and modify accordingly at "/usr/share/doc/libpam-pkcs11/examples/pam_pkcs11.conf.example.gz".</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</si>
  <si>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SRG-OS-000384-GPOS-00167</t>
    </r>
  </si>
  <si>
    <r>
      <rPr>
        <sz val="11"/>
        <color rgb="FF000000"/>
        <rFont val="Calibri"/>
      </rPr>
      <t>Verify the Ubuntu operating system, for PKI-based authentication, had valid certificates by constructing a certification path to an accepted trust anchor.</t>
    </r>
    <r>
      <rPr>
        <sz val="11"/>
        <color rgb="FF000000"/>
        <rFont val="Calibri"/>
      </rPr>
      <t xml:space="preserve">
</t>
    </r>
    <r>
      <rPr>
        <sz val="11"/>
        <color rgb="FF000000"/>
        <rFont val="Calibri"/>
      </rPr>
      <t>Check which pkcs11 module is being used via the use_pkcs11_module in /etc/pam_pkcs11/pam_pkcs11.conf and then ensure "ca" is enabled in "cert_policy" with the following command:</t>
    </r>
    <r>
      <rPr>
        <sz val="11"/>
        <color rgb="FF000000"/>
        <rFont val="Calibri"/>
      </rPr>
      <t xml:space="preserve">
</t>
    </r>
    <r>
      <rPr>
        <sz val="11"/>
        <color rgb="FF000000"/>
        <rFont val="Calibri"/>
      </rPr>
      <t xml:space="preserve"># sudo grep use_pkcs11_module /etc/pam_pkcs11/pam_pkcs11.conf | awk '/pkcs11_module opensc {/,/}/' /etc/pam_pkcs11/pam_pkcs11.conf | grep cert_policy | grep ca </t>
    </r>
    <r>
      <rPr>
        <sz val="11"/>
        <color rgb="FF000000"/>
        <rFont val="Calibri"/>
      </rPr>
      <t xml:space="preserve">
</t>
    </r>
    <r>
      <rPr>
        <sz val="11"/>
        <color rgb="FF000000"/>
        <rFont val="Calibri"/>
      </rPr>
      <t>cert_policy = ca,signature,ocsp_on;</t>
    </r>
    <r>
      <rPr>
        <sz val="11"/>
        <color rgb="FF000000"/>
        <rFont val="Calibri"/>
      </rPr>
      <t xml:space="preserve">
</t>
    </r>
    <r>
      <rPr>
        <sz val="11"/>
        <color rgb="FF000000"/>
        <rFont val="Calibri"/>
      </rPr>
      <t>If "cert_policy" is not set to "ca", or the line is commented out, this is a finding.</t>
    </r>
  </si>
  <si>
    <t>V-219316</t>
  </si>
  <si>
    <r>
      <rPr>
        <sz val="11"/>
        <rFont val="Calibri"/>
      </rPr>
      <t>The Ubuntu operating system must map the authenticated identity to the user or group account for PKI-based authentication.</t>
    </r>
  </si>
  <si>
    <r>
      <rPr>
        <sz val="11"/>
        <color rgb="FF000000"/>
        <rFont val="Calibri"/>
      </rPr>
      <t xml:space="preserve">Install libpam-pkcs11 package on the system. </t>
    </r>
    <r>
      <rPr>
        <sz val="11"/>
        <color rgb="FF000000"/>
        <rFont val="Calibri"/>
      </rPr>
      <t xml:space="preserve">
</t>
    </r>
    <r>
      <rPr>
        <sz val="11"/>
        <color rgb="FF000000"/>
        <rFont val="Calibri"/>
      </rPr>
      <t>Set use_mappers=pwent in /etc/pam_pkcs11/pam_pkcs11.conf</t>
    </r>
    <r>
      <rPr>
        <sz val="11"/>
        <color rgb="FF000000"/>
        <rFont val="Calibri"/>
      </rPr>
      <t xml:space="preserve">
</t>
    </r>
    <r>
      <rPr>
        <sz val="11"/>
        <color rgb="FF000000"/>
        <rFont val="Calibri"/>
      </rPr>
      <t>If the system is missing an "/etc/pam_pkcs11/" directory and an "/etc/pam_pkcs11/pam_pkcs11.conf", find an example to copy into place and modify accordingly at "/usr/share/doc/libpam-pkcs11/examples/pam_pkcs11.conf.example.gz".</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</si>
  <si>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</si>
  <si>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Verify the Ubuntu operating system has the "libpam-pkcs11" package installed, by running the following command:</t>
    </r>
    <r>
      <rPr>
        <sz val="11"/>
        <color rgb="FF000000"/>
        <rFont val="Calibri"/>
      </rPr>
      <t xml:space="preserve">
</t>
    </r>
    <r>
      <rPr>
        <sz val="11"/>
        <color rgb="FF000000"/>
        <rFont val="Calibri"/>
      </rPr>
      <t xml:space="preserve">     # dpkg -l | grep libpam-pkcs11</t>
    </r>
    <r>
      <rPr>
        <sz val="11"/>
        <color rgb="FF000000"/>
        <rFont val="Calibri"/>
      </rPr>
      <t xml:space="preserve">
</t>
    </r>
    <r>
      <rPr>
        <sz val="11"/>
        <color rgb="FF000000"/>
        <rFont val="Calibri"/>
      </rPr>
      <t>If "libpam-pkcs11" is not installed, this is a finding.</t>
    </r>
    <r>
      <rPr>
        <sz val="11"/>
        <color rgb="FF000000"/>
        <rFont val="Calibri"/>
      </rPr>
      <t xml:space="preserve">
</t>
    </r>
    <r>
      <rPr>
        <sz val="11"/>
        <color rgb="FF000000"/>
        <rFont val="Calibri"/>
      </rPr>
      <t>Check if use_mappers is set to pwent in /etc/pam_pkcs11/pam_pkcs11.conf file</t>
    </r>
    <r>
      <rPr>
        <sz val="11"/>
        <color rgb="FF000000"/>
        <rFont val="Calibri"/>
      </rPr>
      <t xml:space="preserve">
</t>
    </r>
    <r>
      <rPr>
        <sz val="11"/>
        <color rgb="FF000000"/>
        <rFont val="Calibri"/>
      </rPr>
      <t xml:space="preserve">     # grep use_mappers /etc/pam_pkcs11/pam_pkcs11.conf</t>
    </r>
    <r>
      <rPr>
        <sz val="11"/>
        <color rgb="FF000000"/>
        <rFont val="Calibri"/>
      </rPr>
      <t xml:space="preserve">
</t>
    </r>
    <r>
      <rPr>
        <sz val="11"/>
        <color rgb="FF000000"/>
        <rFont val="Calibri"/>
      </rPr>
      <t xml:space="preserve">     use_mappers = pwent</t>
    </r>
    <r>
      <rPr>
        <sz val="11"/>
        <color rgb="FF000000"/>
        <rFont val="Calibri"/>
      </rPr>
      <t xml:space="preserve">
</t>
    </r>
    <r>
      <rPr>
        <sz val="11"/>
        <color rgb="FF000000"/>
        <rFont val="Calibri"/>
      </rPr>
      <t>If "use_mappers" is not found, or is not set to "pwent", this is a finding.</t>
    </r>
  </si>
  <si>
    <t>V-219317</t>
  </si>
  <si>
    <r>
      <rPr>
        <sz val="11"/>
        <rFont val="Calibri"/>
      </rPr>
      <t>The Ubuntu operating system must implement smart card logins for multifactor authentication for access to accounts.</t>
    </r>
  </si>
  <si>
    <r>
      <rPr>
        <sz val="11"/>
        <color rgb="FF000000"/>
        <rFont val="Calibri"/>
      </rPr>
      <t>Configure the Ubuntu operating system to use multifactor authentication for local access to accounts.</t>
    </r>
    <r>
      <rPr>
        <sz val="11"/>
        <color rgb="FF000000"/>
        <rFont val="Calibri"/>
      </rPr>
      <t xml:space="preserve">
</t>
    </r>
    <r>
      <rPr>
        <sz val="11"/>
        <color rgb="FF000000"/>
        <rFont val="Calibri"/>
      </rPr>
      <t xml:space="preserve">Add or update the following line in "/etc/pam.d/common-auth", placing it above any lines containing "pam_unix.so": </t>
    </r>
    <r>
      <rPr>
        <sz val="11"/>
        <color rgb="FF000000"/>
        <rFont val="Calibri"/>
      </rPr>
      <t xml:space="preserve">
</t>
    </r>
    <r>
      <rPr>
        <sz val="11"/>
        <color rgb="FF000000"/>
        <rFont val="Calibri"/>
      </rPr>
      <t>auth [success=2 default=ignore] pam_pkcs11.so</t>
    </r>
  </si>
  <si>
    <r>
      <rPr>
        <sz val="11"/>
        <color rgb="FF000000"/>
        <rFont val="Calibri"/>
      </rPr>
      <t>Without the use of multifactor authentication, the ease of access to 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a user knows (e.g., password/PIN);</t>
    </r>
    <r>
      <rPr>
        <sz val="11"/>
        <color rgb="FF000000"/>
        <rFont val="Calibri"/>
      </rPr>
      <t xml:space="preserve">
</t>
    </r>
    <r>
      <rPr>
        <sz val="11"/>
        <color rgb="FF000000"/>
        <rFont val="Calibri"/>
      </rPr>
      <t>2) something a user has (e.g., cryptographic identification device, token); and</t>
    </r>
    <r>
      <rPr>
        <sz val="11"/>
        <color rgb="FF000000"/>
        <rFont val="Calibri"/>
      </rPr>
      <t xml:space="preserve">
</t>
    </r>
    <r>
      <rPr>
        <sz val="11"/>
        <color rgb="FF000000"/>
        <rFont val="Calibri"/>
      </rPr>
      <t>3)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The DOD CAC with DOD-approved PKI is an example of multifactor authentication.</t>
    </r>
    <r>
      <rPr>
        <sz val="11"/>
        <color rgb="FF000000"/>
        <rFont val="Calibri"/>
      </rPr>
      <t xml:space="preserve">
</t>
    </r>
    <r>
      <rPr>
        <sz val="11"/>
        <color rgb="FF000000"/>
        <rFont val="Calibri"/>
      </rPr>
      <t>Satisfies: SRG-OS-000105-GPOS-00052, SRG-OS-000106-GPOS-00053, SRG-OS-000107-GPOS-00054, SRG-OS-000108-GPOS-00055, SRG-OS-000377-GPOS-00162</t>
    </r>
  </si>
  <si>
    <r>
      <rPr>
        <sz val="11"/>
        <color rgb="FF000000"/>
        <rFont val="Calibri"/>
      </rPr>
      <t>Verify the Ubuntu operating system uses multifactor authentication for local access to accounts.</t>
    </r>
    <r>
      <rPr>
        <sz val="11"/>
        <color rgb="FF000000"/>
        <rFont val="Calibri"/>
      </rPr>
      <t xml:space="preserve">
</t>
    </r>
    <r>
      <rPr>
        <sz val="11"/>
        <color rgb="FF000000"/>
        <rFont val="Calibri"/>
      </rPr>
      <t>Check that the "pam_pkcs11.so" option is configured in the "/etc/pam.d/common-auth" file with the following command:</t>
    </r>
    <r>
      <rPr>
        <sz val="11"/>
        <color rgb="FF000000"/>
        <rFont val="Calibri"/>
      </rPr>
      <t xml:space="preserve">
</t>
    </r>
    <r>
      <rPr>
        <sz val="11"/>
        <color rgb="FF000000"/>
        <rFont val="Calibri"/>
      </rPr>
      <t># grep pam_pkcs11.so /etc/pam.d/common-auth</t>
    </r>
    <r>
      <rPr>
        <sz val="11"/>
        <color rgb="FF000000"/>
        <rFont val="Calibri"/>
      </rPr>
      <t xml:space="preserve">
</t>
    </r>
    <r>
      <rPr>
        <sz val="11"/>
        <color rgb="FF000000"/>
        <rFont val="Calibri"/>
      </rPr>
      <t>auth [success=2 default=ignore] pam_pkcs11.so</t>
    </r>
    <r>
      <rPr>
        <sz val="11"/>
        <color rgb="FF000000"/>
        <rFont val="Calibri"/>
      </rPr>
      <t xml:space="preserve">
</t>
    </r>
    <r>
      <rPr>
        <sz val="11"/>
        <color rgb="FF000000"/>
        <rFont val="Calibri"/>
      </rPr>
      <t>If "pam_pkcs11.so" is not set in "/etc/pam.d/common-auth", this is a finding.</t>
    </r>
  </si>
  <si>
    <t>V-219318</t>
  </si>
  <si>
    <r>
      <rPr>
        <sz val="11"/>
        <rFont val="Calibri"/>
      </rPr>
      <t>The Ubuntu operating system must implement multifactor authentication for remote access to privileged accounts in such a way that one of the factors is provided by a device separate from the system gaining access.</t>
    </r>
  </si>
  <si>
    <r>
      <rPr>
        <sz val="11"/>
        <color rgb="FF000000"/>
        <rFont val="Calibri"/>
      </rPr>
      <t>Configure the Ubuntu operating system to implement multifactor authentication by installing the required packages.</t>
    </r>
    <r>
      <rPr>
        <sz val="11"/>
        <color rgb="FF000000"/>
        <rFont val="Calibri"/>
      </rPr>
      <t xml:space="preserve">
</t>
    </r>
    <r>
      <rPr>
        <sz val="11"/>
        <color rgb="FF000000"/>
        <rFont val="Calibri"/>
      </rPr>
      <t>Install the "libpam-pkcs11" package on the system with the following command:</t>
    </r>
    <r>
      <rPr>
        <sz val="11"/>
        <color rgb="FF000000"/>
        <rFont val="Calibri"/>
      </rPr>
      <t xml:space="preserve">
</t>
    </r>
    <r>
      <rPr>
        <sz val="11"/>
        <color rgb="FF000000"/>
        <rFont val="Calibri"/>
      </rPr>
      <t># sudo apt install libpam-pkcs11</t>
    </r>
  </si>
  <si>
    <r>
      <rPr>
        <sz val="11"/>
        <color rgb="FF000000"/>
        <rFont val="Calibri"/>
      </rPr>
      <t>Using an authentication device, such as a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Requires further clarification from NIST.</t>
    </r>
  </si>
  <si>
    <r>
      <rPr>
        <sz val="11"/>
        <color rgb="FF000000"/>
        <rFont val="Calibri"/>
      </rPr>
      <t>Verify the Ubuntu operating system has the packages required for multifactor authentication installed.</t>
    </r>
    <r>
      <rPr>
        <sz val="11"/>
        <color rgb="FF000000"/>
        <rFont val="Calibri"/>
      </rPr>
      <t xml:space="preserve">
</t>
    </r>
    <r>
      <rPr>
        <sz val="11"/>
        <color rgb="FF000000"/>
        <rFont val="Calibri"/>
      </rPr>
      <t>Check for the presence of the packages required to support multifactor authentication with the following commands:</t>
    </r>
    <r>
      <rPr>
        <sz val="11"/>
        <color rgb="FF000000"/>
        <rFont val="Calibri"/>
      </rPr>
      <t xml:space="preserve">
</t>
    </r>
    <r>
      <rPr>
        <sz val="11"/>
        <color rgb="FF000000"/>
        <rFont val="Calibri"/>
      </rPr>
      <t># dpkg -l | grep libpam-pkcs11</t>
    </r>
    <r>
      <rPr>
        <sz val="11"/>
        <color rgb="FF000000"/>
        <rFont val="Calibri"/>
      </rPr>
      <t xml:space="preserve">
</t>
    </r>
    <r>
      <rPr>
        <sz val="11"/>
        <color rgb="FF000000"/>
        <rFont val="Calibri"/>
      </rPr>
      <t>ii libpam-pkcs11 0.6.8-4 amd64 Fully featured PAM module for using PKCS#11 smart cards</t>
    </r>
    <r>
      <rPr>
        <sz val="11"/>
        <color rgb="FF000000"/>
        <rFont val="Calibri"/>
      </rPr>
      <t xml:space="preserve">
</t>
    </r>
    <r>
      <rPr>
        <sz val="11"/>
        <color rgb="FF000000"/>
        <rFont val="Calibri"/>
      </rPr>
      <t>If the "libpam-pkcs11" package is not installed, this is a finding.</t>
    </r>
  </si>
  <si>
    <t>V-219319</t>
  </si>
  <si>
    <r>
      <rPr>
        <sz val="11"/>
        <rFont val="Calibri"/>
      </rPr>
      <t>The Ubuntu operating system must accept Personal Identity Verification (PIV) credentials.</t>
    </r>
  </si>
  <si>
    <r>
      <rPr>
        <sz val="11"/>
        <color rgb="FF000000"/>
        <rFont val="Calibri"/>
      </rPr>
      <t>Configure the Ubuntu operating system to accept Personal Identity Verification (PIV) credentials.</t>
    </r>
    <r>
      <rPr>
        <sz val="11"/>
        <color rgb="FF000000"/>
        <rFont val="Calibri"/>
      </rPr>
      <t xml:space="preserve">
</t>
    </r>
    <r>
      <rPr>
        <sz val="11"/>
        <color rgb="FF000000"/>
        <rFont val="Calibri"/>
      </rPr>
      <t>Install the "opensc-pkcs11" package using the following command:</t>
    </r>
    <r>
      <rPr>
        <sz val="11"/>
        <color rgb="FF000000"/>
        <rFont val="Calibri"/>
      </rPr>
      <t xml:space="preserve">
</t>
    </r>
    <r>
      <rPr>
        <sz val="11"/>
        <color rgb="FF000000"/>
        <rFont val="Calibri"/>
      </rPr>
      <t># sudo apt-get install opensc-pkcs11</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</si>
  <si>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Homeland Security Presidential Directive (HSPD) 12, as well as making the CAC a primary component of layered protection for national security systems.</t>
    </r>
  </si>
  <si>
    <r>
      <rPr>
        <sz val="11"/>
        <color rgb="FF000000"/>
        <rFont val="Calibri"/>
      </rPr>
      <t>Verify the Ubuntu operating system accepts Personal Identity Verification (PIV) credentials.</t>
    </r>
    <r>
      <rPr>
        <sz val="11"/>
        <color rgb="FF000000"/>
        <rFont val="Calibri"/>
      </rPr>
      <t xml:space="preserve">
</t>
    </r>
    <r>
      <rPr>
        <sz val="11"/>
        <color rgb="FF000000"/>
        <rFont val="Calibri"/>
      </rPr>
      <t>Check that the "opensc-pcks11" package is installed on the system with the following command:</t>
    </r>
    <r>
      <rPr>
        <sz val="11"/>
        <color rgb="FF000000"/>
        <rFont val="Calibri"/>
      </rPr>
      <t xml:space="preserve">
</t>
    </r>
    <r>
      <rPr>
        <sz val="11"/>
        <color rgb="FF000000"/>
        <rFont val="Calibri"/>
      </rPr>
      <t># dpkg -l | grep opensc-pkcs11</t>
    </r>
    <r>
      <rPr>
        <sz val="11"/>
        <color rgb="FF000000"/>
        <rFont val="Calibri"/>
      </rPr>
      <t xml:space="preserve">
</t>
    </r>
    <r>
      <rPr>
        <sz val="11"/>
        <color rgb="FF000000"/>
        <rFont val="Calibri"/>
      </rPr>
      <t>ii opensc-pkcs11:amd64 0.15.0-1Ubuntu1 amd64 Smart card utilities with support for PKCS#15 compatible cards</t>
    </r>
    <r>
      <rPr>
        <sz val="11"/>
        <color rgb="FF000000"/>
        <rFont val="Calibri"/>
      </rPr>
      <t xml:space="preserve">
</t>
    </r>
    <r>
      <rPr>
        <sz val="11"/>
        <color rgb="FF000000"/>
        <rFont val="Calibri"/>
      </rPr>
      <t>If the "opensc-pcks11" package is not installed, this is a finding.</t>
    </r>
  </si>
  <si>
    <t>V-219320</t>
  </si>
  <si>
    <r>
      <rPr>
        <sz val="11"/>
        <rFont val="Calibri"/>
      </rPr>
      <t>The Ubuntu operating system must implement certificate status checking for multifactor authentication.</t>
    </r>
  </si>
  <si>
    <r>
      <rPr>
        <sz val="11"/>
        <color rgb="FF000000"/>
        <rFont val="Calibri"/>
      </rPr>
      <t>Configure the Ubuntu operating system to certificate status checking for multifactor authentication.</t>
    </r>
    <r>
      <rPr>
        <sz val="11"/>
        <color rgb="FF000000"/>
        <rFont val="Calibri"/>
      </rPr>
      <t xml:space="preserve">
</t>
    </r>
    <r>
      <rPr>
        <sz val="11"/>
        <color rgb="FF000000"/>
        <rFont val="Calibri"/>
      </rPr>
      <t>Modify all of the cert_policy lines in "/etc/pam_pkcs11/pam_pkcs11.conf" to include ocsp_on.</t>
    </r>
  </si>
  <si>
    <r>
      <rPr>
        <sz val="11"/>
        <color rgb="FF000000"/>
        <rFont val="Calibri"/>
      </rPr>
      <t>Verify the Ubuntu operating system implements certificate status checking for multifactor authentication.</t>
    </r>
    <r>
      <rPr>
        <sz val="11"/>
        <color rgb="FF000000"/>
        <rFont val="Calibri"/>
      </rPr>
      <t xml:space="preserve">
</t>
    </r>
    <r>
      <rPr>
        <sz val="11"/>
        <color rgb="FF000000"/>
        <rFont val="Calibri"/>
      </rPr>
      <t>Check that certificate status checking for multifactor authentication is implemented with the following command:</t>
    </r>
    <r>
      <rPr>
        <sz val="11"/>
        <color rgb="FF000000"/>
        <rFont val="Calibri"/>
      </rPr>
      <t xml:space="preserve">
</t>
    </r>
    <r>
      <rPr>
        <sz val="11"/>
        <color rgb="FF000000"/>
        <rFont val="Calibri"/>
      </rPr>
      <t># sudo grep use_pkcs11_module /etc/pam_pkcs11/pam_pkcs11.conf | awk '/pkcs11_module opensc {/,/}/' /etc/pam_pkcs11/pam_pkcs11.conf | grep cert_policy | grep ocsp_on</t>
    </r>
    <r>
      <rPr>
        <sz val="11"/>
        <color rgb="FF000000"/>
        <rFont val="Calibri"/>
      </rPr>
      <t xml:space="preserve">
</t>
    </r>
    <r>
      <rPr>
        <sz val="11"/>
        <color rgb="FF000000"/>
        <rFont val="Calibri"/>
      </rPr>
      <t>cert_policy = ca,signature,ocsp_on;</t>
    </r>
    <r>
      <rPr>
        <sz val="11"/>
        <color rgb="FF000000"/>
        <rFont val="Calibri"/>
      </rPr>
      <t xml:space="preserve">
</t>
    </r>
    <r>
      <rPr>
        <sz val="11"/>
        <color rgb="FF000000"/>
        <rFont val="Calibri"/>
      </rPr>
      <t>If "cert_policy" is not set to "ocsp_on", or the line is commented out, this is a finding.</t>
    </r>
  </si>
  <si>
    <t>V-219321</t>
  </si>
  <si>
    <r>
      <rPr>
        <sz val="11"/>
        <rFont val="Calibri"/>
      </rPr>
      <t>The Ubuntu operating system must only allow the use of DoD PKI-established certificate authorities for verification of the establishment of protected sessions.</t>
    </r>
  </si>
  <si>
    <r>
      <rPr>
        <sz val="11"/>
        <color rgb="FF000000"/>
        <rFont val="Calibri"/>
      </rPr>
      <t>Add at least one DOD certificate authority to the '/usr/local/share/ca-certificates' directory, then run the 'update-ca-certificates' command.</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</si>
  <si>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</si>
  <si>
    <r>
      <rPr>
        <sz val="11"/>
        <color rgb="FF000000"/>
        <rFont val="Calibri"/>
      </rPr>
      <t>Verify the directory containing the root certificates for the Ubuntu operating system only contains certificate files for DoD PKI-established certificate authorities by iterating over all files in the '/etc/ssl/certs' directory and checking if, at least one, has the subject matching "DOD ROOT CA".</t>
    </r>
    <r>
      <rPr>
        <sz val="11"/>
        <color rgb="FF000000"/>
        <rFont val="Calibri"/>
      </rPr>
      <t xml:space="preserve">
</t>
    </r>
    <r>
      <rPr>
        <sz val="11"/>
        <color rgb="FF000000"/>
        <rFont val="Calibri"/>
      </rPr>
      <t>If none is found, this is a finding.</t>
    </r>
  </si>
  <si>
    <t>V-219322</t>
  </si>
  <si>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</si>
  <si>
    <r>
      <rPr>
        <sz val="11"/>
        <color rgb="FF000000"/>
        <rFont val="Calibri"/>
      </rPr>
      <t>Configure the Ubuntu operating system to allow system administrators to pass information to any other Ubuntu operating system administrator or user.</t>
    </r>
    <r>
      <rPr>
        <sz val="11"/>
        <color rgb="FF000000"/>
        <rFont val="Calibri"/>
      </rPr>
      <t xml:space="preserve">
</t>
    </r>
    <r>
      <rPr>
        <sz val="11"/>
        <color rgb="FF000000"/>
        <rFont val="Calibri"/>
      </rPr>
      <t>Install "Pam_Apparmor" (if it is not installed) with the following command:</t>
    </r>
    <r>
      <rPr>
        <sz val="11"/>
        <color rgb="FF000000"/>
        <rFont val="Calibri"/>
      </rPr>
      <t xml:space="preserve">
</t>
    </r>
    <r>
      <rPr>
        <sz val="11"/>
        <color rgb="FF000000"/>
        <rFont val="Calibri"/>
      </rPr>
      <t># sudo apt-get install libpam-apparmor</t>
    </r>
    <r>
      <rPr>
        <sz val="11"/>
        <color rgb="FF000000"/>
        <rFont val="Calibri"/>
      </rPr>
      <t xml:space="preserve">
</t>
    </r>
    <r>
      <rPr>
        <sz val="11"/>
        <color rgb="FF000000"/>
        <rFont val="Calibri"/>
      </rPr>
      <t>Enable/Activate "Apparmor" (if it is not already active) with the following command:</t>
    </r>
    <r>
      <rPr>
        <sz val="11"/>
        <color rgb="FF000000"/>
        <rFont val="Calibri"/>
      </rPr>
      <t xml:space="preserve">
</t>
    </r>
    <r>
      <rPr>
        <sz val="11"/>
        <color rgb="FF000000"/>
        <rFont val="Calibri"/>
      </rPr>
      <t># sudo systemctl enable apparmor.service</t>
    </r>
    <r>
      <rPr>
        <sz val="11"/>
        <color rgb="FF000000"/>
        <rFont val="Calibri"/>
      </rPr>
      <t xml:space="preserve">
</t>
    </r>
    <r>
      <rPr>
        <sz val="11"/>
        <color rgb="FF000000"/>
        <rFont val="Calibri"/>
      </rPr>
      <t>Start "Apparmor" with the following command:</t>
    </r>
    <r>
      <rPr>
        <sz val="11"/>
        <color rgb="FF000000"/>
        <rFont val="Calibri"/>
      </rPr>
      <t xml:space="preserve">
</t>
    </r>
    <r>
      <rPr>
        <sz val="11"/>
        <color rgb="FF000000"/>
        <rFont val="Calibri"/>
      </rPr>
      <t># sudo systemctl start apparmor.service</t>
    </r>
    <r>
      <rPr>
        <sz val="11"/>
        <color rgb="FF000000"/>
        <rFont val="Calibri"/>
      </rPr>
      <t xml:space="preserve">
</t>
    </r>
    <r>
      <rPr>
        <sz val="11"/>
        <color rgb="FF000000"/>
        <rFont val="Calibri"/>
      </rPr>
      <t>Note: Pam_Apparmor must have properly configured profiles. All configurations will be based on the actual system setup and organization. See the "Pam_Apparmor" documentation for more information on configuring profiles.</t>
    </r>
  </si>
  <si>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r>
      <rPr>
        <sz val="11"/>
        <color rgb="FF000000"/>
        <rFont val="Calibri"/>
      </rPr>
      <t xml:space="preserve">
</t>
    </r>
    <r>
      <rPr>
        <sz val="11"/>
        <color rgb="FF000000"/>
        <rFont val="Calibri"/>
      </rPr>
      <t>Satisfies: SRG-OS-000312-GPOS-00122, SRG-OS-000312-GPOS-00123, SRG-OS-000312-GPOS-00124, SRG-OS-000324-GPOS-0012</t>
    </r>
  </si>
  <si>
    <r>
      <rPr>
        <sz val="11"/>
        <color rgb="FF000000"/>
        <rFont val="Calibri"/>
      </rPr>
      <t>Verify that the Ubuntu operating system is configured to allow system administrators to pass information to any other Ubuntu operating system administrator or user.</t>
    </r>
    <r>
      <rPr>
        <sz val="11"/>
        <color rgb="FF000000"/>
        <rFont val="Calibri"/>
      </rPr>
      <t xml:space="preserve">
</t>
    </r>
    <r>
      <rPr>
        <sz val="11"/>
        <color rgb="FF000000"/>
        <rFont val="Calibri"/>
      </rPr>
      <t>Check that "Pam_Apparmor" is installed on the system with the following command:</t>
    </r>
    <r>
      <rPr>
        <sz val="11"/>
        <color rgb="FF000000"/>
        <rFont val="Calibri"/>
      </rPr>
      <t xml:space="preserve">
</t>
    </r>
    <r>
      <rPr>
        <sz val="11"/>
        <color rgb="FF000000"/>
        <rFont val="Calibri"/>
      </rPr>
      <t># dpkg -l | grep -i apparmor</t>
    </r>
    <r>
      <rPr>
        <sz val="11"/>
        <color rgb="FF000000"/>
        <rFont val="Calibri"/>
      </rPr>
      <t xml:space="preserve">
</t>
    </r>
    <r>
      <rPr>
        <sz val="11"/>
        <color rgb="FF000000"/>
        <rFont val="Calibri"/>
      </rPr>
      <t xml:space="preserve">ii libpam-apparmor 2.10.95-0Ubuntu2.6 </t>
    </r>
    <r>
      <rPr>
        <sz val="11"/>
        <color rgb="FF000000"/>
        <rFont val="Calibri"/>
      </rPr>
      <t xml:space="preserve">
</t>
    </r>
    <r>
      <rPr>
        <sz val="11"/>
        <color rgb="FF000000"/>
        <rFont val="Calibri"/>
      </rPr>
      <t>If the "Pam_Apparmor" package is not installed, this is a finding.</t>
    </r>
    <r>
      <rPr>
        <sz val="11"/>
        <color rgb="FF000000"/>
        <rFont val="Calibri"/>
      </rPr>
      <t xml:space="preserve">
</t>
    </r>
    <r>
      <rPr>
        <sz val="11"/>
        <color rgb="FF000000"/>
        <rFont val="Calibri"/>
      </rPr>
      <t>Check that the "AppArmor" daemon is running with the following command:</t>
    </r>
    <r>
      <rPr>
        <sz val="11"/>
        <color rgb="FF000000"/>
        <rFont val="Calibri"/>
      </rPr>
      <t xml:space="preserve">
</t>
    </r>
    <r>
      <rPr>
        <sz val="11"/>
        <color rgb="FF000000"/>
        <rFont val="Calibri"/>
      </rPr>
      <t># systemctl status apparmor.service | grep -i active</t>
    </r>
    <r>
      <rPr>
        <sz val="11"/>
        <color rgb="FF000000"/>
        <rFont val="Calibri"/>
      </rPr>
      <t xml:space="preserve">
</t>
    </r>
    <r>
      <rPr>
        <sz val="11"/>
        <color rgb="FF000000"/>
        <rFont val="Calibri"/>
      </rPr>
      <t>If something other than "Active: active" is returned, this is a finding.</t>
    </r>
    <r>
      <rPr>
        <sz val="11"/>
        <color rgb="FF000000"/>
        <rFont val="Calibri"/>
      </rPr>
      <t xml:space="preserve">
</t>
    </r>
    <r>
      <rPr>
        <sz val="11"/>
        <color rgb="FF000000"/>
        <rFont val="Calibri"/>
      </rPr>
      <t>Note: Pam_Apparmor must have properly configured profiles. All configurations will be based on the actual system setup and organization. See the "Pam_Apparmor" documentation for more information on configuring profiles.</t>
    </r>
  </si>
  <si>
    <t>V-219323</t>
  </si>
  <si>
    <r>
      <rPr>
        <sz val="11"/>
        <rFont val="Calibri"/>
      </rPr>
      <t>The Ubuntu operating system must be configured to use AppArmor.</t>
    </r>
  </si>
  <si>
    <r>
      <rPr>
        <sz val="11"/>
        <color rgb="FF000000"/>
        <rFont val="Calibri"/>
      </rPr>
      <t>Install "Apparmor" (if it is not installed) with the following command:</t>
    </r>
    <r>
      <rPr>
        <sz val="11"/>
        <color rgb="FF000000"/>
        <rFont val="Calibri"/>
      </rPr>
      <t xml:space="preserve">
</t>
    </r>
    <r>
      <rPr>
        <sz val="11"/>
        <color rgb="FF000000"/>
        <rFont val="Calibri"/>
      </rPr>
      <t># sudo apt-get install apparmor</t>
    </r>
    <r>
      <rPr>
        <sz val="11"/>
        <color rgb="FF000000"/>
        <rFont val="Calibri"/>
      </rPr>
      <t xml:space="preserve">
</t>
    </r>
    <r>
      <rPr>
        <sz val="11"/>
        <color rgb="FF000000"/>
        <rFont val="Calibri"/>
      </rPr>
      <t># sudo systemctl enable apparmor.service</t>
    </r>
    <r>
      <rPr>
        <sz val="11"/>
        <color rgb="FF000000"/>
        <rFont val="Calibri"/>
      </rPr>
      <t xml:space="preserve">
</t>
    </r>
    <r>
      <rPr>
        <sz val="11"/>
        <color rgb="FF000000"/>
        <rFont val="Calibri"/>
      </rPr>
      <t>Start "Apparmor" with the following command:</t>
    </r>
    <r>
      <rPr>
        <sz val="11"/>
        <color rgb="FF000000"/>
        <rFont val="Calibri"/>
      </rPr>
      <t xml:space="preserve">
</t>
    </r>
    <r>
      <rPr>
        <sz val="11"/>
        <color rgb="FF000000"/>
        <rFont val="Calibri"/>
      </rPr>
      <t># sudo systemctl start apparmor.service</t>
    </r>
    <r>
      <rPr>
        <sz val="11"/>
        <color rgb="FF000000"/>
        <rFont val="Calibri"/>
      </rPr>
      <t xml:space="preserve">
</t>
    </r>
    <r>
      <rPr>
        <sz val="11"/>
        <color rgb="FF000000"/>
        <rFont val="Calibri"/>
      </rPr>
      <t>Note: Apparmor must have properly configured profiles for applications and home directories. All configurations will be based on the actual system setup and organization and normally are on a per role basis. See the "Apparmor" documentation for more information on configuring profiles.</t>
    </r>
  </si>
  <si>
    <r>
      <rPr>
        <sz val="11"/>
        <color rgb="FF000000"/>
        <rFont val="Calibri"/>
      </rPr>
      <t>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 level.</t>
    </r>
    <r>
      <rPr>
        <sz val="11"/>
        <color rgb="FF000000"/>
        <rFont val="Calibri"/>
      </rPr>
      <t xml:space="preserve">
</t>
    </r>
    <r>
      <rPr>
        <sz val="11"/>
        <color rgb="FF000000"/>
        <rFont val="Calibri"/>
      </rPr>
      <t>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</si>
  <si>
    <r>
      <rPr>
        <sz val="11"/>
        <color rgb="FF000000"/>
        <rFont val="Calibri"/>
      </rPr>
      <t>Verify the operating system prevents program execution in accordance with local policies.</t>
    </r>
    <r>
      <rPr>
        <sz val="11"/>
        <color rgb="FF000000"/>
        <rFont val="Calibri"/>
      </rPr>
      <t xml:space="preserve">
</t>
    </r>
    <r>
      <rPr>
        <sz val="11"/>
        <color rgb="FF000000"/>
        <rFont val="Calibri"/>
      </rPr>
      <t>Check that apparmor is installed and active by running the following command:</t>
    </r>
    <r>
      <rPr>
        <sz val="11"/>
        <color rgb="FF000000"/>
        <rFont val="Calibri"/>
      </rPr>
      <t xml:space="preserve">
</t>
    </r>
    <r>
      <rPr>
        <sz val="11"/>
        <color rgb="FF000000"/>
        <rFont val="Calibri"/>
      </rPr>
      <t># dpkg -l | grep apparmor</t>
    </r>
    <r>
      <rPr>
        <sz val="11"/>
        <color rgb="FF000000"/>
        <rFont val="Calibri"/>
      </rPr>
      <t xml:space="preserve">
</t>
    </r>
    <r>
      <rPr>
        <sz val="11"/>
        <color rgb="FF000000"/>
        <rFont val="Calibri"/>
      </rPr>
      <t>If the "apparmor" package is not installed, this is a finding.</t>
    </r>
    <r>
      <rPr>
        <sz val="11"/>
        <color rgb="FF000000"/>
        <rFont val="Calibri"/>
      </rPr>
      <t xml:space="preserve">
</t>
    </r>
    <r>
      <rPr>
        <sz val="11"/>
        <color rgb="FF000000"/>
        <rFont val="Calibri"/>
      </rPr>
      <t>#systemctl is-active apparmor.service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"active" is not returned, this is a finding.</t>
    </r>
    <r>
      <rPr>
        <sz val="11"/>
        <color rgb="FF000000"/>
        <rFont val="Calibri"/>
      </rPr>
      <t xml:space="preserve">
</t>
    </r>
    <r>
      <rPr>
        <sz val="11"/>
        <color rgb="FF000000"/>
        <rFont val="Calibri"/>
      </rPr>
      <t>#systemctl is-enabled apparmor.service</t>
    </r>
    <r>
      <rPr>
        <sz val="11"/>
        <color rgb="FF000000"/>
        <rFont val="Calibri"/>
      </rPr>
      <t xml:space="preserve">
</t>
    </r>
    <r>
      <rPr>
        <sz val="11"/>
        <color rgb="FF000000"/>
        <rFont val="Calibri"/>
      </rPr>
      <t>enabled</t>
    </r>
    <r>
      <rPr>
        <sz val="11"/>
        <color rgb="FF000000"/>
        <rFont val="Calibri"/>
      </rPr>
      <t xml:space="preserve">
</t>
    </r>
    <r>
      <rPr>
        <sz val="11"/>
        <color rgb="FF000000"/>
        <rFont val="Calibri"/>
      </rPr>
      <t>If "enabled" is not returned, then this is a finding.</t>
    </r>
  </si>
  <si>
    <t>V-219324</t>
  </si>
  <si>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</si>
  <si>
    <r>
      <rPr>
        <sz val="11"/>
        <color rgb="FF000000"/>
        <rFont val="Calibri"/>
      </rPr>
      <t>Configure the Ubuntu operating system to employ a deny-all, permit-by-exception policy to allow the execution of authorized software programs.</t>
    </r>
    <r>
      <rPr>
        <sz val="11"/>
        <color rgb="FF000000"/>
        <rFont val="Calibri"/>
      </rPr>
      <t xml:space="preserve">
</t>
    </r>
    <r>
      <rPr>
        <sz val="11"/>
        <color rgb="FF000000"/>
        <rFont val="Calibri"/>
      </rPr>
      <t>Install "Apparmor" (if it is not installed) with the following command:</t>
    </r>
    <r>
      <rPr>
        <sz val="11"/>
        <color rgb="FF000000"/>
        <rFont val="Calibri"/>
      </rPr>
      <t xml:space="preserve">
</t>
    </r>
    <r>
      <rPr>
        <sz val="11"/>
        <color rgb="FF000000"/>
        <rFont val="Calibri"/>
      </rPr>
      <t># sudo apt-get install apparmor</t>
    </r>
    <r>
      <rPr>
        <sz val="11"/>
        <color rgb="FF000000"/>
        <rFont val="Calibri"/>
      </rPr>
      <t xml:space="preserve">
</t>
    </r>
    <r>
      <rPr>
        <sz val="11"/>
        <color rgb="FF000000"/>
        <rFont val="Calibri"/>
      </rPr>
      <t>Enable "Apparmor" (if it is not already active) with the following command:</t>
    </r>
    <r>
      <rPr>
        <sz val="11"/>
        <color rgb="FF000000"/>
        <rFont val="Calibri"/>
      </rPr>
      <t xml:space="preserve">
</t>
    </r>
    <r>
      <rPr>
        <sz val="11"/>
        <color rgb="FF000000"/>
        <rFont val="Calibri"/>
      </rPr>
      <t># sudo systemctl enable apparmor.service</t>
    </r>
    <r>
      <rPr>
        <sz val="11"/>
        <color rgb="FF000000"/>
        <rFont val="Calibri"/>
      </rPr>
      <t xml:space="preserve">
</t>
    </r>
    <r>
      <rPr>
        <sz val="11"/>
        <color rgb="FF000000"/>
        <rFont val="Calibri"/>
      </rPr>
      <t>Start "Apparmor" with the following command:</t>
    </r>
    <r>
      <rPr>
        <sz val="11"/>
        <color rgb="FF000000"/>
        <rFont val="Calibri"/>
      </rPr>
      <t xml:space="preserve">
</t>
    </r>
    <r>
      <rPr>
        <sz val="11"/>
        <color rgb="FF000000"/>
        <rFont val="Calibri"/>
      </rPr>
      <t># sudo systemctl start apparmor.service</t>
    </r>
    <r>
      <rPr>
        <sz val="11"/>
        <color rgb="FF000000"/>
        <rFont val="Calibri"/>
      </rPr>
      <t xml:space="preserve">
</t>
    </r>
    <r>
      <rPr>
        <sz val="11"/>
        <color rgb="FF000000"/>
        <rFont val="Calibri"/>
      </rPr>
      <t>Note: Apparmor must have properly configured profiles for applications and home directories. All configurations will be based on the actual system setup and organization and normally are on a per role basis. See the "Apparmor" documentation for more information on configuring profiles.</t>
    </r>
  </si>
  <si>
    <r>
      <rPr>
        <sz val="11"/>
        <color rgb="FF000000"/>
        <rFont val="Calibri"/>
      </rPr>
      <t>Verify that the Ubuntu operating system is configured to employ a deny-all, permit-by-exception policy to allow the execution of authorized software programs and access to user home directories.</t>
    </r>
    <r>
      <rPr>
        <sz val="11"/>
        <color rgb="FF000000"/>
        <rFont val="Calibri"/>
      </rPr>
      <t xml:space="preserve">
</t>
    </r>
    <r>
      <rPr>
        <sz val="11"/>
        <color rgb="FF000000"/>
        <rFont val="Calibri"/>
      </rPr>
      <t>Check that "Apparmor" is configured to employ application whitelisting and home directory access control with the following command:</t>
    </r>
    <r>
      <rPr>
        <sz val="11"/>
        <color rgb="FF000000"/>
        <rFont val="Calibri"/>
      </rPr>
      <t xml:space="preserve">
</t>
    </r>
    <r>
      <rPr>
        <sz val="11"/>
        <color rgb="FF000000"/>
        <rFont val="Calibri"/>
      </rPr>
      <t># sudo apparmor_status</t>
    </r>
    <r>
      <rPr>
        <sz val="11"/>
        <color rgb="FF000000"/>
        <rFont val="Calibri"/>
      </rPr>
      <t xml:space="preserve">
</t>
    </r>
    <r>
      <rPr>
        <sz val="11"/>
        <color rgb="FF000000"/>
        <rFont val="Calibri"/>
      </rPr>
      <t>apparmor module is loaded.</t>
    </r>
    <r>
      <rPr>
        <sz val="11"/>
        <color rgb="FF000000"/>
        <rFont val="Calibri"/>
      </rPr>
      <t xml:space="preserve">
</t>
    </r>
    <r>
      <rPr>
        <sz val="11"/>
        <color rgb="FF000000"/>
        <rFont val="Calibri"/>
      </rPr>
      <t>17 profiles are loaded.</t>
    </r>
    <r>
      <rPr>
        <sz val="11"/>
        <color rgb="FF000000"/>
        <rFont val="Calibri"/>
      </rPr>
      <t xml:space="preserve">
</t>
    </r>
    <r>
      <rPr>
        <sz val="11"/>
        <color rgb="FF000000"/>
        <rFont val="Calibri"/>
      </rPr>
      <t>17 profiles are in enforce mode.</t>
    </r>
    <r>
      <rPr>
        <sz val="11"/>
        <color rgb="FF000000"/>
        <rFont val="Calibri"/>
      </rPr>
      <t xml:space="preserve">
</t>
    </r>
    <r>
      <rPr>
        <sz val="11"/>
        <color rgb="FF000000"/>
        <rFont val="Calibri"/>
      </rPr>
      <t xml:space="preserve"> /sbin/dhclient</t>
    </r>
    <r>
      <rPr>
        <sz val="11"/>
        <color rgb="FF000000"/>
        <rFont val="Calibri"/>
      </rPr>
      <t xml:space="preserve">
</t>
    </r>
    <r>
      <rPr>
        <sz val="11"/>
        <color rgb="FF000000"/>
        <rFont val="Calibri"/>
      </rPr>
      <t xml:space="preserve"> /usr/bin/lxc-start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0 processes are in complain mode.</t>
    </r>
    <r>
      <rPr>
        <sz val="11"/>
        <color rgb="FF000000"/>
        <rFont val="Calibri"/>
      </rPr>
      <t xml:space="preserve">
</t>
    </r>
    <r>
      <rPr>
        <sz val="11"/>
        <color rgb="FF000000"/>
        <rFont val="Calibri"/>
      </rPr>
      <t>0 processes are unconfined but have a profile defined.</t>
    </r>
    <r>
      <rPr>
        <sz val="11"/>
        <color rgb="FF000000"/>
        <rFont val="Calibri"/>
      </rPr>
      <t xml:space="preserve">
</t>
    </r>
    <r>
      <rPr>
        <sz val="11"/>
        <color rgb="FF000000"/>
        <rFont val="Calibri"/>
      </rPr>
      <t>If the defined profiles do not match the organization's list of authorized software, this is a finding.</t>
    </r>
  </si>
  <si>
    <t>V-219325</t>
  </si>
  <si>
    <r>
      <rPr>
        <sz val="11"/>
        <rFont val="Calibri"/>
      </rPr>
      <t>The Ubuntu operating system must uniquely identify interactive users.</t>
    </r>
  </si>
  <si>
    <r>
      <rPr>
        <sz val="11"/>
        <color rgb="FF000000"/>
        <rFont val="Calibri"/>
      </rPr>
      <t>Edit the file "/etc/passwd" and provide each interactive user account that has a duplicate User ID (UID) with a unique UID.</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</si>
  <si>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t>
    </r>
  </si>
  <si>
    <r>
      <rPr>
        <sz val="11"/>
        <color rgb="FF000000"/>
        <rFont val="Calibri"/>
      </rPr>
      <t>Verify that the Ubuntu operating system contains no duplicate User IDs (UIDs) for interactive users.</t>
    </r>
    <r>
      <rPr>
        <sz val="11"/>
        <color rgb="FF000000"/>
        <rFont val="Calibri"/>
      </rPr>
      <t xml:space="preserve">
</t>
    </r>
    <r>
      <rPr>
        <sz val="11"/>
        <color rgb="FF000000"/>
        <rFont val="Calibri"/>
      </rPr>
      <t>Check that the Ubuntu operating system contains no duplicate UIDs for interactive users with the following command:</t>
    </r>
    <r>
      <rPr>
        <sz val="11"/>
        <color rgb="FF000000"/>
        <rFont val="Calibri"/>
      </rPr>
      <t xml:space="preserve">
</t>
    </r>
    <r>
      <rPr>
        <sz val="11"/>
        <color rgb="FF000000"/>
        <rFont val="Calibri"/>
      </rPr>
      <t># awk -F ":" 'list[$3]++{print $1, $3}' /etc/passwd</t>
    </r>
    <r>
      <rPr>
        <sz val="11"/>
        <color rgb="FF000000"/>
        <rFont val="Calibri"/>
      </rPr>
      <t xml:space="preserve">
</t>
    </r>
    <r>
      <rPr>
        <sz val="11"/>
        <color rgb="FF000000"/>
        <rFont val="Calibri"/>
      </rPr>
      <t>If output is produced, and the accounts listed are interactive user accounts, this is a finding.</t>
    </r>
  </si>
  <si>
    <t>V-219326</t>
  </si>
  <si>
    <r>
      <rPr>
        <sz val="11"/>
        <rFont val="Calibri"/>
      </rPr>
      <t>The Ubuntu operating system must disable account identifiers (individuals, groups, roles, and devices) after 35 days of inactivity.</t>
    </r>
  </si>
  <si>
    <r>
      <rPr>
        <sz val="11"/>
        <color rgb="FF000000"/>
        <rFont val="Calibri"/>
      </rPr>
      <t xml:space="preserve">Configure the Ubuntu operating system to disable account identifiers after 35 days of inactivity since the password expiration. </t>
    </r>
    <r>
      <rPr>
        <sz val="11"/>
        <color rgb="FF000000"/>
        <rFont val="Calibri"/>
      </rPr>
      <t xml:space="preserve">
</t>
    </r>
    <r>
      <rPr>
        <sz val="11"/>
        <color rgb="FF000000"/>
        <rFont val="Calibri"/>
      </rPr>
      <t>Run the following command to change the configuration for adduser:</t>
    </r>
    <r>
      <rPr>
        <sz val="11"/>
        <color rgb="FF000000"/>
        <rFont val="Calibri"/>
      </rPr>
      <t xml:space="preserve">
</t>
    </r>
    <r>
      <rPr>
        <sz val="11"/>
        <color rgb="FF000000"/>
        <rFont val="Calibri"/>
      </rPr>
      <t># sudo useradd -D -f 35</t>
    </r>
    <r>
      <rPr>
        <sz val="11"/>
        <color rgb="FF000000"/>
        <rFont val="Calibri"/>
      </rPr>
      <t xml:space="preserve">
</t>
    </r>
    <r>
      <rPr>
        <sz val="11"/>
        <color rgb="FF000000"/>
        <rFont val="Calibri"/>
      </rPr>
      <t>Note: DoD recommendation is 35 days, but a lower value is acceptable. The value "0" will disable the account immediately after the password expires.</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</si>
  <si>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Ubuntu operating systems need to track periods of inactivity and disable application identifiers after 35 days of inactivity.</t>
    </r>
  </si>
  <si>
    <r>
      <rPr>
        <sz val="11"/>
        <color rgb="FF000000"/>
        <rFont val="Calibri"/>
      </rPr>
      <t>Verify the account identifiers (individuals, groups, roles, and devices) are disabled after 35 days of inactivity with the following command:</t>
    </r>
    <r>
      <rPr>
        <sz val="11"/>
        <color rgb="FF000000"/>
        <rFont val="Calibri"/>
      </rPr>
      <t xml:space="preserve">
</t>
    </r>
    <r>
      <rPr>
        <sz val="11"/>
        <color rgb="FF000000"/>
        <rFont val="Calibri"/>
      </rPr>
      <t>Check the account inactivity value by performing the following command:</t>
    </r>
    <r>
      <rPr>
        <sz val="11"/>
        <color rgb="FF000000"/>
        <rFont val="Calibri"/>
      </rPr>
      <t xml:space="preserve">
</t>
    </r>
    <r>
      <rPr>
        <sz val="11"/>
        <color rgb="FF000000"/>
        <rFont val="Calibri"/>
      </rPr>
      <t># sudo grep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"INACTIVE" is not set to a value 0&lt;[VALUE]&lt;=35, or is commented out, this is a finding.</t>
    </r>
  </si>
  <si>
    <t>V-219327</t>
  </si>
  <si>
    <r>
      <rPr>
        <sz val="11"/>
        <rFont val="Calibri"/>
      </rPr>
      <t>The Ubuntu operating system must automatically expire temporary accounts within 72 hours.</t>
    </r>
  </si>
  <si>
    <r>
      <rPr>
        <sz val="11"/>
        <color rgb="FF000000"/>
        <rFont val="Calibri"/>
      </rPr>
      <t>Configure the operating system to expire temporary accounts after 72 hours with the following command:</t>
    </r>
    <r>
      <rPr>
        <sz val="11"/>
        <color rgb="FF000000"/>
        <rFont val="Calibri"/>
      </rPr>
      <t xml:space="preserve">
</t>
    </r>
    <r>
      <rPr>
        <sz val="11"/>
        <color rgb="FF000000"/>
        <rFont val="Calibri"/>
      </rPr>
      <t xml:space="preserve">     $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</si>
  <si>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</si>
  <si>
    <r>
      <rPr>
        <sz val="11"/>
        <color rgb="FF000000"/>
        <rFont val="Calibri"/>
      </rPr>
      <t>Verify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xml:space="preserve">     $ sudo chage -l &lt;temporary_account_name&gt; | grep -i "account expires"</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</si>
  <si>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V-219328</t>
  </si>
  <si>
    <r>
      <rPr>
        <sz val="11"/>
        <rFont val="Calibri"/>
      </rPr>
      <t>The Ubuntu operating system default filesystem permissions must be defined in such a way that all authenticated users can only read and modify their own files.</t>
    </r>
  </si>
  <si>
    <r>
      <rPr>
        <sz val="11"/>
        <color rgb="FF000000"/>
        <rFont val="Calibri"/>
      </rPr>
      <t>Configure the system to define the default permissions for all authenticated users in such a way that the user can only read and modify their own files.</t>
    </r>
    <r>
      <rPr>
        <sz val="11"/>
        <color rgb="FF000000"/>
        <rFont val="Calibri"/>
      </rPr>
      <t xml:space="preserve">
</t>
    </r>
    <r>
      <rPr>
        <sz val="11"/>
        <color rgb="FF000000"/>
        <rFont val="Calibri"/>
      </rPr>
      <t>Edit the "UMASK" parameter in the "/etc/login.defs" file to match the example below:</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</si>
  <si>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</si>
  <si>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Verify the Ubuntu operating system defines default permissions for all authenticated users in such a way that the user can only read and modify their own files.</t>
    </r>
    <r>
      <rPr>
        <sz val="11"/>
        <color rgb="FF000000"/>
        <rFont val="Calibri"/>
      </rPr>
      <t xml:space="preserve">
</t>
    </r>
    <r>
      <rPr>
        <sz val="11"/>
        <color rgb="FF000000"/>
        <rFont val="Calibri"/>
      </rPr>
      <t xml:space="preserve">Check that the Ubuntu operating system defines default permissions for all authenticated users with the following command: </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"UMASK" variable is set to "000", this is a finding with the severity raised to a CAT I.</t>
    </r>
    <r>
      <rPr>
        <sz val="11"/>
        <color rgb="FF000000"/>
        <rFont val="Calibri"/>
      </rPr>
      <t xml:space="preserve">
</t>
    </r>
    <r>
      <rPr>
        <sz val="11"/>
        <color rgb="FF000000"/>
        <rFont val="Calibri"/>
      </rPr>
      <t>If the value of "UMASK" is not set to "077", "UMASK" is commented out or "UMASK" is missing completely, this is a finding.</t>
    </r>
  </si>
  <si>
    <t>V-219329</t>
  </si>
  <si>
    <r>
      <rPr>
        <sz val="11"/>
        <rFont val="Calibri"/>
      </rPr>
      <t>The Ubuntu operating system must provision temporary user accounts with an expiration time of 72 hours or less.</t>
    </r>
  </si>
  <si>
    <r>
      <rPr>
        <sz val="11"/>
        <color rgb="FF000000"/>
        <rFont val="Calibri"/>
      </rPr>
      <t>If a temporary account must be created configure the system to terminate the account after a 72 hour time period with the following command to set an expiration date on it. Substitute "system_account_name" with the account to be created.</t>
    </r>
    <r>
      <rPr>
        <sz val="11"/>
        <color rgb="FF000000"/>
        <rFont val="Calibri"/>
      </rPr>
      <t xml:space="preserve">
</t>
    </r>
    <r>
      <rPr>
        <sz val="11"/>
        <color rgb="FF000000"/>
        <rFont val="Calibri"/>
      </rPr>
      <t># sudo chage -E $(date -d "+3 days" +%F) system_account_name</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</si>
  <si>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Ubuntu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the Ubuntu operating system may be integrated with enterprise-level authentication/access mechanisms that meet or exceed access control policy requirements.</t>
    </r>
  </si>
  <si>
    <r>
      <rPr>
        <sz val="11"/>
        <color rgb="FF000000"/>
        <rFont val="Calibri"/>
      </rPr>
      <t>Verify the Ubuntu operating system expires temporary user accounts within 72 hours or less.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sudo chage -l system_account_name | grep expires</t>
    </r>
    <r>
      <rPr>
        <sz val="11"/>
        <color rgb="FF000000"/>
        <rFont val="Calibri"/>
      </rPr>
      <t xml:space="preserve">
</t>
    </r>
    <r>
      <rPr>
        <sz val="11"/>
        <color rgb="FF000000"/>
        <rFont val="Calibri"/>
      </rPr>
      <t>Password expires : Aug 07, 2019</t>
    </r>
    <r>
      <rPr>
        <sz val="11"/>
        <color rgb="FF000000"/>
        <rFont val="Calibri"/>
      </rPr>
      <t xml:space="preserve">
</t>
    </r>
    <r>
      <rPr>
        <sz val="11"/>
        <color rgb="FF000000"/>
        <rFont val="Calibri"/>
      </rPr>
      <t>Account expires : Aug 07, 2019</t>
    </r>
    <r>
      <rPr>
        <sz val="11"/>
        <color rgb="FF000000"/>
        <rFont val="Calibri"/>
      </rPr>
      <t xml:space="preserve">
</t>
    </r>
    <r>
      <rPr>
        <sz val="11"/>
        <color rgb="FF000000"/>
        <rFont val="Calibri"/>
      </rPr>
      <t>Verify each of these accounts has an expiration date set within 72 hours of accounts' creation.</t>
    </r>
    <r>
      <rPr>
        <sz val="11"/>
        <color rgb="FF000000"/>
        <rFont val="Calibri"/>
      </rPr>
      <t xml:space="preserve">
</t>
    </r>
    <r>
      <rPr>
        <sz val="11"/>
        <color rgb="FF000000"/>
        <rFont val="Calibri"/>
      </rPr>
      <t>If any temporary account does not expire within 72 hours of that account's creation, this is a finding.</t>
    </r>
  </si>
  <si>
    <t>V-219330</t>
  </si>
  <si>
    <r>
      <rPr>
        <sz val="11"/>
        <rFont val="Calibri"/>
      </rPr>
      <t>The Ubuntu operating system must be configured to use TCP syncookies.</t>
    </r>
  </si>
  <si>
    <r>
      <rPr>
        <sz val="11"/>
        <color rgb="FF000000"/>
        <rFont val="Calibri"/>
      </rPr>
      <t>Configure the Ubuntu operating system to use TCP syncookies, by running the following command:</t>
    </r>
    <r>
      <rPr>
        <sz val="11"/>
        <color rgb="FF000000"/>
        <rFont val="Calibri"/>
      </rPr>
      <t xml:space="preserve">
</t>
    </r>
    <r>
      <rPr>
        <sz val="11"/>
        <color rgb="FF000000"/>
        <rFont val="Calibri"/>
      </rPr>
      <t># sudo sysctl -w net.ipv4.tcp_syncookies=1</t>
    </r>
    <r>
      <rPr>
        <sz val="11"/>
        <color rgb="FF000000"/>
        <rFont val="Calibri"/>
      </rPr>
      <t xml:space="preserve">
</t>
    </r>
    <r>
      <rPr>
        <sz val="11"/>
        <color rgb="FF000000"/>
        <rFont val="Calibri"/>
      </rPr>
      <t>If "1" is not the system's default value then add or update the following line in "/etc/sysctl.conf":</t>
    </r>
    <r>
      <rPr>
        <sz val="11"/>
        <color rgb="FF000000"/>
        <rFont val="Calibri"/>
      </rPr>
      <t xml:space="preserve">
</t>
    </r>
    <r>
      <rPr>
        <sz val="11"/>
        <color rgb="FF000000"/>
        <rFont val="Calibri"/>
      </rPr>
      <t>net.ipv4.tcp_syncookies = 1</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</si>
  <si>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</si>
  <si>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Verify the Ubuntu operating system is configured to use TCP syncookies.</t>
    </r>
    <r>
      <rPr>
        <sz val="11"/>
        <color rgb="FF000000"/>
        <rFont val="Calibri"/>
      </rPr>
      <t xml:space="preserve">
</t>
    </r>
    <r>
      <rPr>
        <sz val="11"/>
        <color rgb="FF000000"/>
        <rFont val="Calibri"/>
      </rPr>
      <t>Check the value of TCP syncookies with the following command:</t>
    </r>
    <r>
      <rPr>
        <sz val="11"/>
        <color rgb="FF000000"/>
        <rFont val="Calibri"/>
      </rPr>
      <t xml:space="preserve">
</t>
    </r>
    <r>
      <rPr>
        <sz val="11"/>
        <color rgb="FF000000"/>
        <rFont val="Calibri"/>
      </rPr>
      <t># sysctl net.ipv4.tcp_syncookies</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the value is not "1", this is a finding.</t>
    </r>
    <r>
      <rPr>
        <sz val="11"/>
        <color rgb="FF000000"/>
        <rFont val="Calibri"/>
      </rPr>
      <t xml:space="preserve">
</t>
    </r>
    <r>
      <rPr>
        <sz val="11"/>
        <color rgb="FF000000"/>
        <rFont val="Calibri"/>
      </rPr>
      <t>Check the saved value of TCP syncookies with the following command:</t>
    </r>
    <r>
      <rPr>
        <sz val="11"/>
        <color rgb="FF000000"/>
        <rFont val="Calibri"/>
      </rPr>
      <t xml:space="preserve">
</t>
    </r>
    <r>
      <rPr>
        <sz val="11"/>
        <color rgb="FF000000"/>
        <rFont val="Calibri"/>
      </rPr>
      <t># sudo grep -i net.ipv4.tcp_syncookies /etc/sysctl.conf /etc/sysctl.d/* | grep -v '#'</t>
    </r>
    <r>
      <rPr>
        <sz val="11"/>
        <color rgb="FF000000"/>
        <rFont val="Calibri"/>
      </rPr>
      <t xml:space="preserve">
</t>
    </r>
    <r>
      <rPr>
        <sz val="11"/>
        <color rgb="FF000000"/>
        <rFont val="Calibri"/>
      </rPr>
      <t>If no output is returned, this is a finding.</t>
    </r>
  </si>
  <si>
    <t>V-219331</t>
  </si>
  <si>
    <r>
      <rPr>
        <sz val="11"/>
        <rFont val="Calibri"/>
      </rPr>
      <t>The Ubuntu operating system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</si>
  <si>
    <r>
      <rPr>
        <sz val="11"/>
        <color rgb="FF000000"/>
        <rFont val="Calibri"/>
      </rPr>
      <t>If the system is not networked this requirement is Not Applicable.</t>
    </r>
    <r>
      <rPr>
        <sz val="11"/>
        <color rgb="FF000000"/>
        <rFont val="Calibri"/>
      </rPr>
      <t xml:space="preserve">
</t>
    </r>
    <r>
      <rPr>
        <sz val="11"/>
        <color rgb="FF000000"/>
        <rFont val="Calibri"/>
      </rPr>
      <t>To configure the system clock to compare the system clock at least every 24 hours to the authoritative time source, edit the "/etc/chrony/chrony.conf" file. Add or correct the following lines, by replacing "[source]" in the following line with an authoritative DoD time source.</t>
    </r>
    <r>
      <rPr>
        <sz val="11"/>
        <color rgb="FF000000"/>
        <rFont val="Calibri"/>
      </rPr>
      <t xml:space="preserve">
</t>
    </r>
    <r>
      <rPr>
        <sz val="11"/>
        <color rgb="FF000000"/>
        <rFont val="Calibri"/>
      </rPr>
      <t>server [source] iburst maxpoll = 16</t>
    </r>
    <r>
      <rPr>
        <sz val="11"/>
        <color rgb="FF000000"/>
        <rFont val="Calibri"/>
      </rPr>
      <t xml:space="preserve">
</t>
    </r>
    <r>
      <rPr>
        <sz val="11"/>
        <color rgb="FF000000"/>
        <rFont val="Calibri"/>
      </rPr>
      <t>If the "chrony" service was running and the value of "maxpoll" or "server" was updated then the service must be restarted using the following command:</t>
    </r>
    <r>
      <rPr>
        <sz val="11"/>
        <color rgb="FF000000"/>
        <rFont val="Calibri"/>
      </rPr>
      <t xml:space="preserve">
</t>
    </r>
    <r>
      <rPr>
        <sz val="11"/>
        <color rgb="FF000000"/>
        <rFont val="Calibri"/>
      </rPr>
      <t># sudo systemctl restart chrony.service</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</si>
  <si>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</si>
  <si>
    <r>
      <rPr>
        <sz val="11"/>
        <color rgb="FF000000"/>
        <rFont val="Calibri"/>
      </rPr>
      <t>If the system is not networked this requirement is Not Applicable.</t>
    </r>
    <r>
      <rPr>
        <sz val="11"/>
        <color rgb="FF000000"/>
        <rFont val="Calibri"/>
      </rPr>
      <t xml:space="preserve">
</t>
    </r>
    <r>
      <rPr>
        <sz val="11"/>
        <color rgb="FF000000"/>
        <rFont val="Calibri"/>
      </rPr>
      <t>The system clock must be configured to compare the system clock at least every 24 hours to the authoritative time source.</t>
    </r>
    <r>
      <rPr>
        <sz val="11"/>
        <color rgb="FF000000"/>
        <rFont val="Calibri"/>
      </rPr>
      <t xml:space="preserve">
</t>
    </r>
    <r>
      <rPr>
        <sz val="11"/>
        <color rgb="FF000000"/>
        <rFont val="Calibri"/>
      </rPr>
      <t>Check the value of "maxpoll" in the "/etc/chrony/chrony.conf" file with the following command:</t>
    </r>
    <r>
      <rPr>
        <sz val="11"/>
        <color rgb="FF000000"/>
        <rFont val="Calibri"/>
      </rPr>
      <t xml:space="preserve">
</t>
    </r>
    <r>
      <rPr>
        <sz val="11"/>
        <color rgb="FF000000"/>
        <rFont val="Calibri"/>
      </rPr>
      <t># sudo grep maxpoll /etc/chrony/chrony.conf</t>
    </r>
    <r>
      <rPr>
        <sz val="11"/>
        <color rgb="FF000000"/>
        <rFont val="Calibri"/>
      </rPr>
      <t xml:space="preserve">
</t>
    </r>
    <r>
      <rPr>
        <sz val="11"/>
        <color rgb="FF000000"/>
        <rFont val="Calibri"/>
      </rPr>
      <t>server tick.usno.navy.mil iburst maxpoll 16</t>
    </r>
    <r>
      <rPr>
        <sz val="11"/>
        <color rgb="FF000000"/>
        <rFont val="Calibri"/>
      </rPr>
      <t xml:space="preserve">
</t>
    </r>
    <r>
      <rPr>
        <sz val="11"/>
        <color rgb="FF000000"/>
        <rFont val="Calibri"/>
      </rPr>
      <t>If the "maxpoll" option is set to a number greater than 16 or the line is commented out, this is a finding.</t>
    </r>
    <r>
      <rPr>
        <sz val="11"/>
        <color rgb="FF000000"/>
        <rFont val="Calibri"/>
      </rPr>
      <t xml:space="preserve">
</t>
    </r>
    <r>
      <rPr>
        <sz val="11"/>
        <color rgb="FF000000"/>
        <rFont val="Calibri"/>
      </rPr>
      <t>Verify that the "chrony.conf" file is configured to an authoritative DoD time source by running the following command:</t>
    </r>
    <r>
      <rPr>
        <sz val="11"/>
        <color rgb="FF000000"/>
        <rFont val="Calibri"/>
      </rPr>
      <t xml:space="preserve">
</t>
    </r>
    <r>
      <rPr>
        <sz val="11"/>
        <color rgb="FF000000"/>
        <rFont val="Calibri"/>
      </rPr>
      <t># grep -i server /etc/chrony/chrony.conf</t>
    </r>
    <r>
      <rPr>
        <sz val="11"/>
        <color rgb="FF000000"/>
        <rFont val="Calibri"/>
      </rPr>
      <t xml:space="preserve">
</t>
    </r>
    <r>
      <rPr>
        <sz val="11"/>
        <color rgb="FF000000"/>
        <rFont val="Calibri"/>
      </rPr>
      <t>server tick.usno.navy.mil iburst maxpoll 16</t>
    </r>
    <r>
      <rPr>
        <sz val="11"/>
        <color rgb="FF000000"/>
        <rFont val="Calibri"/>
      </rPr>
      <t xml:space="preserve">
</t>
    </r>
    <r>
      <rPr>
        <sz val="11"/>
        <color rgb="FF000000"/>
        <rFont val="Calibri"/>
      </rPr>
      <t>server tock.usno.navy.mil iburst maxpoll 16</t>
    </r>
    <r>
      <rPr>
        <sz val="11"/>
        <color rgb="FF000000"/>
        <rFont val="Calibri"/>
      </rPr>
      <t xml:space="preserve">
</t>
    </r>
    <r>
      <rPr>
        <sz val="11"/>
        <color rgb="FF000000"/>
        <rFont val="Calibri"/>
      </rPr>
      <t>server ntp2.usno.navy.mil iburst maxpoll 16</t>
    </r>
    <r>
      <rPr>
        <sz val="11"/>
        <color rgb="FF000000"/>
        <rFont val="Calibri"/>
      </rPr>
      <t xml:space="preserve">
</t>
    </r>
    <r>
      <rPr>
        <sz val="11"/>
        <color rgb="FF000000"/>
        <rFont val="Calibri"/>
      </rPr>
      <t>If the parameter "server" is not set, is not set to an authoritative DoD time source, or is commented out, this is a finding.</t>
    </r>
  </si>
  <si>
    <t>V-219332</t>
  </si>
  <si>
    <r>
      <rPr>
        <sz val="11"/>
        <rFont val="Calibri"/>
      </rPr>
      <t>The Ubuntu operating system must synchronize internal information system clocks to the authoritative time source when the time difference is greater than one second.</t>
    </r>
  </si>
  <si>
    <r>
      <rPr>
        <sz val="11"/>
        <color rgb="FF000000"/>
        <rFont val="Calibri"/>
      </rPr>
      <t>Configure chrony to synchronize the internal system clocks to the authoritative source when the time difference is greater than one second by doing the following,</t>
    </r>
    <r>
      <rPr>
        <sz val="11"/>
        <color rgb="FF000000"/>
        <rFont val="Calibri"/>
      </rPr>
      <t xml:space="preserve">
</t>
    </r>
    <r>
      <rPr>
        <sz val="11"/>
        <color rgb="FF000000"/>
        <rFont val="Calibri"/>
      </rPr>
      <t>Edit the /etc/chrony/chrony.conf file and add:</t>
    </r>
    <r>
      <rPr>
        <sz val="11"/>
        <color rgb="FF000000"/>
        <rFont val="Calibri"/>
      </rPr>
      <t xml:space="preserve">
</t>
    </r>
    <r>
      <rPr>
        <sz val="11"/>
        <color rgb="FF000000"/>
        <rFont val="Calibri"/>
      </rPr>
      <t>makestep 1 -1</t>
    </r>
    <r>
      <rPr>
        <sz val="11"/>
        <color rgb="FF000000"/>
        <rFont val="Calibri"/>
      </rPr>
      <t xml:space="preserve">
</t>
    </r>
    <r>
      <rPr>
        <sz val="11"/>
        <color rgb="FF000000"/>
        <rFont val="Calibri"/>
      </rPr>
      <t>Restart the chrony service,</t>
    </r>
    <r>
      <rPr>
        <sz val="11"/>
        <color rgb="FF000000"/>
        <rFont val="Calibri"/>
      </rPr>
      <t xml:space="preserve">
</t>
    </r>
    <r>
      <rPr>
        <sz val="11"/>
        <color rgb="FF000000"/>
        <rFont val="Calibri"/>
      </rPr>
      <t># sudo systemctl restart chrony.service</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</si>
  <si>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t>
    </r>
    <r>
      <rPr>
        <sz val="11"/>
        <color rgb="FF000000"/>
        <rFont val="Calibri"/>
      </rPr>
      <t xml:space="preserve">
</t>
    </r>
    <r>
      <rPr>
        <sz val="11"/>
        <color rgb="FF000000"/>
        <rFont val="Calibri"/>
      </rPr>
      <t>Organizations should also consider endpoints that may not have regular access to the authoritative time server (e.g., mobile, teleworking, and tactical endpoints). This requirement is related to the comparison done every 24 hours in SRG-OS-000355 because a comparison must be done in order to determine the time difference.</t>
    </r>
  </si>
  <si>
    <r>
      <rPr>
        <sz val="11"/>
        <color rgb="FF000000"/>
        <rFont val="Calibri"/>
      </rPr>
      <t>Verify the operating system synchronizes internal system clocks to the authoritative time source when the time difference is greater than one second.</t>
    </r>
    <r>
      <rPr>
        <sz val="11"/>
        <color rgb="FF000000"/>
        <rFont val="Calibri"/>
      </rPr>
      <t xml:space="preserve">
</t>
    </r>
    <r>
      <rPr>
        <sz val="11"/>
        <color rgb="FF000000"/>
        <rFont val="Calibri"/>
      </rPr>
      <t>Check the value of "makestep" by running the following command:</t>
    </r>
    <r>
      <rPr>
        <sz val="11"/>
        <color rgb="FF000000"/>
        <rFont val="Calibri"/>
      </rPr>
      <t xml:space="preserve">
</t>
    </r>
    <r>
      <rPr>
        <sz val="11"/>
        <color rgb="FF000000"/>
        <rFont val="Calibri"/>
      </rPr>
      <t># sudo grep makestep /etc/chrony/chrony.conf</t>
    </r>
    <r>
      <rPr>
        <sz val="11"/>
        <color rgb="FF000000"/>
        <rFont val="Calibri"/>
      </rPr>
      <t xml:space="preserve">
</t>
    </r>
    <r>
      <rPr>
        <sz val="11"/>
        <color rgb="FF000000"/>
        <rFont val="Calibri"/>
      </rPr>
      <t>makestep 1 -1</t>
    </r>
    <r>
      <rPr>
        <sz val="11"/>
        <color rgb="FF000000"/>
        <rFont val="Calibri"/>
      </rPr>
      <t xml:space="preserve">
</t>
    </r>
    <r>
      <rPr>
        <sz val="11"/>
        <color rgb="FF000000"/>
        <rFont val="Calibri"/>
      </rPr>
      <t>If the makestep option is commented out or is not set to "1 -1", this is a finding.</t>
    </r>
  </si>
  <si>
    <t>V-219333</t>
  </si>
  <si>
    <r>
      <rPr>
        <sz val="11"/>
        <rFont val="Calibri"/>
      </rPr>
      <t>The Ubuntu operating system must record time stamps for audit records that can be mapped to Coordinated Universal Time (UTC) or Greenwich Mean Time (GMT).</t>
    </r>
  </si>
  <si>
    <r>
      <rPr>
        <sz val="11"/>
        <color rgb="FF000000"/>
        <rFont val="Calibri"/>
      </rPr>
      <t>To configure the system time zone to use Coordinated Universal Time (UTC) or Greenwich Mean Time (GMT), run the following command replacing [ZONE] with UTC or GMT.</t>
    </r>
    <r>
      <rPr>
        <sz val="11"/>
        <color rgb="FF000000"/>
        <rFont val="Calibri"/>
      </rPr>
      <t xml:space="preserve">
</t>
    </r>
    <r>
      <rPr>
        <sz val="11"/>
        <color rgb="FF000000"/>
        <rFont val="Calibri"/>
      </rPr>
      <t># sudo timedatectl set-timezone [ZONE]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</si>
  <si>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operating system include date and time. Time is commonly expressed in Coordinated Universal Time (UTC), a modern continuation of Greenwich Mean Time (GMT), or local time with an offset from UTC.</t>
    </r>
  </si>
  <si>
    <r>
      <rPr>
        <sz val="11"/>
        <color rgb="FF000000"/>
        <rFont val="Calibri"/>
      </rPr>
      <t xml:space="preserve">The time zone must be configured to use Coordinated Universal Time (UTC) or Greenwich Mean Time (GMT). To verify run the following command. </t>
    </r>
    <r>
      <rPr>
        <sz val="11"/>
        <color rgb="FF000000"/>
        <rFont val="Calibri"/>
      </rPr>
      <t xml:space="preserve">
</t>
    </r>
    <r>
      <rPr>
        <sz val="11"/>
        <color rgb="FF000000"/>
        <rFont val="Calibri"/>
      </rPr>
      <t># sudo timedatectl status | grep -i "time zone"</t>
    </r>
    <r>
      <rPr>
        <sz val="11"/>
        <color rgb="FF000000"/>
        <rFont val="Calibri"/>
      </rPr>
      <t xml:space="preserve">
</t>
    </r>
    <r>
      <rPr>
        <sz val="11"/>
        <color rgb="FF000000"/>
        <rFont val="Calibri"/>
      </rPr>
      <t>Timezone: UTC (UTC, +0000)</t>
    </r>
    <r>
      <rPr>
        <sz val="11"/>
        <color rgb="FF000000"/>
        <rFont val="Calibri"/>
      </rPr>
      <t xml:space="preserve">
</t>
    </r>
    <r>
      <rPr>
        <sz val="11"/>
        <color rgb="FF000000"/>
        <rFont val="Calibri"/>
      </rPr>
      <t>If "Timezone" is not set to UTC or GMT, this is a finding.</t>
    </r>
  </si>
  <si>
    <t>V-219334</t>
  </si>
  <si>
    <r>
      <rPr>
        <sz val="11"/>
        <rFont val="Calibri"/>
      </rPr>
      <t>The Ubuntu operating system must be configured to prohibit or restrict the use of functions, ports, protocols, and/or services, as defined in the PPSM CAL and vulnerability assessments.</t>
    </r>
  </si>
  <si>
    <r>
      <rPr>
        <sz val="11"/>
        <color rgb="FF000000"/>
        <rFont val="Calibri"/>
      </rPr>
      <t>Add all ports, protocols, or services allowed by the PPSM CLSA by using the following command:</t>
    </r>
    <r>
      <rPr>
        <sz val="11"/>
        <color rgb="FF000000"/>
        <rFont val="Calibri"/>
      </rPr>
      <t xml:space="preserve">
</t>
    </r>
    <r>
      <rPr>
        <sz val="11"/>
        <color rgb="FF000000"/>
        <rFont val="Calibri"/>
      </rPr>
      <t>$ ufw allow &lt;direction&gt; &lt;port/protocol/service&gt;</t>
    </r>
    <r>
      <rPr>
        <sz val="11"/>
        <color rgb="FF000000"/>
        <rFont val="Calibri"/>
      </rPr>
      <t xml:space="preserve">
</t>
    </r>
    <r>
      <rPr>
        <sz val="11"/>
        <color rgb="FF000000"/>
        <rFont val="Calibri"/>
      </rPr>
      <t>where the direction is 'in' or 'out' and the port is the one corresponding to the protocol or service allowed.</t>
    </r>
    <r>
      <rPr>
        <sz val="11"/>
        <color rgb="FF000000"/>
        <rFont val="Calibri"/>
      </rPr>
      <t xml:space="preserve">
</t>
    </r>
    <r>
      <rPr>
        <sz val="11"/>
        <color rgb="FF000000"/>
        <rFont val="Calibri"/>
      </rPr>
      <t>To deny access to port, protocols or services, use:</t>
    </r>
    <r>
      <rPr>
        <sz val="11"/>
        <color rgb="FF000000"/>
        <rFont val="Calibri"/>
      </rPr>
      <t xml:space="preserve">
</t>
    </r>
    <r>
      <rPr>
        <sz val="11"/>
        <color rgb="FF000000"/>
        <rFont val="Calibri"/>
      </rPr>
      <t>$ ufw deny &lt;direction&gt; &lt;port/protocol/service&gt;</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</si>
  <si>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The Ubuntu operating system is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Ubuntu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</si>
  <si>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Verify the Ubuntu operating system is configured to prohibit or restrict the use of functions, ports, protocols, and/or services as defined in the Ports, Protocols, and Services Management (PPSM) Category Assignments List (CAL) and vulnerability assessments.</t>
    </r>
    <r>
      <rPr>
        <sz val="11"/>
        <color rgb="FF000000"/>
        <rFont val="Calibri"/>
      </rPr>
      <t xml:space="preserve">
</t>
    </r>
    <r>
      <rPr>
        <sz val="11"/>
        <color rgb="FF000000"/>
        <rFont val="Calibri"/>
      </rPr>
      <t>Check the firewall configuration for any unnecessary or prohibited functions, ports, protocols, and/or services by running the following commands:</t>
    </r>
    <r>
      <rPr>
        <sz val="11"/>
        <color rgb="FF000000"/>
        <rFont val="Calibri"/>
      </rPr>
      <t xml:space="preserve">
</t>
    </r>
    <r>
      <rPr>
        <sz val="11"/>
        <color rgb="FF000000"/>
        <rFont val="Calibri"/>
      </rPr>
      <t>$ sudo ufw show before-rules</t>
    </r>
    <r>
      <rPr>
        <sz val="11"/>
        <color rgb="FF000000"/>
        <rFont val="Calibri"/>
      </rPr>
      <t xml:space="preserve">
</t>
    </r>
    <r>
      <rPr>
        <sz val="11"/>
        <color rgb="FF000000"/>
        <rFont val="Calibri"/>
      </rPr>
      <t>$ sudo ufw show user-rules</t>
    </r>
    <r>
      <rPr>
        <sz val="11"/>
        <color rgb="FF000000"/>
        <rFont val="Calibri"/>
      </rPr>
      <t xml:space="preserve">
</t>
    </r>
    <r>
      <rPr>
        <sz val="11"/>
        <color rgb="FF000000"/>
        <rFont val="Calibri"/>
      </rPr>
      <t>$ sudo ufw show after-rules</t>
    </r>
    <r>
      <rPr>
        <sz val="11"/>
        <color rgb="FF000000"/>
        <rFont val="Calibri"/>
      </rPr>
      <t xml:space="preserve">
</t>
    </r>
    <r>
      <rPr>
        <sz val="11"/>
        <color rgb="FF000000"/>
        <rFont val="Calibri"/>
      </rPr>
      <t xml:space="preserve">Ask the system administrator for the site or program PPSM Component Local Services Assessment (CLSA). Verify the services allowed by the firewall match the PPSM CLSA. </t>
    </r>
    <r>
      <rPr>
        <sz val="11"/>
        <color rgb="FF000000"/>
        <rFont val="Calibri"/>
      </rPr>
      <t xml:space="preserve">
</t>
    </r>
    <r>
      <rPr>
        <sz val="11"/>
        <color rgb="FF000000"/>
        <rFont val="Calibri"/>
      </rPr>
      <t>If there are any additional ports, protocols, or services that are not included in the PPSM CLSA, this is a finding.</t>
    </r>
    <r>
      <rPr>
        <sz val="11"/>
        <color rgb="FF000000"/>
        <rFont val="Calibri"/>
      </rPr>
      <t xml:space="preserve">
</t>
    </r>
    <r>
      <rPr>
        <sz val="11"/>
        <color rgb="FF000000"/>
        <rFont val="Calibri"/>
      </rPr>
      <t>If there are any ports, protocols, or services that are prohibited by the PPSM CAL, this is a finding.</t>
    </r>
  </si>
  <si>
    <t>V-219335</t>
  </si>
  <si>
    <r>
      <rPr>
        <sz val="11"/>
        <rFont val="Calibri"/>
      </rPr>
      <t>Kernel core dumps must be disabled unless needed.</t>
    </r>
  </si>
  <si>
    <r>
      <rPr>
        <sz val="11"/>
        <color rgb="FF000000"/>
        <rFont val="Calibri"/>
      </rPr>
      <t>If kernel core dumps are not required, disable the "kdump" service with the following command:</t>
    </r>
    <r>
      <rPr>
        <sz val="11"/>
        <color rgb="FF000000"/>
        <rFont val="Calibri"/>
      </rPr>
      <t xml:space="preserve">
</t>
    </r>
    <r>
      <rPr>
        <sz val="11"/>
        <color rgb="FF000000"/>
        <rFont val="Calibri"/>
      </rPr>
      <t># systemctl disable kdump.service</t>
    </r>
    <r>
      <rPr>
        <sz val="11"/>
        <color rgb="FF000000"/>
        <rFont val="Calibri"/>
      </rPr>
      <t xml:space="preserve">
</t>
    </r>
    <r>
      <rPr>
        <sz val="11"/>
        <color rgb="FF000000"/>
        <rFont val="Calibri"/>
      </rPr>
      <t>If kernel core dumps are required, document the need with the Information System Security Officer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</si>
  <si>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</si>
  <si>
    <r>
      <rPr>
        <sz val="11"/>
        <color rgb="FF000000"/>
        <rFont val="Calibri"/>
      </rPr>
      <t>Verify that kernel core dumps are disabled unless needed.</t>
    </r>
    <r>
      <rPr>
        <sz val="11"/>
        <color rgb="FF000000"/>
        <rFont val="Calibri"/>
      </rPr>
      <t xml:space="preserve">
</t>
    </r>
    <r>
      <rPr>
        <sz val="11"/>
        <color rgb="FF000000"/>
        <rFont val="Calibri"/>
      </rPr>
      <t>Check if "kdump" service is active with the following command:</t>
    </r>
    <r>
      <rPr>
        <sz val="11"/>
        <color rgb="FF000000"/>
        <rFont val="Calibri"/>
      </rPr>
      <t xml:space="preserve">
</t>
    </r>
    <r>
      <rPr>
        <sz val="11"/>
        <color rgb="FF000000"/>
        <rFont val="Calibri"/>
      </rPr>
      <t># systemctl is-active kdump.service</t>
    </r>
    <r>
      <rPr>
        <sz val="11"/>
        <color rgb="FF000000"/>
        <rFont val="Calibri"/>
      </rPr>
      <t xml:space="preserve">
</t>
    </r>
    <r>
      <rPr>
        <sz val="11"/>
        <color rgb="FF000000"/>
        <rFont val="Calibri"/>
      </rPr>
      <t>inactive</t>
    </r>
    <r>
      <rPr>
        <sz val="11"/>
        <color rgb="FF000000"/>
        <rFont val="Calibri"/>
      </rPr>
      <t xml:space="preserve">
</t>
    </r>
    <r>
      <rPr>
        <sz val="11"/>
        <color rgb="FF000000"/>
        <rFont val="Calibri"/>
      </rPr>
      <t>If the "kdump" service is active, ask the System Administrator if the use of the service is required and documented with the Information System Security Officer (ISSO).</t>
    </r>
    <r>
      <rPr>
        <sz val="11"/>
        <color rgb="FF000000"/>
        <rFont val="Calibri"/>
      </rPr>
      <t xml:space="preserve">
</t>
    </r>
    <r>
      <rPr>
        <sz val="11"/>
        <color rgb="FF000000"/>
        <rFont val="Calibri"/>
      </rPr>
      <t>If the service is active and is not documented, this is a finding.</t>
    </r>
  </si>
  <si>
    <t>V-219336</t>
  </si>
  <si>
    <r>
      <rPr>
        <sz val="11"/>
        <rFont val="Calibri"/>
      </rPr>
      <t>The Ubuntu operating system must use cryptographic mechanisms to protect the integrity of audit tools.</t>
    </r>
  </si>
  <si>
    <r>
      <rPr>
        <sz val="11"/>
        <color rgb="FF000000"/>
        <rFont val="Calibri"/>
      </rPr>
      <t>Add or update the following selection lines to "/etc/aide/aide.conf", in order to protect the integrity of the audit tools.</t>
    </r>
    <r>
      <rPr>
        <sz val="11"/>
        <color rgb="FF000000"/>
        <rFont val="Calibri"/>
      </rPr>
      <t xml:space="preserve">
</t>
    </r>
    <r>
      <rPr>
        <sz val="11"/>
        <color rgb="FF000000"/>
        <rFont val="Calibri"/>
      </rPr>
      <t># Audit Tools</t>
    </r>
    <r>
      <rPr>
        <sz val="11"/>
        <color rgb="FF000000"/>
        <rFont val="Calibri"/>
      </rPr>
      <t xml:space="preserve">
</t>
    </r>
    <r>
      <rPr>
        <sz val="11"/>
        <color rgb="FF000000"/>
        <rFont val="Calibri"/>
      </rPr>
      <t>/sbin/auditctl p+i+n+u+g+s+b+acl+xattrs+sha512</t>
    </r>
    <r>
      <rPr>
        <sz val="11"/>
        <color rgb="FF000000"/>
        <rFont val="Calibri"/>
      </rPr>
      <t xml:space="preserve">
</t>
    </r>
    <r>
      <rPr>
        <sz val="11"/>
        <color rgb="FF000000"/>
        <rFont val="Calibri"/>
      </rPr>
      <t>/sbin/auditd p+i+n+u+g+s+b+acl+xattrs+sha512</t>
    </r>
    <r>
      <rPr>
        <sz val="11"/>
        <color rgb="FF000000"/>
        <rFont val="Calibri"/>
      </rPr>
      <t xml:space="preserve">
</t>
    </r>
    <r>
      <rPr>
        <sz val="11"/>
        <color rgb="FF000000"/>
        <rFont val="Calibri"/>
      </rPr>
      <t>/sbin/ausearch p+i+n+u+g+s+b+acl+xattrs+sha512</t>
    </r>
    <r>
      <rPr>
        <sz val="11"/>
        <color rgb="FF000000"/>
        <rFont val="Calibri"/>
      </rPr>
      <t xml:space="preserve">
</t>
    </r>
    <r>
      <rPr>
        <sz val="11"/>
        <color rgb="FF000000"/>
        <rFont val="Calibri"/>
      </rPr>
      <t>/sbin/aureport p+i+n+u+g+s+b+acl+xattrs+sha512</t>
    </r>
    <r>
      <rPr>
        <sz val="11"/>
        <color rgb="FF000000"/>
        <rFont val="Calibri"/>
      </rPr>
      <t xml:space="preserve">
</t>
    </r>
    <r>
      <rPr>
        <sz val="11"/>
        <color rgb="FF000000"/>
        <rFont val="Calibri"/>
      </rPr>
      <t>/sbin/autrace p+i+n+u+g+s+b+acl+xattrs+sha512</t>
    </r>
    <r>
      <rPr>
        <sz val="11"/>
        <color rgb="FF000000"/>
        <rFont val="Calibri"/>
      </rPr>
      <t xml:space="preserve">
</t>
    </r>
    <r>
      <rPr>
        <sz val="11"/>
        <color rgb="FF000000"/>
        <rFont val="Calibri"/>
      </rPr>
      <t>/sbin/audispd p+i+n+u+g+s+b+acl+xattrs+sha512</t>
    </r>
    <r>
      <rPr>
        <sz val="11"/>
        <color rgb="FF000000"/>
        <rFont val="Calibri"/>
      </rPr>
      <t xml:space="preserve">
</t>
    </r>
    <r>
      <rPr>
        <sz val="11"/>
        <color rgb="FF000000"/>
        <rFont val="Calibri"/>
      </rPr>
      <t>/sbin/augenrules p+i+n+u+g+s+b+acl+xattrs+sha512</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</si>
  <si>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</si>
  <si>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Verify that Advanced Intrusion Detection Environment (AIDE) is properly configured to use cryptographic mechanisms to protect the integrity of audit tools.</t>
    </r>
    <r>
      <rPr>
        <sz val="11"/>
        <color rgb="FF000000"/>
        <rFont val="Calibri"/>
      </rPr>
      <t xml:space="preserve">
</t>
    </r>
    <r>
      <rPr>
        <sz val="11"/>
        <color rgb="FF000000"/>
        <rFont val="Calibri"/>
      </rPr>
      <t>Check the selection lines that aide is configured to add/check with the following command:</t>
    </r>
    <r>
      <rPr>
        <sz val="11"/>
        <color rgb="FF000000"/>
        <rFont val="Calibri"/>
      </rPr>
      <t xml:space="preserve">
</t>
    </r>
    <r>
      <rPr>
        <sz val="11"/>
        <color rgb="FF000000"/>
        <rFont val="Calibri"/>
      </rPr>
      <t># egrep '(\/sbin\/(audit|au))' /etc/aide/aide.conf</t>
    </r>
    <r>
      <rPr>
        <sz val="11"/>
        <color rgb="FF000000"/>
        <rFont val="Calibri"/>
      </rPr>
      <t xml:space="preserve">
</t>
    </r>
    <r>
      <rPr>
        <sz val="11"/>
        <color rgb="FF000000"/>
        <rFont val="Calibri"/>
      </rPr>
      <t>/sbin/auditctl p+i+n+u+g+s+b+acl+xattrs+sha512</t>
    </r>
    <r>
      <rPr>
        <sz val="11"/>
        <color rgb="FF000000"/>
        <rFont val="Calibri"/>
      </rPr>
      <t xml:space="preserve">
</t>
    </r>
    <r>
      <rPr>
        <sz val="11"/>
        <color rgb="FF000000"/>
        <rFont val="Calibri"/>
      </rPr>
      <t>/sbin/auditd p+i+n+u+g+s+b+acl+xattrs+sha512</t>
    </r>
    <r>
      <rPr>
        <sz val="11"/>
        <color rgb="FF000000"/>
        <rFont val="Calibri"/>
      </rPr>
      <t xml:space="preserve">
</t>
    </r>
    <r>
      <rPr>
        <sz val="11"/>
        <color rgb="FF000000"/>
        <rFont val="Calibri"/>
      </rPr>
      <t>/sbin/ausearch p+i+n+u+g+s+b+acl+xattrs+sha512</t>
    </r>
    <r>
      <rPr>
        <sz val="11"/>
        <color rgb="FF000000"/>
        <rFont val="Calibri"/>
      </rPr>
      <t xml:space="preserve">
</t>
    </r>
    <r>
      <rPr>
        <sz val="11"/>
        <color rgb="FF000000"/>
        <rFont val="Calibri"/>
      </rPr>
      <t>/sbin/aureport p+i+n+u+g+s+b+acl+xattrs+sha512</t>
    </r>
    <r>
      <rPr>
        <sz val="11"/>
        <color rgb="FF000000"/>
        <rFont val="Calibri"/>
      </rPr>
      <t xml:space="preserve">
</t>
    </r>
    <r>
      <rPr>
        <sz val="11"/>
        <color rgb="FF000000"/>
        <rFont val="Calibri"/>
      </rPr>
      <t>/sbin/autrace p+i+n+u+g+s+b+acl+xattrs+sha512</t>
    </r>
    <r>
      <rPr>
        <sz val="11"/>
        <color rgb="FF000000"/>
        <rFont val="Calibri"/>
      </rPr>
      <t xml:space="preserve">
</t>
    </r>
    <r>
      <rPr>
        <sz val="11"/>
        <color rgb="FF000000"/>
        <rFont val="Calibri"/>
      </rPr>
      <t>/sbin/audispd p+i+n+u+g+s+b+acl+xattrs+sha512</t>
    </r>
    <r>
      <rPr>
        <sz val="11"/>
        <color rgb="FF000000"/>
        <rFont val="Calibri"/>
      </rPr>
      <t xml:space="preserve">
</t>
    </r>
    <r>
      <rPr>
        <sz val="11"/>
        <color rgb="FF000000"/>
        <rFont val="Calibri"/>
      </rPr>
      <t>/sbin/augenrules p+i+n+u+g+s+b+acl+xattrs+sha512</t>
    </r>
    <r>
      <rPr>
        <sz val="11"/>
        <color rgb="FF000000"/>
        <rFont val="Calibri"/>
      </rPr>
      <t xml:space="preserve">
</t>
    </r>
    <r>
      <rPr>
        <sz val="11"/>
        <color rgb="FF000000"/>
        <rFont val="Calibri"/>
      </rPr>
      <t>If any of the seven audit tools does not have an appropriate selection line, this is a finding.</t>
    </r>
  </si>
  <si>
    <t>V-219337</t>
  </si>
  <si>
    <r>
      <rPr>
        <sz val="11"/>
        <rFont val="Calibri"/>
      </rPr>
      <t>The Ubuntu operating system must enable and run the uncomplicated firewall(ufw).</t>
    </r>
  </si>
  <si>
    <r>
      <rPr>
        <sz val="11"/>
        <color rgb="FF000000"/>
        <rFont val="Calibri"/>
      </rPr>
      <t>Enable the Uncomplicated Firewall by using the following command:</t>
    </r>
    <r>
      <rPr>
        <sz val="11"/>
        <color rgb="FF000000"/>
        <rFont val="Calibri"/>
      </rPr>
      <t xml:space="preserve">
</t>
    </r>
    <r>
      <rPr>
        <sz val="11"/>
        <color rgb="FF000000"/>
        <rFont val="Calibri"/>
      </rPr>
      <t xml:space="preserve"># sudo systemctl enable ufw.service </t>
    </r>
    <r>
      <rPr>
        <sz val="11"/>
        <color rgb="FF000000"/>
        <rFont val="Calibri"/>
      </rPr>
      <t xml:space="preserve">
</t>
    </r>
    <r>
      <rPr>
        <sz val="11"/>
        <color rgb="FF000000"/>
        <rFont val="Calibri"/>
      </rPr>
      <t>If the Uncomplicated Firewall is not currently running on the system, start it with the following command:</t>
    </r>
    <r>
      <rPr>
        <sz val="11"/>
        <color rgb="FF000000"/>
        <rFont val="Calibri"/>
      </rPr>
      <t xml:space="preserve">
</t>
    </r>
    <r>
      <rPr>
        <sz val="11"/>
        <color rgb="FF000000"/>
        <rFont val="Calibri"/>
      </rPr>
      <t># sudo systemctl start ufw.service</t>
    </r>
  </si>
  <si>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Ubuntu operating system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r>
      <rPr>
        <sz val="11"/>
        <color rgb="FF000000"/>
        <rFont val="Calibri"/>
      </rPr>
      <t xml:space="preserve">
</t>
    </r>
    <r>
      <rPr>
        <sz val="11"/>
        <color rgb="FF000000"/>
        <rFont val="Calibri"/>
      </rPr>
      <t>Satisfies: SRG-OS-000480-GPOS-00232</t>
    </r>
  </si>
  <si>
    <r>
      <rPr>
        <sz val="11"/>
        <color rgb="FF000000"/>
        <rFont val="Calibri"/>
      </rPr>
      <t>Verify the Uncomplicated Firewall is enabled on the system by running the following command:</t>
    </r>
    <r>
      <rPr>
        <sz val="11"/>
        <color rgb="FF000000"/>
        <rFont val="Calibri"/>
      </rPr>
      <t xml:space="preserve">
</t>
    </r>
    <r>
      <rPr>
        <sz val="11"/>
        <color rgb="FF000000"/>
        <rFont val="Calibri"/>
      </rPr>
      <t># systemctl is-enabled ufw</t>
    </r>
    <r>
      <rPr>
        <sz val="11"/>
        <color rgb="FF000000"/>
        <rFont val="Calibri"/>
      </rPr>
      <t xml:space="preserve">
</t>
    </r>
    <r>
      <rPr>
        <sz val="11"/>
        <color rgb="FF000000"/>
        <rFont val="Calibri"/>
      </rPr>
      <t>If the above command returns the status as "disabled", this is a finding.</t>
    </r>
    <r>
      <rPr>
        <sz val="11"/>
        <color rgb="FF000000"/>
        <rFont val="Calibri"/>
      </rPr>
      <t xml:space="preserve">
</t>
    </r>
    <r>
      <rPr>
        <sz val="11"/>
        <color rgb="FF000000"/>
        <rFont val="Calibri"/>
      </rPr>
      <t>Verify the Uncomplicated Firewall is active on the system by running the following command:</t>
    </r>
    <r>
      <rPr>
        <sz val="11"/>
        <color rgb="FF000000"/>
        <rFont val="Calibri"/>
      </rPr>
      <t xml:space="preserve">
</t>
    </r>
    <r>
      <rPr>
        <sz val="11"/>
        <color rgb="FF000000"/>
        <rFont val="Calibri"/>
      </rPr>
      <t># sudo systemctl is-active ufw</t>
    </r>
    <r>
      <rPr>
        <sz val="11"/>
        <color rgb="FF000000"/>
        <rFont val="Calibri"/>
      </rPr>
      <t xml:space="preserve">
</t>
    </r>
    <r>
      <rPr>
        <sz val="11"/>
        <color rgb="FF000000"/>
        <rFont val="Calibri"/>
      </rPr>
      <t>If the above command returns 'inactive' or any kind of error, this is a finding.</t>
    </r>
    <r>
      <rPr>
        <sz val="11"/>
        <color rgb="FF000000"/>
        <rFont val="Calibri"/>
      </rPr>
      <t xml:space="preserve">
</t>
    </r>
    <r>
      <rPr>
        <sz val="11"/>
        <color rgb="FF000000"/>
        <rFont val="Calibri"/>
      </rPr>
      <t xml:space="preserve">If the Uncomplicated Firewall is not installed ask the System Administrator if another application firewall is installed. </t>
    </r>
    <r>
      <rPr>
        <sz val="11"/>
        <color rgb="FF000000"/>
        <rFont val="Calibri"/>
      </rPr>
      <t xml:space="preserve">
</t>
    </r>
    <r>
      <rPr>
        <sz val="11"/>
        <color rgb="FF000000"/>
        <rFont val="Calibri"/>
      </rPr>
      <t>If no application firewall is installed this is a finding.</t>
    </r>
  </si>
  <si>
    <t>V-219338</t>
  </si>
  <si>
    <r>
      <rPr>
        <sz val="11"/>
        <rFont val="Calibri"/>
      </rPr>
      <t>The Ubuntu operating system must notify designated personnel if baseline configurations are changed in an unauthorized manner. The file integrity tool must notify the system administrator when changes to the baseline configuration or anomalies in the operation of any security functions are discovered.</t>
    </r>
  </si>
  <si>
    <r>
      <rPr>
        <sz val="11"/>
        <color rgb="FF000000"/>
        <rFont val="Calibri"/>
      </rPr>
      <t>Configure the Ubuntu operating system to notify designated personnel if baseline configurations are changed in an unauthorized manner.</t>
    </r>
    <r>
      <rPr>
        <sz val="11"/>
        <color rgb="FF000000"/>
        <rFont val="Calibri"/>
      </rPr>
      <t xml:space="preserve">
</t>
    </r>
    <r>
      <rPr>
        <sz val="11"/>
        <color rgb="FF000000"/>
        <rFont val="Calibri"/>
      </rPr>
      <t>Modify the "SILENTREPORTS" parameter in the "/etc/default/aide" file with a value of "no" if it does not already exist.</t>
    </r>
  </si>
  <si>
    <r>
      <rPr>
        <sz val="11"/>
        <color rgb="FF000000"/>
        <rFont val="Calibri"/>
      </rPr>
      <t>Unauthorized changes to the baseline configuration could make the system vulnerable to various attacks or allow unauthorized access to the Ubuntu operating system. Changes to Ubuntu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Ubuntu operating system. The Ubuntu operating system's IMO/ISSO and SAs must be notified via email and/or monitoring system trap when there is an unauthorized modification of a configuration item.</t>
    </r>
    <r>
      <rPr>
        <sz val="11"/>
        <color rgb="FF000000"/>
        <rFont val="Calibri"/>
      </rPr>
      <t xml:space="preserve">
</t>
    </r>
    <r>
      <rPr>
        <sz val="11"/>
        <color rgb="FF000000"/>
        <rFont val="Calibri"/>
      </rPr>
      <t>Satisfies: SRG-OS-000363-GPOS-00150, SRG-OS-000447-GPOS-00201</t>
    </r>
  </si>
  <si>
    <r>
      <rPr>
        <sz val="11"/>
        <color rgb="FF000000"/>
        <rFont val="Calibri"/>
      </rPr>
      <t>Verify that Advanced Intrusion Detection Environment (AIDE) notifies the system administrator when anomalies in the operation of any security functions are discovered.</t>
    </r>
    <r>
      <rPr>
        <sz val="11"/>
        <color rgb="FF000000"/>
        <rFont val="Calibri"/>
      </rPr>
      <t xml:space="preserve">
</t>
    </r>
    <r>
      <rPr>
        <sz val="11"/>
        <color rgb="FF000000"/>
        <rFont val="Calibri"/>
      </rPr>
      <t>Check that AIDE notifies the system administrator when anomalies in the operation of any security functions are discovered with the following command:</t>
    </r>
    <r>
      <rPr>
        <sz val="11"/>
        <color rgb="FF000000"/>
        <rFont val="Calibri"/>
      </rPr>
      <t xml:space="preserve">
</t>
    </r>
    <r>
      <rPr>
        <sz val="11"/>
        <color rgb="FF000000"/>
        <rFont val="Calibri"/>
      </rPr>
      <t>#sudo grep SILENTREPORTS /etc/default/aide</t>
    </r>
    <r>
      <rPr>
        <sz val="11"/>
        <color rgb="FF000000"/>
        <rFont val="Calibri"/>
      </rPr>
      <t xml:space="preserve">
</t>
    </r>
    <r>
      <rPr>
        <sz val="11"/>
        <color rgb="FF000000"/>
        <rFont val="Calibri"/>
      </rPr>
      <t>SILENTREPORTS=no</t>
    </r>
    <r>
      <rPr>
        <sz val="11"/>
        <color rgb="FF000000"/>
        <rFont val="Calibri"/>
      </rPr>
      <t xml:space="preserve">
</t>
    </r>
    <r>
      <rPr>
        <sz val="11"/>
        <color rgb="FF000000"/>
        <rFont val="Calibri"/>
      </rPr>
      <t>If SILENTREPORTS is uncommented and set to yes, this is a finding.</t>
    </r>
  </si>
  <si>
    <t>V-219339</t>
  </si>
  <si>
    <r>
      <rPr>
        <sz val="11"/>
        <rFont val="Calibri"/>
      </rPr>
      <t>The Ubuntu operating system must disable automatic mounting of Universal Serial Bus (USB) mass storage driver.</t>
    </r>
  </si>
  <si>
    <r>
      <rPr>
        <sz val="11"/>
        <color rgb="FF000000"/>
        <rFont val="Calibri"/>
      </rPr>
      <t xml:space="preserve">Configure the Ubuntu operating system to disable using the USB storage kernel module. </t>
    </r>
    <r>
      <rPr>
        <sz val="11"/>
        <color rgb="FF000000"/>
        <rFont val="Calibri"/>
      </rPr>
      <t xml:space="preserve">
</t>
    </r>
    <r>
      <rPr>
        <sz val="11"/>
        <color rgb="FF000000"/>
        <rFont val="Calibri"/>
      </rPr>
      <t>Create a file under "/etc/modprobe.d" to contain the following:</t>
    </r>
    <r>
      <rPr>
        <sz val="11"/>
        <color rgb="FF000000"/>
        <rFont val="Calibri"/>
      </rPr>
      <t xml:space="preserve">
</t>
    </r>
    <r>
      <rPr>
        <sz val="11"/>
        <color rgb="FF000000"/>
        <rFont val="Calibri"/>
      </rPr>
      <t>$ sudo su -c "echo install usb-storage /bin/false &gt;&gt; /etc/modprobe.d/DISASTIG.conf"</t>
    </r>
    <r>
      <rPr>
        <sz val="11"/>
        <color rgb="FF000000"/>
        <rFont val="Calibri"/>
      </rPr>
      <t xml:space="preserve">
</t>
    </r>
    <r>
      <rPr>
        <sz val="11"/>
        <color rgb="FF000000"/>
        <rFont val="Calibri"/>
      </rPr>
      <t>Configure the operating system to disable the ability to use USB mass storage devices:</t>
    </r>
    <r>
      <rPr>
        <sz val="11"/>
        <color rgb="FF000000"/>
        <rFont val="Calibri"/>
      </rPr>
      <t xml:space="preserve">
</t>
    </r>
    <r>
      <rPr>
        <sz val="11"/>
        <color rgb="FF000000"/>
        <rFont val="Calibri"/>
      </rPr>
      <t>$ sudo su -c "echo blacklist usb-storage &gt;&gt; /etc/modprobe.d/DISASTIG.conf"</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</si>
  <si>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</si>
  <si>
    <r>
      <rPr>
        <sz val="11"/>
        <color rgb="FF000000"/>
        <rFont val="Calibri"/>
      </rPr>
      <t>Note: The "install" and "blacklist" methods are utilized together to fully disable automatic mounting of the USB mass storage driver.</t>
    </r>
    <r>
      <rPr>
        <sz val="11"/>
        <color rgb="FF000000"/>
        <rFont val="Calibri"/>
      </rPr>
      <t xml:space="preserve">
</t>
    </r>
    <r>
      <rPr>
        <sz val="11"/>
        <color rgb="FF000000"/>
        <rFont val="Calibri"/>
      </rPr>
      <t>Verify the Ubuntu operating system disables the ability to load the USB storage kernel module:</t>
    </r>
    <r>
      <rPr>
        <sz val="11"/>
        <color rgb="FF000000"/>
        <rFont val="Calibri"/>
      </rPr>
      <t xml:space="preserve">
</t>
    </r>
    <r>
      <rPr>
        <sz val="11"/>
        <color rgb="FF000000"/>
        <rFont val="Calibri"/>
      </rPr>
      <t xml:space="preserve">$ grep usb-storage /etc/modprobe.d/* | grep "/bin/false" </t>
    </r>
    <r>
      <rPr>
        <sz val="11"/>
        <color rgb="FF000000"/>
        <rFont val="Calibri"/>
      </rPr>
      <t xml:space="preserve">
</t>
    </r>
    <r>
      <rPr>
        <sz val="11"/>
        <color rgb="FF000000"/>
        <rFont val="Calibri"/>
      </rPr>
      <t>install usb-storage /bin/false</t>
    </r>
    <r>
      <rPr>
        <sz val="11"/>
        <color rgb="FF000000"/>
        <rFont val="Calibri"/>
      </rPr>
      <t xml:space="preserve">
</t>
    </r>
    <r>
      <rPr>
        <sz val="11"/>
        <color rgb="FF000000"/>
        <rFont val="Calibri"/>
      </rPr>
      <t>If the command does not return any output, or the line is commented out, this is a finding.</t>
    </r>
    <r>
      <rPr>
        <sz val="11"/>
        <color rgb="FF000000"/>
        <rFont val="Calibri"/>
      </rPr>
      <t xml:space="preserve">
</t>
    </r>
    <r>
      <rPr>
        <sz val="11"/>
        <color rgb="FF000000"/>
        <rFont val="Calibri"/>
      </rPr>
      <t>Verify the operating system disables the ability to use USB mass storage device:</t>
    </r>
    <r>
      <rPr>
        <sz val="11"/>
        <color rgb="FF000000"/>
        <rFont val="Calibri"/>
      </rPr>
      <t xml:space="preserve">
</t>
    </r>
    <r>
      <rPr>
        <sz val="11"/>
        <color rgb="FF000000"/>
        <rFont val="Calibri"/>
      </rPr>
      <t>$ grep usb-storage /etc/modprobe.d/* | grep -i "blacklist"</t>
    </r>
    <r>
      <rPr>
        <sz val="11"/>
        <color rgb="FF000000"/>
        <rFont val="Calibri"/>
      </rPr>
      <t xml:space="preserve">
</t>
    </r>
    <r>
      <rPr>
        <sz val="11"/>
        <color rgb="FF000000"/>
        <rFont val="Calibri"/>
      </rPr>
      <t>blacklist usb-storage</t>
    </r>
    <r>
      <rPr>
        <sz val="11"/>
        <color rgb="FF000000"/>
        <rFont val="Calibri"/>
      </rPr>
      <t xml:space="preserve">
</t>
    </r>
    <r>
      <rPr>
        <sz val="11"/>
        <color rgb="FF000000"/>
        <rFont val="Calibri"/>
      </rPr>
      <t>If the command does not return any output, or the line is commented out, this is a finding.</t>
    </r>
  </si>
  <si>
    <t>V-219340</t>
  </si>
  <si>
    <r>
      <rPr>
        <sz val="11"/>
        <rFont val="Calibri"/>
      </rPr>
      <t>The Ubuntu operating system must configure the uncomplicated firewall to rate-limit impacted network interfaces.</t>
    </r>
  </si>
  <si>
    <r>
      <rPr>
        <sz val="11"/>
        <color rgb="FF000000"/>
        <rFont val="Calibri"/>
      </rPr>
      <t>Configure the application firewall to protect against or limit the effects of Denial of Service (DoS) attacks by ensuring the Ubuntu operating system is implementing rate-limiting measures on impacted network interfaces.</t>
    </r>
    <r>
      <rPr>
        <sz val="11"/>
        <color rgb="FF000000"/>
        <rFont val="Calibri"/>
      </rPr>
      <t xml:space="preserve">
</t>
    </r>
    <r>
      <rPr>
        <sz val="11"/>
        <color rgb="FF000000"/>
        <rFont val="Calibri"/>
      </rPr>
      <t>Run the following command replacing "[service]" with the service that needs to be rate limited.</t>
    </r>
    <r>
      <rPr>
        <sz val="11"/>
        <color rgb="FF000000"/>
        <rFont val="Calibri"/>
      </rPr>
      <t xml:space="preserve">
</t>
    </r>
    <r>
      <rPr>
        <sz val="11"/>
        <color rgb="FF000000"/>
        <rFont val="Calibri"/>
      </rPr>
      <t>$ sudo ufw limit [service]</t>
    </r>
    <r>
      <rPr>
        <sz val="11"/>
        <color rgb="FF000000"/>
        <rFont val="Calibri"/>
      </rPr>
      <t xml:space="preserve">
</t>
    </r>
    <r>
      <rPr>
        <sz val="11"/>
        <color rgb="FF000000"/>
        <rFont val="Calibri"/>
      </rPr>
      <t>Or rate-limiting can be done on an interface. An example of adding a rate-limit on the eth0 interface:</t>
    </r>
    <r>
      <rPr>
        <sz val="11"/>
        <color rgb="FF000000"/>
        <rFont val="Calibri"/>
      </rPr>
      <t xml:space="preserve">
</t>
    </r>
    <r>
      <rPr>
        <sz val="11"/>
        <color rgb="FF000000"/>
        <rFont val="Calibri"/>
      </rPr>
      <t>$ sudo ufw limit in on eth0</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</si>
  <si>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Ubuntu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</si>
  <si>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Verify an application firewall is configured to rate limit any connection to the system.</t>
    </r>
    <r>
      <rPr>
        <sz val="11"/>
        <color rgb="FF000000"/>
        <rFont val="Calibri"/>
      </rPr>
      <t xml:space="preserve">
</t>
    </r>
    <r>
      <rPr>
        <sz val="11"/>
        <color rgb="FF000000"/>
        <rFont val="Calibri"/>
      </rPr>
      <t>Check that the Uncomplicated Firewall is configured to rate limit any connection to the system with the following command:</t>
    </r>
    <r>
      <rPr>
        <sz val="11"/>
        <color rgb="FF000000"/>
        <rFont val="Calibri"/>
      </rPr>
      <t xml:space="preserve">
</t>
    </r>
    <r>
      <rPr>
        <sz val="11"/>
        <color rgb="FF000000"/>
        <rFont val="Calibri"/>
      </rPr>
      <t>$ sudo ufw show user-rules</t>
    </r>
    <r>
      <rPr>
        <sz val="11"/>
        <color rgb="FF000000"/>
        <rFont val="Calibri"/>
      </rPr>
      <t xml:space="preserve">
</t>
    </r>
    <r>
      <rPr>
        <sz val="11"/>
        <color rgb="FF000000"/>
        <rFont val="Calibri"/>
      </rPr>
      <t>IPV4 (user):</t>
    </r>
    <r>
      <rPr>
        <sz val="11"/>
        <color rgb="FF000000"/>
        <rFont val="Calibri"/>
      </rPr>
      <t xml:space="preserve">
</t>
    </r>
    <r>
      <rPr>
        <sz val="11"/>
        <color rgb="FF000000"/>
        <rFont val="Calibri"/>
      </rPr>
      <t>Chain ufw-user-input (1 references)</t>
    </r>
    <r>
      <rPr>
        <sz val="11"/>
        <color rgb="FF000000"/>
        <rFont val="Calibri"/>
      </rPr>
      <t xml:space="preserve">
</t>
    </r>
    <r>
      <rPr>
        <sz val="11"/>
        <color rgb="FF000000"/>
        <rFont val="Calibri"/>
      </rPr>
      <t xml:space="preserve">    pkts      bytes target     prot opt in     out     source               destination</t>
    </r>
    <r>
      <rPr>
        <sz val="11"/>
        <color rgb="FF000000"/>
        <rFont val="Calibri"/>
      </rPr>
      <t xml:space="preserve">
</t>
    </r>
    <r>
      <rPr>
        <sz val="11"/>
        <color rgb="FF000000"/>
        <rFont val="Calibri"/>
      </rPr>
      <t xml:space="preserve">       1       52 ACCEPT     tcp  --  *      *       0.0.0.0/0            0.0.0.0/0            tcp dpt:22 /* 'dapp_OpenSSH' */</t>
    </r>
    <r>
      <rPr>
        <sz val="11"/>
        <color rgb="FF000000"/>
        <rFont val="Calibri"/>
      </rPr>
      <t xml:space="preserve">
</t>
    </r>
    <r>
      <rPr>
        <sz val="11"/>
        <color rgb="FF000000"/>
        <rFont val="Calibri"/>
      </rPr>
      <t xml:space="preserve">       0        0 ACCEPT     tcp  --  *      *       0.0.0.0/0            0.0.0.0/0            tcp dpt:443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Chain ufw-user-forward (1 references)</t>
    </r>
    <r>
      <rPr>
        <sz val="11"/>
        <color rgb="FF000000"/>
        <rFont val="Calibri"/>
      </rPr>
      <t xml:space="preserve">
</t>
    </r>
    <r>
      <rPr>
        <sz val="11"/>
        <color rgb="FF000000"/>
        <rFont val="Calibri"/>
      </rPr>
      <t xml:space="preserve">    pkts      bytes target     prot opt in     out     source               destination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Chain ufw-user-output (1 references)</t>
    </r>
    <r>
      <rPr>
        <sz val="11"/>
        <color rgb="FF000000"/>
        <rFont val="Calibri"/>
      </rPr>
      <t xml:space="preserve">
</t>
    </r>
    <r>
      <rPr>
        <sz val="11"/>
        <color rgb="FF000000"/>
        <rFont val="Calibri"/>
      </rPr>
      <t xml:space="preserve">    pkts      bytes target     prot opt in     out     source               destination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Chain ufw-user-limit-accept (0 references)</t>
    </r>
    <r>
      <rPr>
        <sz val="11"/>
        <color rgb="FF000000"/>
        <rFont val="Calibri"/>
      </rPr>
      <t xml:space="preserve">
</t>
    </r>
    <r>
      <rPr>
        <sz val="11"/>
        <color rgb="FF000000"/>
        <rFont val="Calibri"/>
      </rPr>
      <t xml:space="preserve">    pkts      bytes target     prot opt in     out     source               destination</t>
    </r>
    <r>
      <rPr>
        <sz val="11"/>
        <color rgb="FF000000"/>
        <rFont val="Calibri"/>
      </rPr>
      <t xml:space="preserve">
</t>
    </r>
    <r>
      <rPr>
        <sz val="11"/>
        <color rgb="FF000000"/>
        <rFont val="Calibri"/>
      </rPr>
      <t xml:space="preserve">       0        0 ACCEPT     all  --  *      *       0.0.0.0/0            0.0.0.0/0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Chain ufw-user-limit (0 references)</t>
    </r>
    <r>
      <rPr>
        <sz val="11"/>
        <color rgb="FF000000"/>
        <rFont val="Calibri"/>
      </rPr>
      <t xml:space="preserve">
</t>
    </r>
    <r>
      <rPr>
        <sz val="11"/>
        <color rgb="FF000000"/>
        <rFont val="Calibri"/>
      </rPr>
      <t xml:space="preserve">    pkts      bytes target     prot opt in     out     source               destination</t>
    </r>
    <r>
      <rPr>
        <sz val="11"/>
        <color rgb="FF000000"/>
        <rFont val="Calibri"/>
      </rPr>
      <t xml:space="preserve">
</t>
    </r>
    <r>
      <rPr>
        <sz val="11"/>
        <color rgb="FF000000"/>
        <rFont val="Calibri"/>
      </rPr>
      <t xml:space="preserve">       0        0 LOG        all  --  *      *       0.0.0.0/0            0.0.0.0/0            limit: avg 3/min burst 5 LOG flags 0 level 4 prefix "[UFW LIMIT BLOCK] "</t>
    </r>
    <r>
      <rPr>
        <sz val="11"/>
        <color rgb="FF000000"/>
        <rFont val="Calibri"/>
      </rPr>
      <t xml:space="preserve">
</t>
    </r>
    <r>
      <rPr>
        <sz val="11"/>
        <color rgb="FF000000"/>
        <rFont val="Calibri"/>
      </rPr>
      <t xml:space="preserve">       0        0 REJECT     all  --  *      *       0.0.0.0/0            0.0.0.0/0            reject-with icmp-port-unreachable</t>
    </r>
    <r>
      <rPr>
        <sz val="11"/>
        <color rgb="FF000000"/>
        <rFont val="Calibri"/>
      </rPr>
      <t xml:space="preserve">
</t>
    </r>
    <r>
      <rPr>
        <sz val="11"/>
        <color rgb="FF000000"/>
        <rFont val="Calibri"/>
      </rPr>
      <t>If any service is not rate limited by the Uncomplicated Firewall, this is a finding.</t>
    </r>
  </si>
  <si>
    <t>V-219341</t>
  </si>
  <si>
    <r>
      <rPr>
        <sz val="11"/>
        <rFont val="Calibri"/>
      </rPr>
      <t>The Ubuntu operating system must implement non-executable data to protect its memory from unauthorized code execution.</t>
    </r>
  </si>
  <si>
    <r>
      <rPr>
        <sz val="11"/>
        <color rgb="FF000000"/>
        <rFont val="Calibri"/>
      </rPr>
      <t>Configure the Ubuntu operating system to enable NX.</t>
    </r>
    <r>
      <rPr>
        <sz val="11"/>
        <color rgb="FF000000"/>
        <rFont val="Calibri"/>
      </rPr>
      <t xml:space="preserve">
</t>
    </r>
    <r>
      <rPr>
        <sz val="11"/>
        <color rgb="FF000000"/>
        <rFont val="Calibri"/>
      </rPr>
      <t>If "nx" is not showing up in /proc/cpuinfo and the system's BIOS setup configuration permits toggling the No Execution bit, then set it to "enable".</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</si>
  <si>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</si>
  <si>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Verify the NX (no-execution) bit flag is set on the system.</t>
    </r>
    <r>
      <rPr>
        <sz val="11"/>
        <color rgb="FF000000"/>
        <rFont val="Calibri"/>
      </rPr>
      <t xml:space="preserve">
</t>
    </r>
    <r>
      <rPr>
        <sz val="11"/>
        <color rgb="FF000000"/>
        <rFont val="Calibri"/>
      </rPr>
      <t>Check that the no-execution bit flag is set with the following commands:</t>
    </r>
    <r>
      <rPr>
        <sz val="11"/>
        <color rgb="FF000000"/>
        <rFont val="Calibri"/>
      </rPr>
      <t xml:space="preserve">
</t>
    </r>
    <r>
      <rPr>
        <sz val="11"/>
        <color rgb="FF000000"/>
        <rFont val="Calibri"/>
      </rPr>
      <t># dmesg | grep -i "execute disable"</t>
    </r>
    <r>
      <rPr>
        <sz val="11"/>
        <color rgb="FF000000"/>
        <rFont val="Calibri"/>
      </rPr>
      <t xml:space="preserve">
</t>
    </r>
    <r>
      <rPr>
        <sz val="11"/>
        <color rgb="FF000000"/>
        <rFont val="Calibri"/>
      </rPr>
      <t>[ 0.000000] NX (Execute Disable) protection: active</t>
    </r>
    <r>
      <rPr>
        <sz val="11"/>
        <color rgb="FF000000"/>
        <rFont val="Calibri"/>
      </rPr>
      <t xml:space="preserve">
</t>
    </r>
    <r>
      <rPr>
        <sz val="11"/>
        <color rgb="FF000000"/>
        <rFont val="Calibri"/>
      </rPr>
      <t xml:space="preserve">If "dmesg" does not show "NX (Execute Disable) protection: active", check the cpuinfo settings with the following command: </t>
    </r>
    <r>
      <rPr>
        <sz val="11"/>
        <color rgb="FF000000"/>
        <rFont val="Calibri"/>
      </rPr>
      <t xml:space="preserve">
</t>
    </r>
    <r>
      <rPr>
        <sz val="11"/>
        <color rgb="FF000000"/>
        <rFont val="Calibri"/>
      </rPr>
      <t># grep flags /proc/cpuinfo | grep -w nx | sort -u</t>
    </r>
    <r>
      <rPr>
        <sz val="11"/>
        <color rgb="FF000000"/>
        <rFont val="Calibri"/>
      </rPr>
      <t xml:space="preserve">
</t>
    </r>
    <r>
      <rPr>
        <sz val="11"/>
        <color rgb="FF000000"/>
        <rFont val="Calibri"/>
      </rPr>
      <t>flags : fpu vme de pse tsc ms nx rdtscp lm constant_tsc</t>
    </r>
    <r>
      <rPr>
        <sz val="11"/>
        <color rgb="FF000000"/>
        <rFont val="Calibri"/>
      </rPr>
      <t xml:space="preserve">
</t>
    </r>
    <r>
      <rPr>
        <sz val="11"/>
        <color rgb="FF000000"/>
        <rFont val="Calibri"/>
      </rPr>
      <t>If "flags" does not contain the "nx" flag, this is a finding.</t>
    </r>
  </si>
  <si>
    <t>V-219342</t>
  </si>
  <si>
    <r>
      <rPr>
        <sz val="11"/>
        <rFont val="Calibri"/>
      </rPr>
      <t>The Ubuntu operating system must implement address space layout randomization to protect its memory from unauthorized code execution.</t>
    </r>
  </si>
  <si>
    <r>
      <rPr>
        <sz val="11"/>
        <color rgb="FF000000"/>
        <rFont val="Calibri"/>
      </rPr>
      <t>Set the "kernel.randomize_va_space" entry found in the "/etc/sysctl.conf" file to a value of "2".</t>
    </r>
    <r>
      <rPr>
        <sz val="11"/>
        <color rgb="FF000000"/>
        <rFont val="Calibri"/>
      </rPr>
      <t xml:space="preserve">
</t>
    </r>
    <r>
      <rPr>
        <sz val="11"/>
        <color rgb="FF000000"/>
        <rFont val="Calibri"/>
      </rPr>
      <t xml:space="preserve">After the line has been modified the kernel settings from all system configuration files must be reloaded; before any of the changes will take effect. </t>
    </r>
    <r>
      <rPr>
        <sz val="11"/>
        <color rgb="FF000000"/>
        <rFont val="Calibri"/>
      </rPr>
      <t xml:space="preserve">
</t>
    </r>
    <r>
      <rPr>
        <sz val="11"/>
        <color rgb="FF000000"/>
        <rFont val="Calibri"/>
      </rPr>
      <t>Run the following command to reload all of the kernel system configuration files:</t>
    </r>
    <r>
      <rPr>
        <sz val="11"/>
        <color rgb="FF000000"/>
        <rFont val="Calibri"/>
      </rPr>
      <t xml:space="preserve">
</t>
    </r>
    <r>
      <rPr>
        <sz val="11"/>
        <color rgb="FF000000"/>
        <rFont val="Calibri"/>
      </rPr>
      <t># sudo sysctl --system</t>
    </r>
  </si>
  <si>
    <r>
      <rPr>
        <sz val="11"/>
        <color rgb="FF000000"/>
        <rFont val="Calibri"/>
      </rPr>
      <t>Verify the Ubuntu operating system implements address space layout randomization (ASLR).</t>
    </r>
    <r>
      <rPr>
        <sz val="11"/>
        <color rgb="FF000000"/>
        <rFont val="Calibri"/>
      </rPr>
      <t xml:space="preserve">
</t>
    </r>
    <r>
      <rPr>
        <sz val="11"/>
        <color rgb="FF000000"/>
        <rFont val="Calibri"/>
      </rPr>
      <t>Check that ASLR is configured on the system with the following command:</t>
    </r>
    <r>
      <rPr>
        <sz val="11"/>
        <color rgb="FF000000"/>
        <rFont val="Calibri"/>
      </rPr>
      <t xml:space="preserve">
</t>
    </r>
    <r>
      <rPr>
        <sz val="11"/>
        <color rgb="FF000000"/>
        <rFont val="Calibri"/>
      </rPr>
      <t># sudo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Verify the kernel parameter "randomize_va_space" is set to 2 with the following command:</t>
    </r>
    <r>
      <rPr>
        <sz val="11"/>
        <color rgb="FF000000"/>
        <rFont val="Calibri"/>
      </rPr>
      <t xml:space="preserve">
</t>
    </r>
    <r>
      <rPr>
        <sz val="11"/>
        <color rgb="FF000000"/>
        <rFont val="Calibri"/>
      </rPr>
      <t># cat /proc/sys/kernel/randomize_va_space</t>
    </r>
    <r>
      <rPr>
        <sz val="11"/>
        <color rgb="FF000000"/>
        <rFont val="Calibri"/>
      </rPr>
      <t xml:space="preserve">
</t>
    </r>
    <r>
      <rPr>
        <sz val="11"/>
        <color rgb="FF000000"/>
        <rFont val="Calibri"/>
      </rPr>
      <t>2</t>
    </r>
    <r>
      <rPr>
        <sz val="11"/>
        <color rgb="FF000000"/>
        <rFont val="Calibri"/>
      </rPr>
      <t xml:space="preserve">
</t>
    </r>
    <r>
      <rPr>
        <sz val="11"/>
        <color rgb="FF000000"/>
        <rFont val="Calibri"/>
      </rPr>
      <t>If "kernel.randomize_va_space" is not set to 2, this is a finding.</t>
    </r>
    <r>
      <rPr>
        <sz val="11"/>
        <color rgb="FF000000"/>
        <rFont val="Calibri"/>
      </rPr>
      <t xml:space="preserve">
</t>
    </r>
    <r>
      <rPr>
        <sz val="11"/>
        <color rgb="FF000000"/>
        <rFont val="Calibri"/>
      </rPr>
      <t>Check the saved value of the kernel.randomize_va_space variable is not different from 2.</t>
    </r>
    <r>
      <rPr>
        <sz val="11"/>
        <color rgb="FF000000"/>
        <rFont val="Calibri"/>
      </rPr>
      <t xml:space="preserve">
</t>
    </r>
    <r>
      <rPr>
        <sz val="11"/>
        <color rgb="FF000000"/>
        <rFont val="Calibri"/>
      </rPr>
      <t># sudo egrep -R "^kernel.randomize_va_space=[^2]" /etc/sysctl.conf /etc/sysctl.d</t>
    </r>
    <r>
      <rPr>
        <sz val="11"/>
        <color rgb="FF000000"/>
        <rFont val="Calibri"/>
      </rPr>
      <t xml:space="preserve">
</t>
    </r>
    <r>
      <rPr>
        <sz val="11"/>
        <color rgb="FF000000"/>
        <rFont val="Calibri"/>
      </rPr>
      <t>If this returns a result, this is a finding.</t>
    </r>
  </si>
  <si>
    <t>V-219343</t>
  </si>
  <si>
    <r>
      <rPr>
        <sz val="11"/>
        <rFont val="Calibri"/>
      </rPr>
      <t>The Ubuntu operating system must use a file integrity tool to verify correct operation of all security functions.</t>
    </r>
  </si>
  <si>
    <r>
      <rPr>
        <sz val="11"/>
        <color rgb="FF000000"/>
        <rFont val="Calibri"/>
      </rPr>
      <t>Install AIDE, initialize it, and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xml:space="preserve">     $ sudo apt install aide</t>
    </r>
    <r>
      <rPr>
        <sz val="11"/>
        <color rgb="FF000000"/>
        <rFont val="Calibri"/>
      </rPr>
      <t xml:space="preserve">
</t>
    </r>
    <r>
      <rPr>
        <sz val="11"/>
        <color rgb="FF000000"/>
        <rFont val="Calibri"/>
      </rPr>
      <t>Initialize it (this may take a few minutes):</t>
    </r>
    <r>
      <rPr>
        <sz val="11"/>
        <color rgb="FF000000"/>
        <rFont val="Calibri"/>
      </rPr>
      <t xml:space="preserve">
</t>
    </r>
    <r>
      <rPr>
        <sz val="11"/>
        <color rgb="FF000000"/>
        <rFont val="Calibri"/>
      </rPr>
      <t xml:space="preserve">     $ sudo aideinit</t>
    </r>
    <r>
      <rPr>
        <sz val="11"/>
        <color rgb="FF000000"/>
        <rFont val="Calibri"/>
      </rPr>
      <t xml:space="preserve">
</t>
    </r>
    <r>
      <rPr>
        <sz val="11"/>
        <color rgb="FF000000"/>
        <rFont val="Calibri"/>
      </rPr>
      <t xml:space="preserve">     Running aide --init...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Start timestamp: 2022-11-20 11:53:17 -0700 (AIDE 0.16)</t>
    </r>
    <r>
      <rPr>
        <sz val="11"/>
        <color rgb="FF000000"/>
        <rFont val="Calibri"/>
      </rPr>
      <t xml:space="preserve">
</t>
    </r>
    <r>
      <rPr>
        <sz val="11"/>
        <color rgb="FF000000"/>
        <rFont val="Calibri"/>
      </rPr>
      <t xml:space="preserve">     AIDE initialized database at /var/lib/aide/aide.db.new</t>
    </r>
    <r>
      <rPr>
        <sz val="11"/>
        <color rgb="FF000000"/>
        <rFont val="Calibri"/>
      </rPr>
      <t xml:space="preserve">
</t>
    </r>
    <r>
      <rPr>
        <sz val="11"/>
        <color rgb="FF000000"/>
        <rFont val="Calibri"/>
      </rPr>
      <t xml:space="preserve">     Verbose level: 6</t>
    </r>
    <r>
      <rPr>
        <sz val="11"/>
        <color rgb="FF000000"/>
        <rFont val="Calibri"/>
      </rPr>
      <t xml:space="preserve">
</t>
    </r>
    <r>
      <rPr>
        <sz val="11"/>
        <color rgb="FF000000"/>
        <rFont val="Calibri"/>
      </rPr>
      <t xml:space="preserve">     Number of entries:      119543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 attributes of the (uncompressed) database(s):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/var/lib/aide/aide.db.new</t>
    </r>
    <r>
      <rPr>
        <sz val="11"/>
        <color rgb="FF000000"/>
        <rFont val="Calibri"/>
      </rPr>
      <t xml:space="preserve">
</t>
    </r>
    <r>
      <rPr>
        <sz val="11"/>
        <color rgb="FF000000"/>
        <rFont val="Calibri"/>
      </rPr>
      <t xml:space="preserve">     RMD160   : PiEP1DX91JMcHnRSPnpFqNfIFr4=</t>
    </r>
    <r>
      <rPr>
        <sz val="11"/>
        <color rgb="FF000000"/>
        <rFont val="Calibri"/>
      </rPr>
      <t xml:space="preserve">
</t>
    </r>
    <r>
      <rPr>
        <sz val="11"/>
        <color rgb="FF000000"/>
        <rFont val="Calibri"/>
      </rPr>
      <t xml:space="preserve">     TIGER    : /zM5yQBnOIoEH0jplJE5v6S0rUErbTXL</t>
    </r>
    <r>
      <rPr>
        <sz val="11"/>
        <color rgb="FF000000"/>
        <rFont val="Calibri"/>
      </rPr>
      <t xml:space="preserve">
</t>
    </r>
    <r>
      <rPr>
        <sz val="11"/>
        <color rgb="FF000000"/>
        <rFont val="Calibri"/>
      </rPr>
      <t xml:space="preserve">     SHA256   : BE2iHtBN9lEX53l4R/p7t1al0dIlsgPc</t>
    </r>
    <r>
      <rPr>
        <sz val="11"/>
        <color rgb="FF000000"/>
        <rFont val="Calibri"/>
      </rPr>
      <t xml:space="preserve">
</t>
    </r>
    <r>
      <rPr>
        <sz val="11"/>
        <color rgb="FF000000"/>
        <rFont val="Calibri"/>
      </rPr>
      <t xml:space="preserve">                       Lg4YI08+/Jk=</t>
    </r>
    <r>
      <rPr>
        <sz val="11"/>
        <color rgb="FF000000"/>
        <rFont val="Calibri"/>
      </rPr>
      <t xml:space="preserve">
</t>
    </r>
    <r>
      <rPr>
        <sz val="11"/>
        <color rgb="FF000000"/>
        <rFont val="Calibri"/>
      </rPr>
      <t xml:space="preserve">     SHA512   : JIdGeNVRgtBPPSwun9St+9cwUrgIIKUW</t>
    </r>
    <r>
      <rPr>
        <sz val="11"/>
        <color rgb="FF000000"/>
        <rFont val="Calibri"/>
      </rPr>
      <t xml:space="preserve">
</t>
    </r>
    <r>
      <rPr>
        <sz val="11"/>
        <color rgb="FF000000"/>
        <rFont val="Calibri"/>
      </rPr>
      <t xml:space="preserve">                       KVTksZXJ29Tt+luC/XNDcjIub7fbPVw/</t>
    </r>
    <r>
      <rPr>
        <sz val="11"/>
        <color rgb="FF000000"/>
        <rFont val="Calibri"/>
      </rPr>
      <t xml:space="preserve">
</t>
    </r>
    <r>
      <rPr>
        <sz val="11"/>
        <color rgb="FF000000"/>
        <rFont val="Calibri"/>
      </rPr>
      <t xml:space="preserve">                       EcTDsvYtt9MBmBxw1wCYng==</t>
    </r>
    <r>
      <rPr>
        <sz val="11"/>
        <color rgb="FF000000"/>
        <rFont val="Calibri"/>
      </rPr>
      <t xml:space="preserve">
</t>
    </r>
    <r>
      <rPr>
        <sz val="11"/>
        <color rgb="FF000000"/>
        <rFont val="Calibri"/>
      </rPr>
      <t xml:space="preserve">     CRC32    : jB2FVw==</t>
    </r>
    <r>
      <rPr>
        <sz val="11"/>
        <color rgb="FF000000"/>
        <rFont val="Calibri"/>
      </rPr>
      <t xml:space="preserve">
</t>
    </r>
    <r>
      <rPr>
        <sz val="11"/>
        <color rgb="FF000000"/>
        <rFont val="Calibri"/>
      </rPr>
      <t xml:space="preserve">     HAVAL    : Jhe+fqaDpkswpWSnOTN28TO05QFHsjdq</t>
    </r>
    <r>
      <rPr>
        <sz val="11"/>
        <color rgb="FF000000"/>
        <rFont val="Calibri"/>
      </rPr>
      <t xml:space="preserve">
</t>
    </r>
    <r>
      <rPr>
        <sz val="11"/>
        <color rgb="FF000000"/>
        <rFont val="Calibri"/>
      </rPr>
      <t xml:space="preserve">                       RcFZwCVUGTQ=</t>
    </r>
    <r>
      <rPr>
        <sz val="11"/>
        <color rgb="FF000000"/>
        <rFont val="Calibri"/>
      </rPr>
      <t xml:space="preserve">
</t>
    </r>
    <r>
      <rPr>
        <sz val="11"/>
        <color rgb="FF000000"/>
        <rFont val="Calibri"/>
      </rPr>
      <t xml:space="preserve">     GOST     : WFrarVyxpXbKdW9SAaOy1Te8rSodV3/q</t>
    </r>
    <r>
      <rPr>
        <sz val="11"/>
        <color rgb="FF000000"/>
        <rFont val="Calibri"/>
      </rPr>
      <t xml:space="preserve">
</t>
    </r>
    <r>
      <rPr>
        <sz val="11"/>
        <color rgb="FF000000"/>
        <rFont val="Calibri"/>
      </rPr>
      <t xml:space="preserve">                     nLsXuP7YujA=</t>
    </r>
    <r>
      <rPr>
        <sz val="11"/>
        <color rgb="FF000000"/>
        <rFont val="Calibri"/>
      </rPr>
      <t xml:space="preserve">
</t>
    </r>
    <r>
      <rPr>
        <sz val="11"/>
        <color rgb="FF000000"/>
        <rFont val="Calibri"/>
      </rPr>
      <t>End timestamp: 2022-11-20 11:58:19 -0700 (run time: 5m 2s)</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xml:space="preserve">     $ sudo cp -p /var/lib/aide/aide.db.new /var/lib/aide/aide.db</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xml:space="preserve">     $ sudo aide.wrapper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Start timestamp: 2022-11-20 11:59:16 -0700 (AIDE 0.16)</t>
    </r>
    <r>
      <rPr>
        <sz val="11"/>
        <color rgb="FF000000"/>
        <rFont val="Calibri"/>
      </rPr>
      <t xml:space="preserve">
</t>
    </r>
    <r>
      <rPr>
        <sz val="11"/>
        <color rgb="FF000000"/>
        <rFont val="Calibri"/>
      </rPr>
      <t xml:space="preserve">     AIDE found differences between database and filesystem!!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Done.</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</si>
  <si>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the Ubuntu operating system performing security function verification/testing and/or systems and environments that require this functionality.</t>
    </r>
  </si>
  <si>
    <r>
      <rPr>
        <sz val="11"/>
        <color rgb="FF000000"/>
        <rFont val="Calibri"/>
      </rPr>
      <t>Verify that Advanced Intrusion Detection Environment (AIDE) is installed and verifies the correct operation of all security functions.</t>
    </r>
    <r>
      <rPr>
        <sz val="11"/>
        <color rgb="FF000000"/>
        <rFont val="Calibri"/>
      </rPr>
      <t xml:space="preserve">
</t>
    </r>
    <r>
      <rPr>
        <sz val="11"/>
        <color rgb="FF000000"/>
        <rFont val="Calibri"/>
      </rPr>
      <t>Check that the AIDE package is installed with the following command:</t>
    </r>
    <r>
      <rPr>
        <sz val="11"/>
        <color rgb="FF000000"/>
        <rFont val="Calibri"/>
      </rPr>
      <t xml:space="preserve">
</t>
    </r>
    <r>
      <rPr>
        <sz val="11"/>
        <color rgb="FF000000"/>
        <rFont val="Calibri"/>
      </rPr>
      <t xml:space="preserve">     $ sudo dpkg -l | grep aide </t>
    </r>
    <r>
      <rPr>
        <sz val="11"/>
        <color rgb="FF000000"/>
        <rFont val="Calibri"/>
      </rPr>
      <t xml:space="preserve">
</t>
    </r>
    <r>
      <rPr>
        <sz val="11"/>
        <color rgb="FF000000"/>
        <rFont val="Calibri"/>
      </rPr>
      <t xml:space="preserve">     ii   aide   0.16-3ubuntu0.1   amd64   Advanced Intrusion Detection Environment - static binary</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If AIDE is installed, check if it has been initialized with the following command:</t>
    </r>
    <r>
      <rPr>
        <sz val="11"/>
        <color rgb="FF000000"/>
        <rFont val="Calibri"/>
      </rPr>
      <t xml:space="preserve">
</t>
    </r>
    <r>
      <rPr>
        <sz val="11"/>
        <color rgb="FF000000"/>
        <rFont val="Calibri"/>
      </rPr>
      <t xml:space="preserve">     $ sudo aide.wrapper --check</t>
    </r>
    <r>
      <rPr>
        <sz val="11"/>
        <color rgb="FF000000"/>
        <rFont val="Calibri"/>
      </rPr>
      <t xml:space="preserve">
</t>
    </r>
    <r>
      <rPr>
        <sz val="11"/>
        <color rgb="FF000000"/>
        <rFont val="Calibri"/>
      </rPr>
      <t>If the output is "Couldn't open file /var/lib/aide/aide.db for reading", this is a finding.</t>
    </r>
  </si>
  <si>
    <t>V-219344</t>
  </si>
  <si>
    <r>
      <rPr>
        <sz val="11"/>
        <rFont val="Calibri"/>
      </rPr>
      <t>The Ubuntu operating system must be configured so that a file integrity tool verifies the correct operation of security functions every 30 days.</t>
    </r>
  </si>
  <si>
    <r>
      <rPr>
        <sz val="11"/>
        <color rgb="FF000000"/>
        <rFont val="Calibri"/>
      </rPr>
      <t>The cron file for AIDE is fairly complex as it creates the report. This file is installed with the aide-common package and the default can be restored by copying it from another location:</t>
    </r>
    <r>
      <rPr>
        <sz val="11"/>
        <color rgb="FF000000"/>
        <rFont val="Calibri"/>
      </rPr>
      <t xml:space="preserve">
</t>
    </r>
    <r>
      <rPr>
        <sz val="11"/>
        <color rgb="FF000000"/>
        <rFont val="Calibri"/>
      </rPr>
      <t># sudo cp /usr/share/aide/config/cron.daily/aide /etc/cron.daily/aide</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</si>
  <si>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for example, electronic alerts to system administrators, messages to local computer consoles, and/or hardware indications, such as lights.</t>
    </r>
    <r>
      <rPr>
        <sz val="11"/>
        <color rgb="FF000000"/>
        <rFont val="Calibri"/>
      </rPr>
      <t xml:space="preserve">
</t>
    </r>
    <r>
      <rPr>
        <sz val="11"/>
        <color rgb="FF000000"/>
        <rFont val="Calibri"/>
      </rPr>
      <t>This requirement applies to the Ubuntu operating system performing security function verification/testing and/or systems and environments that require this functionality.</t>
    </r>
  </si>
  <si>
    <r>
      <rPr>
        <sz val="11"/>
        <color rgb="FF000000"/>
        <rFont val="Calibri"/>
      </rPr>
      <t>Verify that Advanced Intrusion Detection Environment (AIDE) performs a verification of the operation of security functions every 30 days.</t>
    </r>
    <r>
      <rPr>
        <sz val="11"/>
        <color rgb="FF000000"/>
        <rFont val="Calibri"/>
      </rPr>
      <t xml:space="preserve">
</t>
    </r>
    <r>
      <rPr>
        <sz val="11"/>
        <color rgb="FF000000"/>
        <rFont val="Calibri"/>
      </rPr>
      <t>Note: A file integrity tool other than AIDE may be used, but the tool must be executed at least once per week.</t>
    </r>
    <r>
      <rPr>
        <sz val="11"/>
        <color rgb="FF000000"/>
        <rFont val="Calibri"/>
      </rPr>
      <t xml:space="preserve">
</t>
    </r>
    <r>
      <rPr>
        <sz val="11"/>
        <color rgb="FF000000"/>
        <rFont val="Calibri"/>
      </rPr>
      <t>Check that AIDE is being executed every 30 days or less with the following command:</t>
    </r>
    <r>
      <rPr>
        <sz val="11"/>
        <color rgb="FF000000"/>
        <rFont val="Calibri"/>
      </rPr>
      <t xml:space="preserve">
</t>
    </r>
    <r>
      <rPr>
        <sz val="11"/>
        <color rgb="FF000000"/>
        <rFont val="Calibri"/>
      </rPr>
      <t># ls -al /etc/cron.daily/aide</t>
    </r>
    <r>
      <rPr>
        <sz val="11"/>
        <color rgb="FF000000"/>
        <rFont val="Calibri"/>
      </rPr>
      <t xml:space="preserve">
</t>
    </r>
    <r>
      <rPr>
        <sz val="11"/>
        <color rgb="FF000000"/>
        <rFont val="Calibri"/>
      </rPr>
      <t>-rwxr-xr-x 1 root root 26049 Oct 24 2014 /etc/cron.daily/aide</t>
    </r>
    <r>
      <rPr>
        <sz val="11"/>
        <color rgb="FF000000"/>
        <rFont val="Calibri"/>
      </rPr>
      <t xml:space="preserve">
</t>
    </r>
    <r>
      <rPr>
        <sz val="11"/>
        <color rgb="FF000000"/>
        <rFont val="Calibri"/>
      </rPr>
      <t>If the "/etc/cron.daily/aide" file does not exist or a cron job is not configured to run at least every 30 days, this is a finding.</t>
    </r>
  </si>
  <si>
    <t>V-233779</t>
  </si>
  <si>
    <r>
      <rPr>
        <sz val="11"/>
        <rFont val="Calibri"/>
      </rPr>
      <t>The Ubuntu operating system must be configured so that remote X connections are disabled, unless to fulfill documented and validated mission requirements.</t>
    </r>
  </si>
  <si>
    <r>
      <rPr>
        <sz val="11"/>
        <color rgb="FF000000"/>
        <rFont val="Calibri"/>
      </rPr>
      <t>Edit the "/etc/ssh/sshd_config" file to uncomment or add the line for the "X11Forwarding" keyword and set its value to "no" (this file may be named differently or be in a different location if using a version of SSH that is provided by a third-party vendor):</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t>
    </r>
  </si>
  <si>
    <r>
      <rPr>
        <sz val="11"/>
        <color rgb="FF000000"/>
        <rFont val="Calibri"/>
      </rPr>
      <t>The security risk of using X11 forwarding is that the client's X11 display server may be exposed to attack when the SSH client requests forwarding. A system administrator may have a stance in which they want to protect clients that may expose themselves to attack by unwittingly requesting X11 forwarding, which can warrant a ''no'' setting.</t>
    </r>
    <r>
      <rPr>
        <sz val="11"/>
        <color rgb="FF000000"/>
        <rFont val="Calibri"/>
      </rPr>
      <t xml:space="preserve">
</t>
    </r>
    <r>
      <rPr>
        <sz val="11"/>
        <color rgb="FF000000"/>
        <rFont val="Calibri"/>
      </rPr>
      <t>X11 forwarding should be enabled with caution. Users with the ability to bypass file permissions on the remote host (for the user's X11 authorization database) can access the local X11 display through the forwarded connection. An attacker may then be able to perform activities such as keystroke monitoring if the ForwardX11Trusted option is also enabled.</t>
    </r>
    <r>
      <rPr>
        <sz val="11"/>
        <color rgb="FF000000"/>
        <rFont val="Calibri"/>
      </rPr>
      <t xml:space="preserve">
</t>
    </r>
    <r>
      <rPr>
        <sz val="11"/>
        <color rgb="FF000000"/>
        <rFont val="Calibri"/>
      </rPr>
      <t>If X11 services are not required for the system's intended function, they should be disabled or restricted as appropriate to the system’s needs.</t>
    </r>
  </si>
  <si>
    <r>
      <rPr>
        <sz val="11"/>
        <color rgb="FF000000"/>
        <rFont val="Calibri"/>
      </rPr>
      <t>Verify that X11Forwarding is disabled with the following command:</t>
    </r>
    <r>
      <rPr>
        <sz val="11"/>
        <color rgb="FF000000"/>
        <rFont val="Calibri"/>
      </rPr>
      <t xml:space="preserve">
</t>
    </r>
    <r>
      <rPr>
        <sz val="11"/>
        <color rgb="FF000000"/>
        <rFont val="Calibri"/>
      </rPr>
      <t># grep -i x11forwarding /etc/ssh/sshd_config | grep -v "^#"</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"X11Forwarding" keyword is set to "yes" and is not documented with the Information System Security Officer (ISSO) as an operational requirement or is missing, this is a finding.</t>
    </r>
  </si>
  <si>
    <t>V-233780</t>
  </si>
  <si>
    <r>
      <rPr>
        <sz val="11"/>
        <rFont val="Calibri"/>
      </rPr>
      <t>The Ubuntu operating system SSH daemon must prevent remote hosts from connecting to the proxy display.</t>
    </r>
  </si>
  <si>
    <r>
      <rPr>
        <sz val="11"/>
        <color rgb="FF000000"/>
        <rFont val="Calibri"/>
      </rPr>
      <t>Configure the SSH daemon to prevent remote hosts from connecting to the proxy display.</t>
    </r>
    <r>
      <rPr>
        <sz val="11"/>
        <color rgb="FF000000"/>
        <rFont val="Calibri"/>
      </rPr>
      <t xml:space="preserve">
</t>
    </r>
    <r>
      <rPr>
        <sz val="11"/>
        <color rgb="FF000000"/>
        <rFont val="Calibri"/>
      </rPr>
      <t>Edit the "/etc/ssh/sshd_config" file to uncomment or add the line for the "X11UseLocalhost" keyword and set its value to "yes" (this file may be named differently or be in a different location if using a version of SSH that is provided by a third-party vendor):</t>
    </r>
    <r>
      <rPr>
        <sz val="11"/>
        <color rgb="FF000000"/>
        <rFont val="Calibri"/>
      </rPr>
      <t xml:space="preserve">
</t>
    </r>
    <r>
      <rPr>
        <sz val="11"/>
        <color rgb="FF000000"/>
        <rFont val="Calibri"/>
      </rPr>
      <t>X11UseLocalhost yes</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</si>
  <si>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DIPSLAY environment variable to localhost. This prevents remote hosts from connecting to the proxy display.</t>
    </r>
  </si>
  <si>
    <r>
      <rPr>
        <sz val="11"/>
        <color rgb="FF000000"/>
        <rFont val="Calibri"/>
      </rPr>
      <t>Verify the SSH daemon prevents remote hosts from connecting to the proxy display.</t>
    </r>
    <r>
      <rPr>
        <sz val="11"/>
        <color rgb="FF000000"/>
        <rFont val="Calibri"/>
      </rPr>
      <t xml:space="preserve">
</t>
    </r>
    <r>
      <rPr>
        <sz val="11"/>
        <color rgb="FF000000"/>
        <rFont val="Calibri"/>
      </rPr>
      <t>Check the SSH X11UseLocalhost setting with the following command:</t>
    </r>
    <r>
      <rPr>
        <sz val="11"/>
        <color rgb="FF000000"/>
        <rFont val="Calibri"/>
      </rPr>
      <t xml:space="preserve">
</t>
    </r>
    <r>
      <rPr>
        <sz val="11"/>
        <color rgb="FF000000"/>
        <rFont val="Calibri"/>
      </rPr>
      <t># sudo grep -i x11uselocalhost /etc/ssh/sshd_config</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missing, or is commented out, this is a finding.</t>
    </r>
  </si>
  <si>
    <t>V-237768</t>
  </si>
  <si>
    <r>
      <rPr>
        <sz val="11"/>
        <rFont val="Calibri"/>
      </rPr>
      <t>All local interactive user home directories defined in the /etc/passwd file must exist.</t>
    </r>
  </si>
  <si>
    <r>
      <rPr>
        <sz val="11"/>
        <color rgb="FF000000"/>
        <rFont val="Calibri"/>
      </rPr>
      <t>Create home directories to all local interactive users that currently do not have a home directory assigned. Use the following commands to create the user home directory assigned in "/etc/ passwd":</t>
    </r>
    <r>
      <rPr>
        <sz val="11"/>
        <color rgb="FF000000"/>
        <rFont val="Calibri"/>
      </rPr>
      <t xml:space="preserve">
</t>
    </r>
    <r>
      <rPr>
        <sz val="11"/>
        <color rgb="FF000000"/>
        <rFont val="Calibri"/>
      </rPr>
      <t>Note: The example will be for the user smithj, who has a home directory of "/home/smithj", a User ID (UID) of "smithj", and a Group Identifier (GID) of "users assigned" in "/etc/passwd".</t>
    </r>
    <r>
      <rPr>
        <sz val="11"/>
        <color rgb="FF000000"/>
        <rFont val="Calibri"/>
      </rPr>
      <t xml:space="preserve">
</t>
    </r>
    <r>
      <rPr>
        <sz val="11"/>
        <color rgb="FF000000"/>
        <rFont val="Calibri"/>
      </rPr>
      <t xml:space="preserve">$ sudo mkdir /home/smithj </t>
    </r>
    <r>
      <rPr>
        <sz val="11"/>
        <color rgb="FF000000"/>
        <rFont val="Calibri"/>
      </rPr>
      <t xml:space="preserve">
</t>
    </r>
    <r>
      <rPr>
        <sz val="11"/>
        <color rgb="FF000000"/>
        <rFont val="Calibri"/>
      </rPr>
      <t>$ sudo chown smithj /home/smithj</t>
    </r>
    <r>
      <rPr>
        <sz val="11"/>
        <color rgb="FF000000"/>
        <rFont val="Calibri"/>
      </rPr>
      <t xml:space="preserve">
</t>
    </r>
    <r>
      <rPr>
        <sz val="11"/>
        <color rgb="FF000000"/>
        <rFont val="Calibri"/>
      </rPr>
      <t>$ sudo chgrp users /home/smithj</t>
    </r>
    <r>
      <rPr>
        <sz val="11"/>
        <color rgb="FF000000"/>
        <rFont val="Calibri"/>
      </rPr>
      <t xml:space="preserve">
</t>
    </r>
    <r>
      <rPr>
        <sz val="11"/>
        <color rgb="FF000000"/>
        <rFont val="Calibri"/>
      </rPr>
      <t>$ sudo chmod 0750 /home/smithj</t>
    </r>
  </si>
  <si>
    <r>
      <rPr>
        <sz val="11"/>
        <color rgb="FF000000"/>
        <rFont val="Calibri"/>
      </rPr>
      <t>If a local interactive user has a home directory defined that does not exist, the user may be given access to the / directory as the current working directory upon logon. This could create a Denial of Service (DoS) because the user would not be able to access their logon configuration files, and it may give them visibility to system files they normally would not be able to access.</t>
    </r>
  </si>
  <si>
    <r>
      <rPr>
        <sz val="11"/>
        <color rgb="FF000000"/>
        <rFont val="Calibri"/>
      </rPr>
      <t>Verify the assigned home directory of all local interactive users on the Ubuntu operating system exists.</t>
    </r>
    <r>
      <rPr>
        <sz val="11"/>
        <color rgb="FF000000"/>
        <rFont val="Calibri"/>
      </rPr>
      <t xml:space="preserve">
</t>
    </r>
    <r>
      <rPr>
        <sz val="11"/>
        <color rgb="FF000000"/>
        <rFont val="Calibri"/>
      </rPr>
      <t>Check the home directory assignment for all local interactive non-privileged users with the following command:</t>
    </r>
    <r>
      <rPr>
        <sz val="11"/>
        <color rgb="FF000000"/>
        <rFont val="Calibri"/>
      </rPr>
      <t xml:space="preserve">
</t>
    </r>
    <r>
      <rPr>
        <sz val="11"/>
        <color rgb="FF000000"/>
        <rFont val="Calibri"/>
      </rPr>
      <t>$ sudo awk -F: '($3&gt;=1000)&amp;&amp;($7 !~ /nologin/){print $1, $3, $6}' /etc/passwd</t>
    </r>
    <r>
      <rPr>
        <sz val="11"/>
        <color rgb="FF000000"/>
        <rFont val="Calibri"/>
      </rPr>
      <t xml:space="preserve">
</t>
    </r>
    <r>
      <rPr>
        <sz val="11"/>
        <color rgb="FF000000"/>
        <rFont val="Calibri"/>
      </rPr>
      <t>smithj 1001 /home/smithj</t>
    </r>
    <r>
      <rPr>
        <sz val="11"/>
        <color rgb="FF000000"/>
        <rFont val="Calibri"/>
      </rPr>
      <t xml:space="preserve">
</t>
    </r>
    <r>
      <rPr>
        <sz val="11"/>
        <color rgb="FF000000"/>
        <rFont val="Calibri"/>
      </rPr>
      <t>Note: This may miss interactive users that have been assigned a privileged User ID (UID). Evidence of interactive use may be obtained from a number of log files containing system logon information.</t>
    </r>
    <r>
      <rPr>
        <sz val="11"/>
        <color rgb="FF000000"/>
        <rFont val="Calibri"/>
      </rPr>
      <t xml:space="preserve">
</t>
    </r>
    <r>
      <rPr>
        <sz val="11"/>
        <color rgb="FF000000"/>
        <rFont val="Calibri"/>
      </rPr>
      <t>Check that all referenced home directories exist with the following command:</t>
    </r>
    <r>
      <rPr>
        <sz val="11"/>
        <color rgb="FF000000"/>
        <rFont val="Calibri"/>
      </rPr>
      <t xml:space="preserve">
</t>
    </r>
    <r>
      <rPr>
        <sz val="11"/>
        <color rgb="FF000000"/>
        <rFont val="Calibri"/>
      </rPr>
      <t>$ sudo pwck -r</t>
    </r>
    <r>
      <rPr>
        <sz val="11"/>
        <color rgb="FF000000"/>
        <rFont val="Calibri"/>
      </rPr>
      <t xml:space="preserve">
</t>
    </r>
    <r>
      <rPr>
        <sz val="11"/>
        <color rgb="FF000000"/>
        <rFont val="Calibri"/>
      </rPr>
      <t>user 'smithj': directory '/home/smithj' does not exist</t>
    </r>
    <r>
      <rPr>
        <sz val="11"/>
        <color rgb="FF000000"/>
        <rFont val="Calibri"/>
      </rPr>
      <t xml:space="preserve">
</t>
    </r>
    <r>
      <rPr>
        <sz val="11"/>
        <color rgb="FF000000"/>
        <rFont val="Calibri"/>
      </rPr>
      <t>If any home directories referenced in "/etc/passwd" are returned as not defined, this is a finding.</t>
    </r>
  </si>
  <si>
    <t>V-237769</t>
  </si>
  <si>
    <r>
      <rPr>
        <sz val="11"/>
        <rFont val="Calibri"/>
      </rPr>
      <t>All local interactive user home directories must have mode 0750 or less permissive.</t>
    </r>
  </si>
  <si>
    <r>
      <rPr>
        <sz val="11"/>
        <color rgb="FF000000"/>
        <rFont val="Calibri"/>
      </rPr>
      <t>Change the mode of interactive user’s home directories to "0750". To change the mode of a local interactive user’s home directory, use the following command:</t>
    </r>
    <r>
      <rPr>
        <sz val="11"/>
        <color rgb="FF000000"/>
        <rFont val="Calibri"/>
      </rPr>
      <t xml:space="preserve">
</t>
    </r>
    <r>
      <rPr>
        <sz val="11"/>
        <color rgb="FF000000"/>
        <rFont val="Calibri"/>
      </rPr>
      <t>Note: The example will be for the user "smithj".</t>
    </r>
    <r>
      <rPr>
        <sz val="11"/>
        <color rgb="FF000000"/>
        <rFont val="Calibri"/>
      </rPr>
      <t xml:space="preserve">
</t>
    </r>
    <r>
      <rPr>
        <sz val="11"/>
        <color rgb="FF000000"/>
        <rFont val="Calibri"/>
      </rPr>
      <t>$ sudo chmod 0750 /home/smithj</t>
    </r>
  </si>
  <si>
    <r>
      <rPr>
        <sz val="11"/>
        <color rgb="FF000000"/>
        <rFont val="Calibri"/>
      </rPr>
      <t>Excessive permissions on local interactive user home directories may allow unauthorized access to user files by other users.</t>
    </r>
  </si>
  <si>
    <r>
      <rPr>
        <sz val="11"/>
        <color rgb="FF000000"/>
        <rFont val="Calibri"/>
      </rPr>
      <t>Verify the assigned home directory of all local interactive users has a mode of "0750" or less permissive with the following command:</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 sudo ls -ld $(awk -F: '($3&gt;=1000)&amp;&amp;($7 !~ /nologin/){print $6}' /etc/passwd)</t>
    </r>
    <r>
      <rPr>
        <sz val="11"/>
        <color rgb="FF000000"/>
        <rFont val="Calibri"/>
      </rPr>
      <t xml:space="preserve">
</t>
    </r>
    <r>
      <rPr>
        <sz val="11"/>
        <color rgb="FF000000"/>
        <rFont val="Calibri"/>
      </rPr>
      <t>drwxr-x--- 2 smithj admin 4096 Jun 5 12:41 smithj</t>
    </r>
    <r>
      <rPr>
        <sz val="11"/>
        <color rgb="FF000000"/>
        <rFont val="Calibri"/>
      </rPr>
      <t xml:space="preserve">
</t>
    </r>
    <r>
      <rPr>
        <sz val="11"/>
        <color rgb="FF000000"/>
        <rFont val="Calibri"/>
      </rPr>
      <t>If home directories referenced in "/etc/passwd" do not have a mode of "0750" or less permissive, this is a finding.</t>
    </r>
  </si>
  <si>
    <t>V-237770</t>
  </si>
  <si>
    <r>
      <rPr>
        <sz val="11"/>
        <rFont val="Calibri"/>
      </rPr>
      <t>All local interactive user home directories must be group-owned by the home directory owners primary group.</t>
    </r>
  </si>
  <si>
    <r>
      <rPr>
        <sz val="11"/>
        <color rgb="FF000000"/>
        <rFont val="Calibri"/>
      </rPr>
      <t>Change the group owner of a local interactive user’s home directory to the group found in "/etc/passwd". To change the group owner of a local interactive user’s home directory, use the following command:</t>
    </r>
    <r>
      <rPr>
        <sz val="11"/>
        <color rgb="FF000000"/>
        <rFont val="Calibri"/>
      </rPr>
      <t xml:space="preserve">
</t>
    </r>
    <r>
      <rPr>
        <sz val="11"/>
        <color rgb="FF000000"/>
        <rFont val="Calibri"/>
      </rPr>
      <t>Note: The example will be for the user "smithj", who has a home directory of "/home/smithj", and has a primary group of users.</t>
    </r>
    <r>
      <rPr>
        <sz val="11"/>
        <color rgb="FF000000"/>
        <rFont val="Calibri"/>
      </rPr>
      <t xml:space="preserve">
</t>
    </r>
    <r>
      <rPr>
        <sz val="11"/>
        <color rgb="FF000000"/>
        <rFont val="Calibri"/>
      </rPr>
      <t>$ sudo chgrp users /home/smithj</t>
    </r>
  </si>
  <si>
    <r>
      <rPr>
        <sz val="11"/>
        <color rgb="FF000000"/>
        <rFont val="Calibri"/>
      </rPr>
      <t>If the Group Identifier (GID) of a local interactive user’s home directory is not the same as the primary GID of the user, this would allow unauthorized access to the user’s files, and users that share the same group may not be able to access files that they legitimately should.</t>
    </r>
  </si>
  <si>
    <r>
      <rPr>
        <sz val="11"/>
        <color rgb="FF000000"/>
        <rFont val="Calibri"/>
      </rPr>
      <t>Verify the assigned home directory of all local interactive users is group-owned by that user’s primary Group Identifier (GID).</t>
    </r>
    <r>
      <rPr>
        <sz val="11"/>
        <color rgb="FF000000"/>
        <rFont val="Calibri"/>
      </rPr>
      <t xml:space="preserve">
</t>
    </r>
    <r>
      <rPr>
        <sz val="11"/>
        <color rgb="FF000000"/>
        <rFont val="Calibri"/>
      </rPr>
      <t>Check the home directory assignment for all non-privileged users on the system with the following command:</t>
    </r>
    <r>
      <rPr>
        <sz val="11"/>
        <color rgb="FF000000"/>
        <rFont val="Calibri"/>
      </rPr>
      <t xml:space="preserve">
</t>
    </r>
    <r>
      <rPr>
        <sz val="11"/>
        <color rgb="FF000000"/>
        <rFont val="Calibri"/>
      </rPr>
      <t>Note: This may miss local interactive users that have been assigned a privileged UID. Evidence of interactive use may be obtained from a number of log files containing system logon information. The returned directory "/home/smithj" is used as an example.</t>
    </r>
    <r>
      <rPr>
        <sz val="11"/>
        <color rgb="FF000000"/>
        <rFont val="Calibri"/>
      </rPr>
      <t xml:space="preserve">
</t>
    </r>
    <r>
      <rPr>
        <sz val="11"/>
        <color rgb="FF000000"/>
        <rFont val="Calibri"/>
      </rPr>
      <t>$ sudo ls -ld $(awk -F: '($3&gt;=1000)&amp;&amp;($7 !~ /nologin/){print $6}' /etc/passwd)</t>
    </r>
    <r>
      <rPr>
        <sz val="11"/>
        <color rgb="FF000000"/>
        <rFont val="Calibri"/>
      </rPr>
      <t xml:space="preserve">
</t>
    </r>
    <r>
      <rPr>
        <sz val="11"/>
        <color rgb="FF000000"/>
        <rFont val="Calibri"/>
      </rPr>
      <t>drwxr-x--- 2 smithj admin 4096 Jun 5 12:41 smithj</t>
    </r>
    <r>
      <rPr>
        <sz val="11"/>
        <color rgb="FF000000"/>
        <rFont val="Calibri"/>
      </rPr>
      <t xml:space="preserve">
</t>
    </r>
    <r>
      <rPr>
        <sz val="11"/>
        <color rgb="FF000000"/>
        <rFont val="Calibri"/>
      </rPr>
      <t>Check the user's primary group with the following command:</t>
    </r>
    <r>
      <rPr>
        <sz val="11"/>
        <color rgb="FF000000"/>
        <rFont val="Calibri"/>
      </rPr>
      <t xml:space="preserve">
</t>
    </r>
    <r>
      <rPr>
        <sz val="11"/>
        <color rgb="FF000000"/>
        <rFont val="Calibri"/>
      </rPr>
      <t>$ sudo grep admin /etc/group</t>
    </r>
    <r>
      <rPr>
        <sz val="11"/>
        <color rgb="FF000000"/>
        <rFont val="Calibri"/>
      </rPr>
      <t xml:space="preserve">
</t>
    </r>
    <r>
      <rPr>
        <sz val="11"/>
        <color rgb="FF000000"/>
        <rFont val="Calibri"/>
      </rPr>
      <t>admin:x:250:smithj,jonesj,jacksons</t>
    </r>
    <r>
      <rPr>
        <sz val="11"/>
        <color rgb="FF000000"/>
        <rFont val="Calibri"/>
      </rPr>
      <t xml:space="preserve">
</t>
    </r>
    <r>
      <rPr>
        <sz val="11"/>
        <color rgb="FF000000"/>
        <rFont val="Calibri"/>
      </rPr>
      <t>If the user home directory referenced in "/etc/passwd" is not group-owned by that user’s primary GID, this is a finding.</t>
    </r>
  </si>
  <si>
    <t>V-251506</t>
  </si>
  <si>
    <r>
      <rPr>
        <sz val="11"/>
        <rFont val="Calibri"/>
      </rPr>
      <t>The Ubuntu operating system must not have accounts configured with blank or null passwords.</t>
    </r>
  </si>
  <si>
    <r>
      <rPr>
        <sz val="11"/>
        <color rgb="FF000000"/>
        <rFont val="Calibri"/>
      </rPr>
      <t>Configure all accounts on the system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sudo passwd [username]</t>
    </r>
    <r>
      <rPr>
        <sz val="11"/>
        <color rgb="FF000000"/>
        <rFont val="Calibri"/>
      </rPr>
      <t xml:space="preserve">
</t>
    </r>
    <r>
      <rPr>
        <sz val="11"/>
        <color rgb="FF000000"/>
        <rFont val="Calibri"/>
      </rPr>
      <t>Lock an account:</t>
    </r>
    <r>
      <rPr>
        <sz val="11"/>
        <color rgb="FF000000"/>
        <rFont val="Calibri"/>
      </rPr>
      <t xml:space="preserve">
</t>
    </r>
    <r>
      <rPr>
        <sz val="11"/>
        <color rgb="FF000000"/>
        <rFont val="Calibri"/>
      </rPr>
      <t>$ sudo passwd -l [username]</t>
    </r>
  </si>
  <si>
    <r>
      <rPr>
        <sz val="11"/>
        <color rgb="FF000000"/>
        <rFont val="Calibri"/>
      </rPr>
      <t>If an account has an empty password, anyone could log on and run commands with the privileges of that account. Accounts with empty passwords should never be used in operational environments.</t>
    </r>
  </si>
  <si>
    <r>
      <rPr>
        <sz val="11"/>
        <color rgb="FF000000"/>
        <rFont val="Calibri"/>
      </rPr>
      <t>Check the "/etc/shadow" file for blank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</si>
  <si>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V-251507</t>
  </si>
  <si>
    <r>
      <rPr>
        <sz val="11"/>
        <rFont val="Calibri"/>
      </rPr>
      <t>The Ubuntu operating system must not allow accounts configured with blank or null passwords.</t>
    </r>
  </si>
  <si>
    <r>
      <rPr>
        <sz val="11"/>
        <color rgb="FF000000"/>
        <rFont val="Calibri"/>
      </rPr>
      <t>If an account is configured for password authentication but does not have an assigned password, it may be possible to log on to the account without authenticating.</t>
    </r>
    <r>
      <rPr>
        <sz val="11"/>
        <color rgb="FF000000"/>
        <rFont val="Calibri"/>
      </rPr>
      <t xml:space="preserve">
</t>
    </r>
    <r>
      <rPr>
        <sz val="11"/>
        <color rgb="FF000000"/>
        <rFont val="Calibri"/>
      </rPr>
      <t>Remove any instances of the "nullok" option in "/etc/pam.d/common-password" to prevent logons with empty passwords.</t>
    </r>
  </si>
  <si>
    <r>
      <rPr>
        <sz val="11"/>
        <color rgb="FF000000"/>
        <rFont val="Calibri"/>
      </rPr>
      <t xml:space="preserve">To verify that null passwords cannot be used, run the following command: </t>
    </r>
    <r>
      <rPr>
        <sz val="11"/>
        <color rgb="FF000000"/>
        <rFont val="Calibri"/>
      </rPr>
      <t xml:space="preserve">
</t>
    </r>
    <r>
      <rPr>
        <sz val="11"/>
        <color rgb="FF000000"/>
        <rFont val="Calibri"/>
      </rPr>
      <t>$ grep nullok /etc/pam.d/common-password</t>
    </r>
    <r>
      <rPr>
        <sz val="11"/>
        <color rgb="FF000000"/>
        <rFont val="Calibri"/>
      </rPr>
      <t xml:space="preserve">
</t>
    </r>
    <r>
      <rPr>
        <sz val="11"/>
        <color rgb="FF000000"/>
        <rFont val="Calibri"/>
      </rPr>
      <t>If this produces any output, it may be possible to log on with accounts with empty passwords.</t>
    </r>
    <r>
      <rPr>
        <sz val="11"/>
        <color rgb="FF000000"/>
        <rFont val="Calibri"/>
      </rPr>
      <t xml:space="preserve">
</t>
    </r>
    <r>
      <rPr>
        <sz val="11"/>
        <color rgb="FF000000"/>
        <rFont val="Calibri"/>
      </rPr>
      <t>If null passwords can be used, this is a finding.</t>
    </r>
  </si>
  <si>
    <t>V-252703</t>
  </si>
  <si>
    <r>
      <rPr>
        <sz val="11"/>
        <rFont val="Calibri"/>
      </rPr>
      <t>The Ubuntu operating system must disable all wireless network adapters.</t>
    </r>
  </si>
  <si>
    <r>
      <rPr>
        <sz val="11"/>
        <color rgb="FF000000"/>
        <rFont val="Calibri"/>
      </rPr>
      <t>Configure the system to disable all wireless network interfaces with the following command:</t>
    </r>
    <r>
      <rPr>
        <sz val="11"/>
        <color rgb="FF000000"/>
        <rFont val="Calibri"/>
      </rPr>
      <t xml:space="preserve">
</t>
    </r>
    <r>
      <rPr>
        <sz val="11"/>
        <color rgb="FF000000"/>
        <rFont val="Calibri"/>
      </rPr>
      <t># sudo ifdown [ADAPTER_NAME]</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</si>
  <si>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operating system.</t>
    </r>
    <r>
      <rPr>
        <sz val="11"/>
        <color rgb="FF000000"/>
        <rFont val="Calibri"/>
      </rPr>
      <t xml:space="preserve">
</t>
    </r>
    <r>
      <rPr>
        <sz val="11"/>
        <color rgb="FF000000"/>
        <rFont val="Calibri"/>
      </rPr>
      <t>This requirement applies to wireless peripheral technologies (e.g., wireless mice, keyboards, displays, etc.) used with an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AO. Even though some wireless peripherals, such as mice and pointing devices, do not ordinarily carry information that need to be protected, modification of communications with these wireless peripherals may be used to compromise the operating system.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</si>
  <si>
    <r>
      <rPr>
        <sz val="11"/>
        <color rgb="FF000000"/>
        <rFont val="Calibri"/>
      </rPr>
      <t>Verify that there are no wireless interfaces configured on the system.</t>
    </r>
    <r>
      <rPr>
        <sz val="11"/>
        <color rgb="FF000000"/>
        <rFont val="Calibri"/>
      </rPr>
      <t xml:space="preserve">
</t>
    </r>
    <r>
      <rPr>
        <sz val="11"/>
        <color rgb="FF000000"/>
        <rFont val="Calibri"/>
      </rPr>
      <t>Check that the system does not have active wireless interfaces with the following command:</t>
    </r>
    <r>
      <rPr>
        <sz val="11"/>
        <color rgb="FF000000"/>
        <rFont val="Calibri"/>
      </rPr>
      <t xml:space="preserve">
</t>
    </r>
    <r>
      <rPr>
        <sz val="11"/>
        <color rgb="FF000000"/>
        <rFont val="Calibri"/>
      </rPr>
      <t>Note: This requirement is Not Applicable for systems that do not have physical wireless network radios.</t>
    </r>
    <r>
      <rPr>
        <sz val="11"/>
        <color rgb="FF000000"/>
        <rFont val="Calibri"/>
      </rPr>
      <t xml:space="preserve">
</t>
    </r>
    <r>
      <rPr>
        <sz val="11"/>
        <color rgb="FF000000"/>
        <rFont val="Calibri"/>
      </rPr>
      <t># ifconfig -a | more</t>
    </r>
    <r>
      <rPr>
        <sz val="11"/>
        <color rgb="FF000000"/>
        <rFont val="Calibri"/>
      </rPr>
      <t xml:space="preserve">
</t>
    </r>
    <r>
      <rPr>
        <sz val="11"/>
        <color rgb="FF000000"/>
        <rFont val="Calibri"/>
      </rPr>
      <t xml:space="preserve">eth0 Link encap:Ethernet HWaddr ff:ff:ff:ff:ff:ff </t>
    </r>
    <r>
      <rPr>
        <sz val="11"/>
        <color rgb="FF000000"/>
        <rFont val="Calibri"/>
      </rPr>
      <t xml:space="preserve">
</t>
    </r>
    <r>
      <rPr>
        <sz val="11"/>
        <color rgb="FF000000"/>
        <rFont val="Calibri"/>
      </rPr>
      <t xml:space="preserve"> inet addr:192.168.2.100 Bcast:192.168.2.255 Mask:255.255.255.0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eth1 IEEE 802.11b ESSID:"tacnet"</t>
    </r>
    <r>
      <rPr>
        <sz val="11"/>
        <color rgb="FF000000"/>
        <rFont val="Calibri"/>
      </rPr>
      <t xml:space="preserve">
</t>
    </r>
    <r>
      <rPr>
        <sz val="11"/>
        <color rgb="FF000000"/>
        <rFont val="Calibri"/>
      </rPr>
      <t xml:space="preserve"> Mode:Managed Frequency:2.412 GHz Access Point: 00:40:E7:22:45:CD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 Link encap:Local Loopback </t>
    </r>
    <r>
      <rPr>
        <sz val="11"/>
        <color rgb="FF000000"/>
        <rFont val="Calibri"/>
      </rPr>
      <t xml:space="preserve">
</t>
    </r>
    <r>
      <rPr>
        <sz val="11"/>
        <color rgb="FF000000"/>
        <rFont val="Calibri"/>
      </rPr>
      <t xml:space="preserve"> inet addr:127.0.0.1 Mask:255.0.0.0</t>
    </r>
    <r>
      <rPr>
        <sz val="11"/>
        <color rgb="FF000000"/>
        <rFont val="Calibri"/>
      </rPr>
      <t xml:space="preserve">
</t>
    </r>
    <r>
      <rPr>
        <sz val="11"/>
        <color rgb="FF000000"/>
        <rFont val="Calibri"/>
      </rPr>
      <t xml:space="preserve"> inet6 addr: ::1/128 Scope:Host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wireless interface is configured and has not been documented and approved by the Information System Security Officer (ISSO), this is a finding.</t>
    </r>
  </si>
  <si>
    <t>V-255906</t>
  </si>
  <si>
    <r>
      <rPr>
        <sz val="11"/>
        <rFont val="Calibri"/>
      </rPr>
      <t>The Ubuntu operating system SSH server must be configured to use only FIPS-validated key exchange algorithms.</t>
    </r>
  </si>
  <si>
    <r>
      <rPr>
        <sz val="11"/>
        <color rgb="FF000000"/>
        <rFont val="Calibri"/>
      </rPr>
      <t>Configure the SSH server to use only FIPS-validated key exchange algorithms by adding or modifying the following line in "/etc/ssh/sshd_config":</t>
    </r>
    <r>
      <rPr>
        <sz val="11"/>
        <color rgb="FF000000"/>
        <rFont val="Calibri"/>
      </rPr>
      <t xml:space="preserve">
</t>
    </r>
    <r>
      <rPr>
        <sz val="11"/>
        <color rgb="FF000000"/>
        <rFont val="Calibri"/>
      </rPr>
      <t xml:space="preserve">     KexAlgorithms ecdh-sha2-nistp256,ecdh-sha2-nistp384,ecdh-sha2-nistp521,diffie-hellman-group-exchange-sha256</t>
    </r>
    <r>
      <rPr>
        <sz val="11"/>
        <color rgb="FF000000"/>
        <rFont val="Calibri"/>
      </rPr>
      <t xml:space="preserve">
</t>
    </r>
    <r>
      <rPr>
        <sz val="11"/>
        <color rgb="FF000000"/>
        <rFont val="Calibri"/>
      </rPr>
      <t>Restart the "sshd" service for changes to take effect:</t>
    </r>
    <r>
      <rPr>
        <sz val="11"/>
        <color rgb="FF000000"/>
        <rFont val="Calibri"/>
      </rPr>
      <t xml:space="preserve">
</t>
    </r>
    <r>
      <rPr>
        <sz val="11"/>
        <color rgb="FF000000"/>
        <rFont val="Calibri"/>
      </rPr>
      <t xml:space="preserve">     $ sudo systemctl restart sshd</t>
    </r>
  </si>
  <si>
    <r>
      <rPr>
        <sz val="11"/>
        <color rgb="FF000000"/>
        <rFont val="Calibri"/>
      </rPr>
      <t>Without cryptographic integrity protections provided by FIPS-validated cryptographic algorithms, information can be viewed and altered by unauthorized users without detection.</t>
    </r>
    <r>
      <rPr>
        <sz val="11"/>
        <color rgb="FF000000"/>
        <rFont val="Calibri"/>
      </rPr>
      <t xml:space="preserve">
</t>
    </r>
    <r>
      <rPr>
        <sz val="11"/>
        <color rgb="FF000000"/>
        <rFont val="Calibri"/>
      </rPr>
      <t>The system will attempt to use the first algorithm presented by the client that matches the server list. Listing the values "strongest to weakest" is a method to ensure the use of the strongest algorithm available to secure the SSH connection.</t>
    </r>
  </si>
  <si>
    <r>
      <rPr>
        <sz val="11"/>
        <color rgb="FF000000"/>
        <rFont val="Calibri"/>
      </rPr>
      <t>Verify that the SSH server is configured to use only FIPS-validated key exchange algorithms:</t>
    </r>
    <r>
      <rPr>
        <sz val="11"/>
        <color rgb="FF000000"/>
        <rFont val="Calibri"/>
      </rPr>
      <t xml:space="preserve">
</t>
    </r>
    <r>
      <rPr>
        <sz val="11"/>
        <color rgb="FF000000"/>
        <rFont val="Calibri"/>
      </rPr>
      <t xml:space="preserve">     $ sudo grep -i kexalgorithms /etc/ssh/sshd_config</t>
    </r>
    <r>
      <rPr>
        <sz val="11"/>
        <color rgb="FF000000"/>
        <rFont val="Calibri"/>
      </rPr>
      <t xml:space="preserve">
</t>
    </r>
    <r>
      <rPr>
        <sz val="11"/>
        <color rgb="FF000000"/>
        <rFont val="Calibri"/>
      </rPr>
      <t xml:space="preserve">     KexAlgorithms ecdh-sha2-nistp256,ecdh-sha2-nistp384,ecdh-sha2-nistp521,diffie-hellman-group-exchange-sha256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"KexAlgorithms" is not configured, is commented out, or does not contain only the algorithms "ecdh-sha2-nistp256,ecdh-sha2-nistp384,ecdh-sha2-nistp521,diffie-hellman-group-exchange-sha256" in exact order, this is a finding.</t>
    </r>
  </si>
  <si>
    <t>V-255907</t>
  </si>
  <si>
    <r>
      <rPr>
        <sz val="11"/>
        <rFont val="Calibri"/>
      </rPr>
      <t>The Ubuntu operating system must restrict access to the kernel message buffer.</t>
    </r>
  </si>
  <si>
    <r>
      <rPr>
        <sz val="11"/>
        <color rgb="FF000000"/>
        <rFont val="Calibri"/>
      </rPr>
      <t>Configure the operating system to restrict access to the kernel message buffer.</t>
    </r>
    <r>
      <rPr>
        <sz val="11"/>
        <color rgb="FF000000"/>
        <rFont val="Calibri"/>
      </rPr>
      <t xml:space="preserve">
</t>
    </r>
    <r>
      <rPr>
        <sz val="11"/>
        <color rgb="FF000000"/>
        <rFont val="Calibri"/>
      </rPr>
      <t>Set the system to the required kernel parameter by adding or modifying the following line in /etc/sysctl.conf or a config file in the /etc/sysctl.d/ directory:</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/run/sysctl.d/</t>
    </r>
    <r>
      <rPr>
        <sz val="11"/>
        <color rgb="FF000000"/>
        <rFont val="Calibri"/>
      </rPr>
      <t xml:space="preserve">
</t>
    </r>
    <r>
      <rPr>
        <sz val="11"/>
        <color rgb="FF000000"/>
        <rFont val="Calibri"/>
      </rPr>
      <t xml:space="preserve">     /etc/sysctl.d/</t>
    </r>
    <r>
      <rPr>
        <sz val="11"/>
        <color rgb="FF000000"/>
        <rFont val="Calibri"/>
      </rPr>
      <t xml:space="preserve">
</t>
    </r>
    <r>
      <rPr>
        <sz val="11"/>
        <color rgb="FF000000"/>
        <rFont val="Calibri"/>
      </rPr>
      <t xml:space="preserve">     /usr/local/lib/sysctl.d/</t>
    </r>
    <r>
      <rPr>
        <sz val="11"/>
        <color rgb="FF000000"/>
        <rFont val="Calibri"/>
      </rPr>
      <t xml:space="preserve">
</t>
    </r>
    <r>
      <rPr>
        <sz val="11"/>
        <color rgb="FF000000"/>
        <rFont val="Calibri"/>
      </rPr>
      <t xml:space="preserve">     /usr/lib/sysctl.d/</t>
    </r>
    <r>
      <rPr>
        <sz val="11"/>
        <color rgb="FF000000"/>
        <rFont val="Calibri"/>
      </rPr>
      <t xml:space="preserve">
</t>
    </r>
    <r>
      <rPr>
        <sz val="11"/>
        <color rgb="FF000000"/>
        <rFont val="Calibri"/>
      </rPr>
      <t xml:space="preserve">     /lib/sysctl.d/</t>
    </r>
    <r>
      <rPr>
        <sz val="11"/>
        <color rgb="FF000000"/>
        <rFont val="Calibri"/>
      </rPr>
      <t xml:space="preserve">
</t>
    </r>
    <r>
      <rPr>
        <sz val="11"/>
        <color rgb="FF000000"/>
        <rFont val="Calibri"/>
      </rPr>
      <t xml:space="preserve">     /etc/sysctl.conf</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xml:space="preserve">     $ sudo sysctl --system</t>
    </r>
  </si>
  <si>
    <r>
      <rPr>
        <sz val="11"/>
        <color rgb="FF000000"/>
        <rFont val="Calibri"/>
      </rPr>
      <t>Restricting access to the kernel message buffer limits access only to root. This prevents attackers from gaining additional system information as a nonprivileged user.</t>
    </r>
  </si>
  <si>
    <r>
      <rPr>
        <sz val="11"/>
        <color rgb="FF000000"/>
        <rFont val="Calibri"/>
      </rPr>
      <t>Verify the operating system is configured to restrict access to the kernel message buffer with the following commands:</t>
    </r>
    <r>
      <rPr>
        <sz val="11"/>
        <color rgb="FF000000"/>
        <rFont val="Calibri"/>
      </rPr>
      <t xml:space="preserve">
</t>
    </r>
    <r>
      <rPr>
        <sz val="11"/>
        <color rgb="FF000000"/>
        <rFont val="Calibri"/>
      </rPr>
      <t xml:space="preserve">     $ sudo sysctl kernel.dmesg_restrict</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If "kernel.dmesg_restrict" is not set to "1" or is missing,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xml:space="preserve">     $ sudo grep -r kernel.dmesg_restrict /run/sysctl.d/* /etc/sysctl.d/* /usr/local/lib/sysctl.d/* /usr/lib/sysctl.d/* /lib/sysctl.d/* /etc/sysctl.conf 2&gt; /dev/null</t>
    </r>
    <r>
      <rPr>
        <sz val="11"/>
        <color rgb="FF000000"/>
        <rFont val="Calibri"/>
      </rPr>
      <t xml:space="preserve">
</t>
    </r>
    <r>
      <rPr>
        <sz val="11"/>
        <color rgb="FF000000"/>
        <rFont val="Calibri"/>
      </rPr>
      <t xml:space="preserve">     /etc/sysctl.conf:kernel.dmesg_restrict = 1</t>
    </r>
    <r>
      <rPr>
        <sz val="11"/>
        <color rgb="FF000000"/>
        <rFont val="Calibri"/>
      </rPr>
      <t xml:space="preserve">
</t>
    </r>
    <r>
      <rPr>
        <sz val="11"/>
        <color rgb="FF000000"/>
        <rFont val="Calibri"/>
      </rPr>
      <t xml:space="preserve">     /etc/sysctl.d/99-sysctl.conf:kernel.dmesg_restrict = 1</t>
    </r>
    <r>
      <rPr>
        <sz val="11"/>
        <color rgb="FF000000"/>
        <rFont val="Calibri"/>
      </rPr>
      <t xml:space="preserve">
</t>
    </r>
    <r>
      <rPr>
        <sz val="11"/>
        <color rgb="FF000000"/>
        <rFont val="Calibri"/>
      </rPr>
      <t>If "kernel.dmesg_restrict" is not set to "1", is missing or commented out, this is a finding.</t>
    </r>
    <r>
      <rPr>
        <sz val="11"/>
        <color rgb="FF000000"/>
        <rFont val="Calibri"/>
      </rPr>
      <t xml:space="preserve">
</t>
    </r>
    <r>
      <rPr>
        <sz val="11"/>
        <color rgb="FF000000"/>
        <rFont val="Calibri"/>
      </rPr>
      <t>If conflicting results are returned,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</si>
  <si>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</si>
  <si>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</si>
  <si>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</si>
  <si>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</si>
  <si>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</si>
  <si>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</si>
  <si>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</si>
  <si>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</si>
  <si>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</si>
  <si>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</si>
  <si>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</si>
  <si>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</si>
  <si>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</si>
  <si>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</si>
  <si>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</si>
  <si>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</si>
  <si>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</si>
  <si>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</si>
  <si>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</si>
  <si>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</si>
  <si>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</si>
  <si>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</si>
  <si>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</si>
  <si>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</si>
  <si>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</si>
  <si>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</si>
  <si>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</si>
  <si>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</si>
  <si>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</si>
  <si>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Canonical Ubuntu 18.04 LTS Security Technical Implementation Guide V2R14</t>
  </si>
  <si>
    <t>Developed By:</t>
  </si>
  <si>
    <t>Canonical and Defense Information Systems Agency (DISA) for the US DoD</t>
  </si>
  <si>
    <t>Release Information:</t>
  </si>
  <si>
    <r>
      <rPr>
        <b/>
        <sz val="11"/>
        <color rgb="FF000000"/>
        <rFont val="Calibri"/>
      </rPr>
      <t>Version:</t>
    </r>
    <r>
      <rPr>
        <sz val="11"/>
        <color rgb="FF000000"/>
        <rFont val="Calibri"/>
      </rPr>
      <t xml:space="preserve"> V2R14    </t>
    </r>
    <r>
      <rPr>
        <b/>
        <sz val="11"/>
        <color rgb="FF000000"/>
        <rFont val="Calibri"/>
      </rPr>
      <t>Date:</t>
    </r>
    <r>
      <rPr>
        <sz val="11"/>
        <color rgb="FF000000"/>
        <rFont val="Calibri"/>
      </rPr>
      <t xml:space="preserve"> 24 April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175</t>
    </r>
  </si>
  <si>
    <t>Download Url:</t>
  </si>
  <si>
    <t>https://www.cyber.mil/stigs</t>
  </si>
  <si>
    <t>Guide Overview:</t>
  </si>
  <si>
    <r>
      <rPr>
        <sz val="11"/>
        <color rgb="FF000000"/>
        <rFont val="Calibri"/>
      </rPr>
      <t>The Canonical Ubuntu 18.04 LTS Security Technical Implementation Guide (STIG) is published as a tool to improve the security of the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Ubuntu Desktop and Server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</si>
  <si>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</si>
  <si>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</si>
  <si>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</si>
  <si>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</si>
  <si>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</si>
  <si>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</si>
  <si>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</si>
  <si>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</si>
  <si>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</si>
  <si>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</si>
  <si>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</si>
  <si>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</si>
  <si>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</si>
  <si>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</si>
  <si>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</si>
  <si>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</si>
  <si>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</si>
  <si>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</si>
  <si>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</si>
  <si>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</si>
  <si>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</si>
  <si>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</si>
  <si>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</si>
  <si>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</si>
  <si>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</si>
  <si>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</si>
  <si>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</si>
  <si>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</si>
  <si>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</si>
  <si>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</si>
  <si>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</si>
  <si>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</si>
  <si>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</si>
  <si>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</si>
  <si>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</si>
  <si>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</si>
  <si>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</si>
  <si>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</si>
  <si>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</si>
  <si>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</si>
  <si>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</si>
  <si>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</si>
  <si>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</si>
  <si>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</si>
  <si>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</si>
  <si>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</si>
  <si>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</si>
  <si>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Canonical Ubuntu 18.04 LTS Security Technical Implementation Guide V2R14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</si>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</sst>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47E-485A-9220-F4AC3B24623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47E-485A-9220-F4AC3B24623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175</c:v>
                </c:pt>
              </c:numCache>
            </c:numRef>
          </c:val>
          <c:extLst>
            <c:ext xmlns:c16="http://schemas.microsoft.com/office/drawing/2014/chart" uri="{C3380CC4-5D6E-409C-BE32-E72D297353CC}">
              <c16:uniqueId val="{00000002-647E-485A-9220-F4AC3B24623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72C-4356-AE05-C2497358130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72C-4356-AE05-C2497358130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175</c:v>
                </c:pt>
              </c:numCache>
            </c:numRef>
          </c:val>
          <c:extLst>
            <c:ext xmlns:c16="http://schemas.microsoft.com/office/drawing/2014/chart" uri="{C3380CC4-5D6E-409C-BE32-E72D297353CC}">
              <c16:uniqueId val="{00000002-472C-4356-AE05-C2497358130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25EB-4086-9D69-ACFE3F4673A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25EB-4086-9D69-ACFE3F4673A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15</c:v>
                </c:pt>
                <c:pt idx="1">
                  <c:v>138</c:v>
                </c:pt>
                <c:pt idx="2">
                  <c:v>22</c:v>
                </c:pt>
              </c:numCache>
            </c:numRef>
          </c:val>
          <c:extLst>
            <c:ext xmlns:c16="http://schemas.microsoft.com/office/drawing/2014/chart" uri="{C3380CC4-5D6E-409C-BE32-E72D297353CC}">
              <c16:uniqueId val="{00000002-25EB-4086-9D69-ACFE3F4673A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19E-4575-A22D-8C7537119A8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19E-4575-A22D-8C7537119A8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175</c:v>
                </c:pt>
              </c:numCache>
            </c:numRef>
          </c:val>
          <c:extLst>
            <c:ext xmlns:c16="http://schemas.microsoft.com/office/drawing/2014/chart" uri="{C3380CC4-5D6E-409C-BE32-E72D297353CC}">
              <c16:uniqueId val="{00000002-919E-4575-A22D-8C7537119A8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91C-4BAB-A211-8B6362D9772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91C-4BAB-A211-8B6362D9772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175</c:v>
                </c:pt>
              </c:numCache>
            </c:numRef>
          </c:val>
          <c:extLst>
            <c:ext xmlns:c16="http://schemas.microsoft.com/office/drawing/2014/chart" uri="{C3380CC4-5D6E-409C-BE32-E72D297353CC}">
              <c16:uniqueId val="{00000002-191C-4BAB-A211-8B6362D9772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BB7-42F7-936C-CC57CB54DFA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BB7-42F7-936C-CC57CB54DFA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BB7-42F7-936C-CC57CB54DFA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BB7-42F7-936C-CC57CB54DFA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253-46C9-93B1-F2E5B1385D4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xi12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jmtxb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huqmh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qqko4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bsmv0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ebybo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ggaxp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76">
  <autoFilter ref="A1:M17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832</v>
      </c>
    </row>
    <row r="3" spans="2:3" ht="15" customHeight="1" x14ac:dyDescent="0.35"/>
    <row r="4" spans="2:3" ht="58" x14ac:dyDescent="0.35">
      <c r="B4" s="18" t="s">
        <v>833</v>
      </c>
      <c r="C4" s="19" t="s">
        <v>834</v>
      </c>
    </row>
    <row r="5" spans="2:3" x14ac:dyDescent="0.35">
      <c r="C5" s="19" t="s">
        <v>835</v>
      </c>
    </row>
    <row r="6" spans="2:3" x14ac:dyDescent="0.35">
      <c r="C6" s="16" t="s">
        <v>836</v>
      </c>
    </row>
    <row r="7" spans="2:3" ht="10" customHeight="1" x14ac:dyDescent="0.35"/>
    <row r="8" spans="2:3" ht="232" x14ac:dyDescent="0.35">
      <c r="B8" s="20" t="s">
        <v>837</v>
      </c>
      <c r="C8" s="19" t="s">
        <v>838</v>
      </c>
    </row>
    <row r="9" spans="2:3" ht="10" customHeight="1" x14ac:dyDescent="0.35"/>
    <row r="10" spans="2:3" ht="35" customHeight="1" x14ac:dyDescent="0.35">
      <c r="B10" s="20" t="s">
        <v>839</v>
      </c>
      <c r="C10" s="19" t="s">
        <v>840</v>
      </c>
    </row>
    <row r="11" spans="2:3" ht="75" customHeight="1" x14ac:dyDescent="0.35">
      <c r="B11" s="16" t="s">
        <v>19</v>
      </c>
      <c r="C11" s="19" t="s">
        <v>841</v>
      </c>
    </row>
    <row r="12" spans="2:3" ht="47" customHeight="1" x14ac:dyDescent="0.35">
      <c r="B12" s="16" t="s">
        <v>19</v>
      </c>
      <c r="C12" s="19" t="s">
        <v>842</v>
      </c>
    </row>
    <row r="13" spans="2:3" ht="35" customHeight="1" x14ac:dyDescent="0.35">
      <c r="B13" s="16" t="s">
        <v>19</v>
      </c>
      <c r="C13" s="19" t="s">
        <v>843</v>
      </c>
    </row>
    <row r="14" spans="2:3" ht="32" customHeight="1" x14ac:dyDescent="0.35">
      <c r="B14" s="16" t="s">
        <v>19</v>
      </c>
      <c r="C14" s="19" t="s">
        <v>844</v>
      </c>
    </row>
    <row r="15" spans="2:3" ht="30" customHeight="1" x14ac:dyDescent="0.35">
      <c r="B15" s="16" t="s">
        <v>19</v>
      </c>
      <c r="C15" s="19" t="s">
        <v>845</v>
      </c>
    </row>
    <row r="16" spans="2:3" ht="10" customHeight="1" x14ac:dyDescent="0.35"/>
    <row r="17" spans="1:3" ht="145" customHeight="1" x14ac:dyDescent="0.35">
      <c r="B17" s="20" t="s">
        <v>846</v>
      </c>
      <c r="C17" s="19" t="s">
        <v>847</v>
      </c>
    </row>
    <row r="18" spans="1:3" ht="10" customHeight="1" x14ac:dyDescent="0.35"/>
    <row r="19" spans="1:3" ht="3" customHeight="1" x14ac:dyDescent="0.35">
      <c r="B19" s="21"/>
      <c r="C19" s="21"/>
    </row>
    <row r="20" spans="1:3" ht="12" customHeight="1" x14ac:dyDescent="0.35"/>
    <row r="21" spans="1:3" ht="35" customHeight="1" x14ac:dyDescent="0.35">
      <c r="A21" s="23"/>
      <c r="B21" s="24" t="s">
        <v>848</v>
      </c>
      <c r="C21" s="25" t="s">
        <v>849</v>
      </c>
    </row>
    <row r="22" spans="1:3" ht="18" customHeight="1" x14ac:dyDescent="0.35">
      <c r="A22" s="23"/>
      <c r="B22" s="23" t="s">
        <v>19</v>
      </c>
      <c r="C22" s="25" t="s">
        <v>850</v>
      </c>
    </row>
    <row r="23" spans="1:3" ht="18" customHeight="1" x14ac:dyDescent="0.35">
      <c r="A23" s="23"/>
      <c r="B23" s="23" t="s">
        <v>19</v>
      </c>
      <c r="C23" s="25" t="s">
        <v>851</v>
      </c>
    </row>
    <row r="24" spans="1:3" ht="18" customHeight="1" x14ac:dyDescent="0.35">
      <c r="A24" s="23"/>
      <c r="B24" s="23" t="s">
        <v>19</v>
      </c>
      <c r="C24" s="25" t="s">
        <v>852</v>
      </c>
    </row>
    <row r="25" spans="1:3" ht="18" customHeight="1" x14ac:dyDescent="0.35">
      <c r="A25" s="23"/>
      <c r="B25" s="23" t="s">
        <v>19</v>
      </c>
      <c r="C25" s="25" t="s">
        <v>853</v>
      </c>
    </row>
    <row r="26" spans="1:3" ht="18" customHeight="1" x14ac:dyDescent="0.35">
      <c r="A26" s="23"/>
      <c r="B26" s="23" t="s">
        <v>19</v>
      </c>
      <c r="C26" s="25" t="s">
        <v>854</v>
      </c>
    </row>
    <row r="27" spans="1:3" ht="18" customHeight="1" x14ac:dyDescent="0.35">
      <c r="A27" s="23"/>
      <c r="B27" s="23" t="s">
        <v>19</v>
      </c>
      <c r="C27" s="25" t="s">
        <v>855</v>
      </c>
    </row>
    <row r="28" spans="1:3" ht="18" customHeight="1" x14ac:dyDescent="0.35">
      <c r="A28" s="23"/>
      <c r="B28" s="23" t="s">
        <v>19</v>
      </c>
      <c r="C28" s="25" t="s">
        <v>856</v>
      </c>
    </row>
    <row r="29" spans="1:3" ht="18" customHeight="1" x14ac:dyDescent="0.35">
      <c r="A29" s="23"/>
      <c r="B29" s="23" t="s">
        <v>19</v>
      </c>
      <c r="C29" s="25" t="s">
        <v>857</v>
      </c>
    </row>
    <row r="30" spans="1:3" ht="44" customHeight="1" x14ac:dyDescent="0.35">
      <c r="A30" s="23"/>
      <c r="B30" s="23" t="s">
        <v>19</v>
      </c>
      <c r="C30" s="26" t="s">
        <v>858</v>
      </c>
    </row>
    <row r="31" spans="1:3" ht="10" customHeight="1" x14ac:dyDescent="0.35"/>
    <row r="32" spans="1:3" ht="3" customHeight="1" x14ac:dyDescent="0.35">
      <c r="B32" s="21"/>
      <c r="C32" s="21"/>
    </row>
    <row r="33" spans="2:3" ht="12" customHeight="1" x14ac:dyDescent="0.35"/>
    <row r="34" spans="2:3" ht="24" customHeight="1" x14ac:dyDescent="0.35">
      <c r="B34" s="27" t="s">
        <v>859</v>
      </c>
      <c r="C34" s="28" t="s">
        <v>860</v>
      </c>
    </row>
    <row r="35" spans="2:3" ht="18.5" x14ac:dyDescent="0.35">
      <c r="B35" s="27" t="s">
        <v>861</v>
      </c>
      <c r="C35" s="29" t="s">
        <v>862</v>
      </c>
    </row>
    <row r="36" spans="2:3" ht="27" customHeight="1" x14ac:dyDescent="0.35">
      <c r="B36" s="30" t="s">
        <v>863</v>
      </c>
      <c r="C36" s="22" t="s">
        <v>864</v>
      </c>
    </row>
    <row r="37" spans="2:3" x14ac:dyDescent="0.35">
      <c r="B37" s="27" t="s">
        <v>865</v>
      </c>
      <c r="C37" s="31" t="s">
        <v>866</v>
      </c>
    </row>
    <row r="38" spans="2:3" ht="10" customHeight="1" x14ac:dyDescent="0.35"/>
    <row r="39" spans="2:3" ht="101.5" x14ac:dyDescent="0.35">
      <c r="B39" s="27" t="s">
        <v>867</v>
      </c>
      <c r="C39" s="32" t="s">
        <v>868</v>
      </c>
    </row>
    <row r="40" spans="2:3" ht="10" customHeight="1" x14ac:dyDescent="0.35"/>
    <row r="41" spans="2:3" ht="43.5" x14ac:dyDescent="0.35">
      <c r="B41" s="27" t="s">
        <v>869</v>
      </c>
      <c r="C41" s="19" t="s">
        <v>870</v>
      </c>
    </row>
    <row r="42" spans="2:3" ht="10" customHeight="1" x14ac:dyDescent="0.35"/>
    <row r="43" spans="2:3" ht="15.5" x14ac:dyDescent="0.35">
      <c r="C43" s="33" t="s">
        <v>15</v>
      </c>
    </row>
    <row r="44" spans="2:3" ht="29" x14ac:dyDescent="0.35">
      <c r="C44" s="19" t="s">
        <v>871</v>
      </c>
    </row>
    <row r="45" spans="2:3" ht="10" customHeight="1" x14ac:dyDescent="0.35"/>
    <row r="46" spans="2:3" ht="15.5" x14ac:dyDescent="0.35">
      <c r="C46" s="34" t="s">
        <v>29</v>
      </c>
    </row>
    <row r="47" spans="2:3" ht="29" x14ac:dyDescent="0.35">
      <c r="C47" s="19" t="s">
        <v>872</v>
      </c>
    </row>
    <row r="48" spans="2:3" ht="10" customHeight="1" x14ac:dyDescent="0.35"/>
    <row r="49" spans="2:3" ht="15.5" x14ac:dyDescent="0.35">
      <c r="C49" s="35" t="s">
        <v>45</v>
      </c>
    </row>
    <row r="50" spans="2:3" ht="29" x14ac:dyDescent="0.35">
      <c r="C50" s="19" t="s">
        <v>873</v>
      </c>
    </row>
    <row r="51" spans="2:3" ht="10" customHeight="1" x14ac:dyDescent="0.35"/>
    <row r="52" spans="2:3" ht="3" customHeight="1" x14ac:dyDescent="0.35">
      <c r="B52" s="21"/>
      <c r="C52" s="21"/>
    </row>
    <row r="53" spans="2:3" ht="12" customHeight="1" x14ac:dyDescent="0.35"/>
    <row r="54" spans="2:3" ht="130.5" x14ac:dyDescent="0.35">
      <c r="B54" s="18" t="s">
        <v>874</v>
      </c>
      <c r="C54" s="19" t="s">
        <v>875</v>
      </c>
    </row>
    <row r="55" spans="2:3" ht="6" customHeight="1" x14ac:dyDescent="0.35"/>
    <row r="56" spans="2:3" ht="217.5" x14ac:dyDescent="0.35">
      <c r="C56" s="19" t="s">
        <v>876</v>
      </c>
    </row>
    <row r="57" spans="2:3" ht="6" customHeight="1" x14ac:dyDescent="0.35"/>
    <row r="58" spans="2:3" ht="43.5" x14ac:dyDescent="0.35">
      <c r="C58" s="19" t="s">
        <v>877</v>
      </c>
    </row>
    <row r="59" spans="2:3" ht="10" customHeight="1" x14ac:dyDescent="0.35"/>
    <row r="60" spans="2:3" ht="3" customHeight="1" x14ac:dyDescent="0.35">
      <c r="B60" s="21"/>
      <c r="C60" s="21"/>
    </row>
    <row r="61" spans="2:3" ht="12" customHeight="1" x14ac:dyDescent="0.35"/>
    <row r="62" spans="2:3" ht="145" x14ac:dyDescent="0.35">
      <c r="B62" s="18" t="s">
        <v>878</v>
      </c>
      <c r="C62" s="19" t="s">
        <v>879</v>
      </c>
    </row>
    <row r="63" spans="2:3" ht="6" customHeight="1" x14ac:dyDescent="0.35"/>
    <row r="64" spans="2:3" ht="203" x14ac:dyDescent="0.35">
      <c r="C64" s="19" t="s">
        <v>880</v>
      </c>
    </row>
    <row r="65" spans="2:3" ht="6" customHeight="1" x14ac:dyDescent="0.35"/>
    <row r="66" spans="2:3" ht="43.5" x14ac:dyDescent="0.35">
      <c r="C66" s="19" t="s">
        <v>881</v>
      </c>
    </row>
    <row r="67" spans="2:3" ht="10" customHeight="1" x14ac:dyDescent="0.35"/>
    <row r="68" spans="2:3" ht="3" customHeight="1" x14ac:dyDescent="0.35">
      <c r="B68" s="21"/>
      <c r="C68" s="21"/>
    </row>
    <row r="69" spans="2:3" ht="12" customHeight="1" x14ac:dyDescent="0.35"/>
    <row r="70" spans="2:3" ht="101.5" x14ac:dyDescent="0.35">
      <c r="B70" s="18" t="s">
        <v>882</v>
      </c>
      <c r="C70" s="19" t="s">
        <v>883</v>
      </c>
    </row>
    <row r="71" spans="2:3" ht="6" customHeight="1" x14ac:dyDescent="0.35"/>
    <row r="72" spans="2:3" ht="145" x14ac:dyDescent="0.35">
      <c r="C72" s="19" t="s">
        <v>884</v>
      </c>
    </row>
    <row r="73" spans="2:3" ht="6" customHeight="1" x14ac:dyDescent="0.35"/>
    <row r="74" spans="2:3" ht="43.5" x14ac:dyDescent="0.35">
      <c r="C74" s="19" t="s">
        <v>885</v>
      </c>
    </row>
    <row r="75" spans="2:3" ht="10" customHeight="1" x14ac:dyDescent="0.35"/>
    <row r="76" spans="2:3" ht="3" customHeight="1" x14ac:dyDescent="0.35">
      <c r="B76" s="21"/>
      <c r="C76" s="21"/>
    </row>
    <row r="77" spans="2:3" ht="12" customHeight="1" x14ac:dyDescent="0.35"/>
    <row r="78" spans="2:3" ht="26" customHeight="1" x14ac:dyDescent="0.35">
      <c r="B78" s="36" t="s">
        <v>886</v>
      </c>
    </row>
    <row r="79" spans="2:3" ht="8" customHeight="1" x14ac:dyDescent="0.35"/>
    <row r="80" spans="2:3" ht="20" customHeight="1" x14ac:dyDescent="0.35">
      <c r="B80" s="27" t="s">
        <v>887</v>
      </c>
      <c r="C80" s="37" t="s">
        <v>888</v>
      </c>
    </row>
    <row r="81" spans="2:3" ht="116" x14ac:dyDescent="0.35">
      <c r="C81" s="19" t="s">
        <v>889</v>
      </c>
    </row>
    <row r="82" spans="2:3" ht="10" customHeight="1" x14ac:dyDescent="0.35"/>
    <row r="83" spans="2:3" ht="20" customHeight="1" x14ac:dyDescent="0.35">
      <c r="B83" s="27" t="s">
        <v>890</v>
      </c>
      <c r="C83" s="37" t="s">
        <v>891</v>
      </c>
    </row>
    <row r="84" spans="2:3" ht="116" x14ac:dyDescent="0.35">
      <c r="C84" s="19" t="s">
        <v>892</v>
      </c>
    </row>
    <row r="85" spans="2:3" ht="10" customHeight="1" x14ac:dyDescent="0.35"/>
    <row r="86" spans="2:3" ht="20" customHeight="1" x14ac:dyDescent="0.35">
      <c r="B86" s="27" t="s">
        <v>893</v>
      </c>
      <c r="C86" s="37" t="s">
        <v>894</v>
      </c>
    </row>
    <row r="87" spans="2:3" ht="130.5" x14ac:dyDescent="0.35">
      <c r="C87" s="19" t="s">
        <v>895</v>
      </c>
    </row>
    <row r="88" spans="2:3" ht="10" customHeight="1" x14ac:dyDescent="0.35"/>
    <row r="89" spans="2:3" ht="20" customHeight="1" x14ac:dyDescent="0.35">
      <c r="B89" s="27" t="s">
        <v>896</v>
      </c>
      <c r="C89" s="37" t="s">
        <v>897</v>
      </c>
    </row>
    <row r="90" spans="2:3" ht="130.5" x14ac:dyDescent="0.35">
      <c r="C90" s="19" t="s">
        <v>898</v>
      </c>
    </row>
    <row r="91" spans="2:3" ht="10" customHeight="1" x14ac:dyDescent="0.35"/>
    <row r="92" spans="2:3" ht="20" customHeight="1" x14ac:dyDescent="0.35">
      <c r="B92" s="27" t="s">
        <v>899</v>
      </c>
      <c r="C92" s="37" t="s">
        <v>900</v>
      </c>
    </row>
    <row r="93" spans="2:3" ht="116" x14ac:dyDescent="0.35">
      <c r="C93" s="19" t="s">
        <v>901</v>
      </c>
    </row>
    <row r="94" spans="2:3" ht="10" customHeight="1" x14ac:dyDescent="0.35"/>
    <row r="95" spans="2:3" ht="20" customHeight="1" x14ac:dyDescent="0.35">
      <c r="B95" s="27" t="s">
        <v>902</v>
      </c>
      <c r="C95" s="37" t="s">
        <v>903</v>
      </c>
    </row>
    <row r="96" spans="2:3" ht="116" x14ac:dyDescent="0.35">
      <c r="C96" s="19" t="s">
        <v>904</v>
      </c>
    </row>
    <row r="97" spans="2:3" ht="10" customHeight="1" x14ac:dyDescent="0.35"/>
    <row r="98" spans="2:3" ht="20" customHeight="1" x14ac:dyDescent="0.35">
      <c r="B98" s="27" t="s">
        <v>905</v>
      </c>
      <c r="C98" s="37" t="s">
        <v>906</v>
      </c>
    </row>
    <row r="99" spans="2:3" ht="130.5" x14ac:dyDescent="0.35">
      <c r="C99" s="19" t="s">
        <v>907</v>
      </c>
    </row>
    <row r="100" spans="2:3" ht="10" customHeight="1" x14ac:dyDescent="0.35"/>
    <row r="101" spans="2:3" ht="20" customHeight="1" x14ac:dyDescent="0.35">
      <c r="B101" s="27" t="s">
        <v>908</v>
      </c>
      <c r="C101" s="37" t="s">
        <v>909</v>
      </c>
    </row>
    <row r="102" spans="2:3" ht="203" x14ac:dyDescent="0.35">
      <c r="C102" s="19" t="s">
        <v>910</v>
      </c>
    </row>
    <row r="103" spans="2:3" ht="10" customHeight="1" x14ac:dyDescent="0.35"/>
    <row r="106" spans="2:3" ht="32" customHeight="1" x14ac:dyDescent="0.35">
      <c r="B106" s="288" t="s">
        <v>831</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3593</v>
      </c>
      <c r="B1" s="230" t="s">
        <v>0</v>
      </c>
      <c r="C1" s="230" t="s">
        <v>1070</v>
      </c>
      <c r="D1" s="230" t="s">
        <v>1071</v>
      </c>
      <c r="E1" s="230" t="s">
        <v>1076</v>
      </c>
      <c r="F1" s="230" t="s">
        <v>1077</v>
      </c>
      <c r="G1" s="230" t="s">
        <v>1078</v>
      </c>
      <c r="H1" s="230" t="s">
        <v>1079</v>
      </c>
      <c r="I1" s="230" t="s">
        <v>1080</v>
      </c>
      <c r="J1" s="230" t="s">
        <v>1081</v>
      </c>
      <c r="K1" s="230" t="s">
        <v>1082</v>
      </c>
      <c r="L1" s="230" t="s">
        <v>1083</v>
      </c>
      <c r="M1" s="230" t="s">
        <v>1084</v>
      </c>
      <c r="N1" s="230" t="s">
        <v>1085</v>
      </c>
      <c r="O1" s="230" t="s">
        <v>1086</v>
      </c>
      <c r="P1" s="230" t="s">
        <v>1087</v>
      </c>
      <c r="Q1" s="230" t="s">
        <v>1088</v>
      </c>
      <c r="R1" s="230" t="s">
        <v>1089</v>
      </c>
      <c r="S1" s="230" t="s">
        <v>1090</v>
      </c>
      <c r="T1" s="230" t="s">
        <v>1091</v>
      </c>
      <c r="U1" s="230" t="s">
        <v>1092</v>
      </c>
      <c r="V1" s="230" t="s">
        <v>1093</v>
      </c>
      <c r="W1" s="230" t="s">
        <v>1094</v>
      </c>
      <c r="X1" s="230" t="s">
        <v>1095</v>
      </c>
      <c r="Y1" s="230" t="s">
        <v>1096</v>
      </c>
      <c r="Z1" s="230" t="s">
        <v>1097</v>
      </c>
      <c r="AA1" s="230" t="s">
        <v>1098</v>
      </c>
      <c r="AB1" s="230" t="s">
        <v>1099</v>
      </c>
      <c r="AC1" s="230" t="s">
        <v>1100</v>
      </c>
      <c r="AD1" s="230" t="s">
        <v>1101</v>
      </c>
      <c r="AE1" s="230" t="s">
        <v>1102</v>
      </c>
      <c r="AF1" s="230" t="s">
        <v>1103</v>
      </c>
      <c r="AG1" s="230" t="s">
        <v>1104</v>
      </c>
      <c r="AH1" s="230" t="s">
        <v>1105</v>
      </c>
      <c r="AI1" s="230" t="s">
        <v>1106</v>
      </c>
      <c r="AJ1" s="230" t="s">
        <v>1107</v>
      </c>
      <c r="AK1" s="230" t="s">
        <v>1108</v>
      </c>
      <c r="AL1" s="230" t="s">
        <v>1109</v>
      </c>
      <c r="AM1" s="230" t="s">
        <v>1110</v>
      </c>
      <c r="AN1" s="230" t="s">
        <v>1111</v>
      </c>
      <c r="AO1" s="230" t="s">
        <v>1112</v>
      </c>
      <c r="AP1" s="230" t="s">
        <v>1113</v>
      </c>
      <c r="AQ1" s="230" t="s">
        <v>1114</v>
      </c>
      <c r="AR1" s="230" t="s">
        <v>1115</v>
      </c>
      <c r="AS1" s="231" t="s">
        <v>1116</v>
      </c>
    </row>
    <row r="2" spans="1:45" ht="60" customHeight="1" outlineLevel="1" x14ac:dyDescent="0.35">
      <c r="A2" s="223" t="s">
        <v>3594</v>
      </c>
      <c r="B2" s="210" t="s">
        <v>3595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3594</v>
      </c>
      <c r="B3" s="211" t="s">
        <v>3596</v>
      </c>
      <c r="C3" s="212" t="s">
        <v>3597</v>
      </c>
      <c r="D3" s="214" t="s">
        <v>3598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3594</v>
      </c>
      <c r="B4" s="211" t="s">
        <v>3599</v>
      </c>
      <c r="C4" s="212" t="s">
        <v>3600</v>
      </c>
      <c r="D4" s="214" t="s">
        <v>3601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3594</v>
      </c>
      <c r="B5" s="211" t="s">
        <v>3602</v>
      </c>
      <c r="C5" s="212" t="s">
        <v>3603</v>
      </c>
      <c r="D5" s="214" t="s">
        <v>3604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3594</v>
      </c>
      <c r="B6" s="211" t="s">
        <v>3605</v>
      </c>
      <c r="C6" s="212" t="s">
        <v>3606</v>
      </c>
      <c r="D6" s="214" t="s">
        <v>3607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3594</v>
      </c>
      <c r="B7" s="211" t="s">
        <v>3608</v>
      </c>
      <c r="C7" s="212" t="s">
        <v>3609</v>
      </c>
      <c r="D7" s="214" t="s">
        <v>3610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3594</v>
      </c>
      <c r="B8" s="211" t="s">
        <v>3611</v>
      </c>
      <c r="C8" s="212" t="s">
        <v>3612</v>
      </c>
      <c r="D8" s="214" t="s">
        <v>3613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3594</v>
      </c>
      <c r="B9" s="211" t="s">
        <v>3614</v>
      </c>
      <c r="C9" s="212" t="s">
        <v>3615</v>
      </c>
      <c r="D9" s="214" t="s">
        <v>3616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3594</v>
      </c>
      <c r="B10" s="211" t="s">
        <v>3617</v>
      </c>
      <c r="C10" s="212" t="s">
        <v>3618</v>
      </c>
      <c r="D10" s="214" t="s">
        <v>3619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3594</v>
      </c>
      <c r="B11" s="211" t="s">
        <v>3620</v>
      </c>
      <c r="C11" s="212" t="s">
        <v>3621</v>
      </c>
      <c r="D11" s="214" t="s">
        <v>3622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3594</v>
      </c>
      <c r="B12" s="211" t="s">
        <v>3623</v>
      </c>
      <c r="C12" s="212" t="s">
        <v>3624</v>
      </c>
      <c r="D12" s="214" t="s">
        <v>3625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3594</v>
      </c>
      <c r="B13" s="211" t="s">
        <v>3626</v>
      </c>
      <c r="C13" s="212" t="s">
        <v>3627</v>
      </c>
      <c r="D13" s="214" t="s">
        <v>3628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3594</v>
      </c>
      <c r="B14" s="211" t="s">
        <v>3629</v>
      </c>
      <c r="C14" s="212" t="s">
        <v>3630</v>
      </c>
      <c r="D14" s="214" t="s">
        <v>3631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3594</v>
      </c>
      <c r="B15" s="211" t="s">
        <v>3632</v>
      </c>
      <c r="C15" s="212" t="s">
        <v>3633</v>
      </c>
      <c r="D15" s="214" t="s">
        <v>3634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3594</v>
      </c>
      <c r="B16" s="211" t="s">
        <v>3635</v>
      </c>
      <c r="C16" s="212" t="s">
        <v>3636</v>
      </c>
      <c r="D16" s="214" t="s">
        <v>3637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3594</v>
      </c>
      <c r="B17" s="211" t="s">
        <v>3638</v>
      </c>
      <c r="C17" s="212" t="s">
        <v>3639</v>
      </c>
      <c r="D17" s="214" t="s">
        <v>3640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3594</v>
      </c>
      <c r="B18" s="211" t="s">
        <v>3641</v>
      </c>
      <c r="C18" s="212" t="s">
        <v>3642</v>
      </c>
      <c r="D18" s="214" t="s">
        <v>3643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3594</v>
      </c>
      <c r="B19" s="211" t="s">
        <v>3644</v>
      </c>
      <c r="C19" s="212" t="s">
        <v>3645</v>
      </c>
      <c r="D19" s="214" t="s">
        <v>3646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3594</v>
      </c>
      <c r="B20" s="211" t="s">
        <v>3647</v>
      </c>
      <c r="C20" s="212" t="s">
        <v>3648</v>
      </c>
      <c r="D20" s="214" t="s">
        <v>3649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3594</v>
      </c>
      <c r="B21" s="211" t="s">
        <v>3650</v>
      </c>
      <c r="C21" s="212" t="s">
        <v>3651</v>
      </c>
      <c r="D21" s="214" t="s">
        <v>3652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3594</v>
      </c>
      <c r="B22" s="211" t="s">
        <v>3653</v>
      </c>
      <c r="C22" s="212" t="s">
        <v>3654</v>
      </c>
      <c r="D22" s="214" t="s">
        <v>3655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3594</v>
      </c>
      <c r="B23" s="211" t="s">
        <v>3656</v>
      </c>
      <c r="C23" s="212" t="s">
        <v>3657</v>
      </c>
      <c r="D23" s="214" t="s">
        <v>3658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3594</v>
      </c>
      <c r="B24" s="211" t="s">
        <v>3659</v>
      </c>
      <c r="C24" s="212" t="s">
        <v>3660</v>
      </c>
      <c r="D24" s="214" t="s">
        <v>3661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3594</v>
      </c>
      <c r="B25" s="211" t="s">
        <v>3662</v>
      </c>
      <c r="C25" s="212" t="s">
        <v>3663</v>
      </c>
      <c r="D25" s="214" t="s">
        <v>3664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3594</v>
      </c>
      <c r="B26" s="211" t="s">
        <v>3665</v>
      </c>
      <c r="C26" s="212" t="s">
        <v>3666</v>
      </c>
      <c r="D26" s="214" t="s">
        <v>3667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3594</v>
      </c>
      <c r="B27" s="211" t="s">
        <v>3668</v>
      </c>
      <c r="C27" s="212" t="s">
        <v>3669</v>
      </c>
      <c r="D27" s="214" t="s">
        <v>3670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3594</v>
      </c>
      <c r="B28" s="211" t="s">
        <v>3671</v>
      </c>
      <c r="C28" s="212" t="s">
        <v>3672</v>
      </c>
      <c r="D28" s="214" t="s">
        <v>3673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3594</v>
      </c>
      <c r="B29" s="211" t="s">
        <v>3674</v>
      </c>
      <c r="C29" s="212" t="s">
        <v>3675</v>
      </c>
      <c r="D29" s="214" t="s">
        <v>3676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3594</v>
      </c>
      <c r="B30" s="211" t="s">
        <v>3677</v>
      </c>
      <c r="C30" s="212" t="s">
        <v>3678</v>
      </c>
      <c r="D30" s="214" t="s">
        <v>3679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3594</v>
      </c>
      <c r="B31" s="211" t="s">
        <v>3680</v>
      </c>
      <c r="C31" s="212" t="s">
        <v>3681</v>
      </c>
      <c r="D31" s="214" t="s">
        <v>3682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3594</v>
      </c>
      <c r="B32" s="211" t="s">
        <v>3683</v>
      </c>
      <c r="C32" s="212" t="s">
        <v>3684</v>
      </c>
      <c r="D32" s="214" t="s">
        <v>3685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3594</v>
      </c>
      <c r="B33" s="211" t="s">
        <v>3686</v>
      </c>
      <c r="C33" s="212" t="s">
        <v>3687</v>
      </c>
      <c r="D33" s="214" t="s">
        <v>3688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3594</v>
      </c>
      <c r="B34" s="211" t="s">
        <v>3689</v>
      </c>
      <c r="C34" s="212" t="s">
        <v>3690</v>
      </c>
      <c r="D34" s="214" t="s">
        <v>3691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3594</v>
      </c>
      <c r="B35" s="211" t="s">
        <v>3692</v>
      </c>
      <c r="C35" s="212" t="s">
        <v>3693</v>
      </c>
      <c r="D35" s="214" t="s">
        <v>3694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3594</v>
      </c>
      <c r="B36" s="211" t="s">
        <v>3695</v>
      </c>
      <c r="C36" s="212" t="s">
        <v>3696</v>
      </c>
      <c r="D36" s="214" t="s">
        <v>3697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3594</v>
      </c>
      <c r="B37" s="211" t="s">
        <v>3698</v>
      </c>
      <c r="C37" s="212" t="s">
        <v>3699</v>
      </c>
      <c r="D37" s="214" t="s">
        <v>3700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3594</v>
      </c>
      <c r="B38" s="211" t="s">
        <v>3701</v>
      </c>
      <c r="C38" s="212" t="s">
        <v>3702</v>
      </c>
      <c r="D38" s="214" t="s">
        <v>3703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3594</v>
      </c>
      <c r="B39" s="211" t="s">
        <v>3704</v>
      </c>
      <c r="C39" s="212" t="s">
        <v>3705</v>
      </c>
      <c r="D39" s="214" t="s">
        <v>3706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3707</v>
      </c>
      <c r="B40" s="210" t="s">
        <v>3708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3707</v>
      </c>
      <c r="B41" s="211" t="s">
        <v>3709</v>
      </c>
      <c r="C41" s="212" t="s">
        <v>3710</v>
      </c>
      <c r="D41" s="214" t="s">
        <v>3711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3707</v>
      </c>
      <c r="B42" s="211" t="s">
        <v>3712</v>
      </c>
      <c r="C42" s="212" t="s">
        <v>3713</v>
      </c>
      <c r="D42" s="214" t="s">
        <v>3714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3707</v>
      </c>
      <c r="B43" s="211" t="s">
        <v>3715</v>
      </c>
      <c r="C43" s="212" t="s">
        <v>3716</v>
      </c>
      <c r="D43" s="214" t="s">
        <v>3717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3707</v>
      </c>
      <c r="B44" s="211" t="s">
        <v>3718</v>
      </c>
      <c r="C44" s="212" t="s">
        <v>3719</v>
      </c>
      <c r="D44" s="214" t="s">
        <v>3720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3707</v>
      </c>
      <c r="B45" s="211" t="s">
        <v>3721</v>
      </c>
      <c r="C45" s="212" t="s">
        <v>3722</v>
      </c>
      <c r="D45" s="214" t="s">
        <v>3723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3707</v>
      </c>
      <c r="B46" s="211" t="s">
        <v>3724</v>
      </c>
      <c r="C46" s="212" t="s">
        <v>3725</v>
      </c>
      <c r="D46" s="214" t="s">
        <v>3726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3707</v>
      </c>
      <c r="B47" s="211" t="s">
        <v>3727</v>
      </c>
      <c r="C47" s="212" t="s">
        <v>3728</v>
      </c>
      <c r="D47" s="214" t="s">
        <v>3729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3707</v>
      </c>
      <c r="B48" s="211" t="s">
        <v>3730</v>
      </c>
      <c r="C48" s="212" t="s">
        <v>3731</v>
      </c>
      <c r="D48" s="214" t="s">
        <v>3732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3733</v>
      </c>
      <c r="B49" s="210" t="s">
        <v>3734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3733</v>
      </c>
      <c r="B50" s="211" t="s">
        <v>3735</v>
      </c>
      <c r="C50" s="212" t="s">
        <v>3736</v>
      </c>
      <c r="D50" s="214" t="s">
        <v>3737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3733</v>
      </c>
      <c r="B51" s="211" t="s">
        <v>3738</v>
      </c>
      <c r="C51" s="212" t="s">
        <v>3739</v>
      </c>
      <c r="D51" s="214" t="s">
        <v>3740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3733</v>
      </c>
      <c r="B52" s="211" t="s">
        <v>3741</v>
      </c>
      <c r="C52" s="212" t="s">
        <v>3742</v>
      </c>
      <c r="D52" s="214" t="s">
        <v>3743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3733</v>
      </c>
      <c r="B53" s="211" t="s">
        <v>3744</v>
      </c>
      <c r="C53" s="212" t="s">
        <v>3745</v>
      </c>
      <c r="D53" s="214" t="s">
        <v>3746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3733</v>
      </c>
      <c r="B54" s="211" t="s">
        <v>3747</v>
      </c>
      <c r="C54" s="212" t="s">
        <v>3748</v>
      </c>
      <c r="D54" s="214" t="s">
        <v>3749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3733</v>
      </c>
      <c r="B55" s="211" t="s">
        <v>3750</v>
      </c>
      <c r="C55" s="212" t="s">
        <v>3751</v>
      </c>
      <c r="D55" s="214" t="s">
        <v>3752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3733</v>
      </c>
      <c r="B56" s="211" t="s">
        <v>3753</v>
      </c>
      <c r="C56" s="212" t="s">
        <v>3754</v>
      </c>
      <c r="D56" s="214" t="s">
        <v>3755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3733</v>
      </c>
      <c r="B57" s="211" t="s">
        <v>3756</v>
      </c>
      <c r="C57" s="212" t="s">
        <v>3757</v>
      </c>
      <c r="D57" s="214" t="s">
        <v>3758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3733</v>
      </c>
      <c r="B58" s="211" t="s">
        <v>3759</v>
      </c>
      <c r="C58" s="212" t="s">
        <v>3760</v>
      </c>
      <c r="D58" s="214" t="s">
        <v>3761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3733</v>
      </c>
      <c r="B59" s="211" t="s">
        <v>3762</v>
      </c>
      <c r="C59" s="212" t="s">
        <v>3763</v>
      </c>
      <c r="D59" s="214" t="s">
        <v>3764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3733</v>
      </c>
      <c r="B60" s="211" t="s">
        <v>3765</v>
      </c>
      <c r="C60" s="212" t="s">
        <v>3766</v>
      </c>
      <c r="D60" s="214" t="s">
        <v>3767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3733</v>
      </c>
      <c r="B61" s="211" t="s">
        <v>3768</v>
      </c>
      <c r="C61" s="212" t="s">
        <v>3769</v>
      </c>
      <c r="D61" s="214" t="s">
        <v>3770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3733</v>
      </c>
      <c r="B62" s="211" t="s">
        <v>3771</v>
      </c>
      <c r="C62" s="212" t="s">
        <v>3772</v>
      </c>
      <c r="D62" s="214" t="s">
        <v>3773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3733</v>
      </c>
      <c r="B63" s="211" t="s">
        <v>3774</v>
      </c>
      <c r="C63" s="212" t="s">
        <v>3775</v>
      </c>
      <c r="D63" s="214" t="s">
        <v>3776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3777</v>
      </c>
      <c r="B64" s="210" t="s">
        <v>3778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3777</v>
      </c>
      <c r="B65" s="211" t="s">
        <v>3779</v>
      </c>
      <c r="C65" s="212" t="s">
        <v>3780</v>
      </c>
      <c r="D65" s="214" t="s">
        <v>3781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3777</v>
      </c>
      <c r="B66" s="211" t="s">
        <v>3782</v>
      </c>
      <c r="C66" s="212" t="s">
        <v>3783</v>
      </c>
      <c r="D66" s="214" t="s">
        <v>3784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3777</v>
      </c>
      <c r="B67" s="211" t="s">
        <v>3785</v>
      </c>
      <c r="C67" s="212" t="s">
        <v>3786</v>
      </c>
      <c r="D67" s="214" t="s">
        <v>3787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3777</v>
      </c>
      <c r="B68" s="211" t="s">
        <v>3788</v>
      </c>
      <c r="C68" s="212" t="s">
        <v>3789</v>
      </c>
      <c r="D68" s="214" t="s">
        <v>3790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3777</v>
      </c>
      <c r="B69" s="211" t="s">
        <v>3791</v>
      </c>
      <c r="C69" s="212" t="s">
        <v>3792</v>
      </c>
      <c r="D69" s="214" t="s">
        <v>3793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3777</v>
      </c>
      <c r="B70" s="211" t="s">
        <v>3794</v>
      </c>
      <c r="C70" s="212" t="s">
        <v>3795</v>
      </c>
      <c r="D70" s="214" t="s">
        <v>3796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3777</v>
      </c>
      <c r="B71" s="211" t="s">
        <v>3797</v>
      </c>
      <c r="C71" s="212" t="s">
        <v>3798</v>
      </c>
      <c r="D71" s="214" t="s">
        <v>3799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3777</v>
      </c>
      <c r="B72" s="211" t="s">
        <v>3800</v>
      </c>
      <c r="C72" s="212" t="s">
        <v>3801</v>
      </c>
      <c r="D72" s="214" t="s">
        <v>3802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3777</v>
      </c>
      <c r="B73" s="211" t="s">
        <v>3803</v>
      </c>
      <c r="C73" s="212" t="s">
        <v>3804</v>
      </c>
      <c r="D73" s="214" t="s">
        <v>3805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3777</v>
      </c>
      <c r="B74" s="211" t="s">
        <v>3806</v>
      </c>
      <c r="C74" s="212" t="s">
        <v>3807</v>
      </c>
      <c r="D74" s="214" t="s">
        <v>3808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3777</v>
      </c>
      <c r="B75" s="211" t="s">
        <v>3809</v>
      </c>
      <c r="C75" s="212" t="s">
        <v>3810</v>
      </c>
      <c r="D75" s="214" t="s">
        <v>3811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3777</v>
      </c>
      <c r="B76" s="211" t="s">
        <v>3812</v>
      </c>
      <c r="C76" s="212" t="s">
        <v>3813</v>
      </c>
      <c r="D76" s="214" t="s">
        <v>3814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3777</v>
      </c>
      <c r="B77" s="211" t="s">
        <v>3815</v>
      </c>
      <c r="C77" s="212" t="s">
        <v>3816</v>
      </c>
      <c r="D77" s="214" t="s">
        <v>3817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3777</v>
      </c>
      <c r="B78" s="211" t="s">
        <v>3818</v>
      </c>
      <c r="C78" s="212" t="s">
        <v>3819</v>
      </c>
      <c r="D78" s="214" t="s">
        <v>3820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3777</v>
      </c>
      <c r="B79" s="211" t="s">
        <v>3821</v>
      </c>
      <c r="C79" s="212" t="s">
        <v>3822</v>
      </c>
      <c r="D79" s="214" t="s">
        <v>3823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3777</v>
      </c>
      <c r="B80" s="211" t="s">
        <v>3824</v>
      </c>
      <c r="C80" s="212" t="s">
        <v>3825</v>
      </c>
      <c r="D80" s="214" t="s">
        <v>3826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3777</v>
      </c>
      <c r="B81" s="211" t="s">
        <v>3827</v>
      </c>
      <c r="C81" s="212" t="s">
        <v>3828</v>
      </c>
      <c r="D81" s="214" t="s">
        <v>3829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3777</v>
      </c>
      <c r="B82" s="211" t="s">
        <v>3830</v>
      </c>
      <c r="C82" s="212" t="s">
        <v>3831</v>
      </c>
      <c r="D82" s="214" t="s">
        <v>3832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3777</v>
      </c>
      <c r="B83" s="211" t="s">
        <v>3833</v>
      </c>
      <c r="C83" s="212" t="s">
        <v>3834</v>
      </c>
      <c r="D83" s="214" t="s">
        <v>3835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3777</v>
      </c>
      <c r="B84" s="211" t="s">
        <v>3836</v>
      </c>
      <c r="C84" s="212" t="s">
        <v>3837</v>
      </c>
      <c r="D84" s="214" t="s">
        <v>3838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3777</v>
      </c>
      <c r="B85" s="211" t="s">
        <v>3839</v>
      </c>
      <c r="C85" s="212" t="s">
        <v>3840</v>
      </c>
      <c r="D85" s="214" t="s">
        <v>3841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3777</v>
      </c>
      <c r="B86" s="211" t="s">
        <v>3842</v>
      </c>
      <c r="C86" s="212" t="s">
        <v>3843</v>
      </c>
      <c r="D86" s="214" t="s">
        <v>3844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3777</v>
      </c>
      <c r="B87" s="211" t="s">
        <v>3845</v>
      </c>
      <c r="C87" s="212" t="s">
        <v>3846</v>
      </c>
      <c r="D87" s="214" t="s">
        <v>3847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3777</v>
      </c>
      <c r="B88" s="211" t="s">
        <v>3848</v>
      </c>
      <c r="C88" s="212" t="s">
        <v>3849</v>
      </c>
      <c r="D88" s="214" t="s">
        <v>3850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3777</v>
      </c>
      <c r="B89" s="211" t="s">
        <v>3851</v>
      </c>
      <c r="C89" s="212" t="s">
        <v>3852</v>
      </c>
      <c r="D89" s="214" t="s">
        <v>3853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3777</v>
      </c>
      <c r="B90" s="211" t="s">
        <v>3854</v>
      </c>
      <c r="C90" s="212" t="s">
        <v>3855</v>
      </c>
      <c r="D90" s="214" t="s">
        <v>3856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3777</v>
      </c>
      <c r="B91" s="211" t="s">
        <v>3857</v>
      </c>
      <c r="C91" s="212" t="s">
        <v>3858</v>
      </c>
      <c r="D91" s="214" t="s">
        <v>3859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3777</v>
      </c>
      <c r="B92" s="211" t="s">
        <v>3860</v>
      </c>
      <c r="C92" s="212" t="s">
        <v>3861</v>
      </c>
      <c r="D92" s="214" t="s">
        <v>3862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3777</v>
      </c>
      <c r="B93" s="211" t="s">
        <v>3863</v>
      </c>
      <c r="C93" s="212" t="s">
        <v>3864</v>
      </c>
      <c r="D93" s="214" t="s">
        <v>3865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3777</v>
      </c>
      <c r="B94" s="211" t="s">
        <v>3866</v>
      </c>
      <c r="C94" s="212" t="s">
        <v>3867</v>
      </c>
      <c r="D94" s="214" t="s">
        <v>3868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3777</v>
      </c>
      <c r="B95" s="211" t="s">
        <v>3869</v>
      </c>
      <c r="C95" s="212" t="s">
        <v>3870</v>
      </c>
      <c r="D95" s="214" t="s">
        <v>3871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3777</v>
      </c>
      <c r="B96" s="211" t="s">
        <v>3872</v>
      </c>
      <c r="C96" s="212" t="s">
        <v>3873</v>
      </c>
      <c r="D96" s="214" t="s">
        <v>3874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3777</v>
      </c>
      <c r="B97" s="211" t="s">
        <v>3875</v>
      </c>
      <c r="C97" s="212" t="s">
        <v>3876</v>
      </c>
      <c r="D97" s="214" t="s">
        <v>3877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3777</v>
      </c>
      <c r="B98" s="218" t="s">
        <v>3878</v>
      </c>
      <c r="C98" s="219" t="s">
        <v>3879</v>
      </c>
      <c r="D98" s="220" t="s">
        <v>3880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831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IFERROR(INDEX('Recommendations'!$G$2:$G$176, MATCH(F2,'Recommendations'!$A$2:$A$176,0))="Implemented", FALSE))</xm:f>
            <x14:dxf>
              <font>
                <color rgb="FF000000"/>
              </font>
              <fill>
                <patternFill>
                  <bgColor rgb="FF3C7D22"/>
                </patternFill>
              </fill>
            </x14:dxf>
          </x14:cfRule>
          <x14:cfRule type="expression" priority="2" id="{00000000-000E-0000-0900-000002000000}">
            <xm:f>AND(F2&lt;&gt;"", IFERROR(INDEX('Recommendations'!$G$2:$G$176, MATCH(F2,'Recommendations'!$A$2:$A$176,0))="Compensated", FALSE))</xm:f>
            <x14:dxf>
              <font>
                <color rgb="FF000000"/>
              </font>
              <fill>
                <patternFill>
                  <bgColor rgb="FFC6E0B4"/>
                </patternFill>
              </fill>
            </x14:dxf>
          </x14:cfRule>
          <x14:cfRule type="expression" priority="3" id="{00000000-000E-0000-0900-000003000000}">
            <xm:f>AND(F2&lt;&gt;"", IFERROR(INDEX('Recommendations'!$G$2:$G$176, MATCH(F2,'Recommendations'!$A$2:$A$176,0))="Testing", FALSE))</xm:f>
            <x14:dxf>
              <font>
                <color rgb="FF000000"/>
              </font>
              <fill>
                <patternFill>
                  <bgColor rgb="FFFFC000"/>
                </patternFill>
              </fill>
            </x14:dxf>
          </x14:cfRule>
          <x14:cfRule type="expression" priority="4" id="{00000000-000E-0000-0900-000004000000}">
            <xm:f>AND(F2&lt;&gt;"", IFERROR(INDEX('Recommendations'!$G$2:$G$176, MATCH(F2,'Recommendations'!$A$2:$A$176,0))="Failed", FALSE))</xm:f>
            <x14:dxf>
              <font>
                <color rgb="FF000000"/>
              </font>
              <fill>
                <patternFill>
                  <bgColor rgb="FFD82891"/>
                </patternFill>
              </fill>
            </x14:dxf>
          </x14:cfRule>
          <x14:cfRule type="expression" priority="5" id="{00000000-000E-0000-0900-000005000000}">
            <xm:f>AND(F2&lt;&gt;"", IFERROR(INDEX('Recommendations'!$G$2:$G$176, MATCH(F2,'Recommendations'!$A$2:$A$176,0))="Risk Accepted", FALSE))</xm:f>
            <x14:dxf>
              <font>
                <color rgb="FF000000"/>
              </font>
              <fill>
                <patternFill>
                  <bgColor rgb="FFD9D9D9"/>
                </patternFill>
              </fill>
            </x14:dxf>
          </x14:cfRule>
          <x14:cfRule type="expression" priority="6" id="{00000000-000E-0000-0900-000006000000}">
            <xm:f>AND(F2&lt;&gt;"", IFERROR(INDEX('Recommendations'!$G$2:$G$176, MATCH(F2,'Recommendations'!$A$2:$A$176,0))="N/A",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3881</v>
      </c>
      <c r="C1" s="253" t="s">
        <v>3882</v>
      </c>
      <c r="D1" s="253" t="s">
        <v>3883</v>
      </c>
      <c r="E1" s="253" t="s">
        <v>3884</v>
      </c>
      <c r="F1" s="253" t="s">
        <v>2710</v>
      </c>
      <c r="G1" s="253" t="s">
        <v>3885</v>
      </c>
      <c r="H1" s="253" t="s">
        <v>3886</v>
      </c>
      <c r="I1" s="253" t="s">
        <v>3887</v>
      </c>
      <c r="J1" s="253" t="s">
        <v>10</v>
      </c>
      <c r="K1" s="253" t="s">
        <v>1076</v>
      </c>
      <c r="L1" s="253" t="s">
        <v>1077</v>
      </c>
      <c r="M1" s="253" t="s">
        <v>1078</v>
      </c>
      <c r="N1" s="253" t="s">
        <v>1079</v>
      </c>
      <c r="O1" s="253" t="s">
        <v>1080</v>
      </c>
      <c r="P1" s="253" t="s">
        <v>1081</v>
      </c>
      <c r="Q1" s="253" t="s">
        <v>1082</v>
      </c>
      <c r="R1" s="253" t="s">
        <v>1083</v>
      </c>
      <c r="S1" s="253" t="s">
        <v>1084</v>
      </c>
      <c r="T1" s="253" t="s">
        <v>1085</v>
      </c>
      <c r="U1" s="253" t="s">
        <v>1086</v>
      </c>
      <c r="V1" s="253" t="s">
        <v>1087</v>
      </c>
      <c r="W1" s="253" t="s">
        <v>1088</v>
      </c>
      <c r="X1" s="253" t="s">
        <v>1089</v>
      </c>
      <c r="Y1" s="253" t="s">
        <v>1090</v>
      </c>
      <c r="Z1" s="253" t="s">
        <v>1091</v>
      </c>
      <c r="AA1" s="253" t="s">
        <v>1092</v>
      </c>
      <c r="AB1" s="253" t="s">
        <v>1093</v>
      </c>
      <c r="AC1" s="253" t="s">
        <v>1094</v>
      </c>
      <c r="AD1" s="253" t="s">
        <v>1095</v>
      </c>
      <c r="AE1" s="253" t="s">
        <v>1096</v>
      </c>
      <c r="AF1" s="253" t="s">
        <v>1097</v>
      </c>
      <c r="AG1" s="253" t="s">
        <v>1098</v>
      </c>
      <c r="AH1" s="253" t="s">
        <v>1099</v>
      </c>
      <c r="AI1" s="253" t="s">
        <v>1100</v>
      </c>
      <c r="AJ1" s="253" t="s">
        <v>1101</v>
      </c>
      <c r="AK1" s="253" t="s">
        <v>1102</v>
      </c>
      <c r="AL1" s="253" t="s">
        <v>1103</v>
      </c>
      <c r="AM1" s="253" t="s">
        <v>1104</v>
      </c>
      <c r="AN1" s="253" t="s">
        <v>1105</v>
      </c>
      <c r="AO1" s="253" t="s">
        <v>1106</v>
      </c>
      <c r="AP1" s="253" t="s">
        <v>1107</v>
      </c>
      <c r="AQ1" s="253" t="s">
        <v>1108</v>
      </c>
      <c r="AR1" s="253" t="s">
        <v>1109</v>
      </c>
      <c r="AS1" s="253" t="s">
        <v>1110</v>
      </c>
      <c r="AT1" s="253" t="s">
        <v>1111</v>
      </c>
      <c r="AU1" s="253" t="s">
        <v>1112</v>
      </c>
      <c r="AV1" s="253" t="s">
        <v>1113</v>
      </c>
      <c r="AW1" s="253" t="s">
        <v>1114</v>
      </c>
      <c r="AX1" s="253" t="s">
        <v>1115</v>
      </c>
      <c r="AY1" s="254" t="s">
        <v>1116</v>
      </c>
    </row>
    <row r="2" spans="1:51" ht="60" customHeight="1" outlineLevel="1" x14ac:dyDescent="0.35">
      <c r="A2" s="244" t="s">
        <v>3888</v>
      </c>
      <c r="B2" s="232" t="s">
        <v>3889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1119</v>
      </c>
      <c r="B3" s="233" t="s">
        <v>3890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3891</v>
      </c>
      <c r="B4" s="234" t="s">
        <v>3892</v>
      </c>
      <c r="C4" s="234" t="s">
        <v>3893</v>
      </c>
      <c r="D4" s="234" t="s">
        <v>3894</v>
      </c>
      <c r="E4" s="234" t="s">
        <v>3895</v>
      </c>
      <c r="F4" s="234" t="s">
        <v>19</v>
      </c>
      <c r="G4" s="234" t="s">
        <v>19</v>
      </c>
      <c r="H4" s="234" t="s">
        <v>3896</v>
      </c>
      <c r="I4" s="234" t="s">
        <v>19</v>
      </c>
      <c r="J4" s="234" t="s">
        <v>3897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3898</v>
      </c>
      <c r="B5" s="234" t="s">
        <v>3899</v>
      </c>
      <c r="C5" s="234" t="s">
        <v>3900</v>
      </c>
      <c r="D5" s="234" t="s">
        <v>3901</v>
      </c>
      <c r="E5" s="234" t="s">
        <v>3902</v>
      </c>
      <c r="F5" s="234" t="s">
        <v>3903</v>
      </c>
      <c r="G5" s="234" t="s">
        <v>19</v>
      </c>
      <c r="H5" s="234" t="s">
        <v>3904</v>
      </c>
      <c r="I5" s="234" t="s">
        <v>19</v>
      </c>
      <c r="J5" s="234" t="s">
        <v>3905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1125</v>
      </c>
      <c r="B6" s="233" t="s">
        <v>3906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3907</v>
      </c>
      <c r="B7" s="234" t="s">
        <v>3908</v>
      </c>
      <c r="C7" s="234" t="s">
        <v>3909</v>
      </c>
      <c r="D7" s="234" t="s">
        <v>3910</v>
      </c>
      <c r="E7" s="234" t="s">
        <v>3902</v>
      </c>
      <c r="F7" s="234" t="s">
        <v>3911</v>
      </c>
      <c r="G7" s="234" t="s">
        <v>19</v>
      </c>
      <c r="H7" s="234" t="s">
        <v>3912</v>
      </c>
      <c r="I7" s="234" t="s">
        <v>19</v>
      </c>
      <c r="J7" s="234" t="s">
        <v>3913</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3914</v>
      </c>
      <c r="B8" s="234" t="s">
        <v>3915</v>
      </c>
      <c r="C8" s="234" t="s">
        <v>3916</v>
      </c>
      <c r="D8" s="234" t="s">
        <v>3917</v>
      </c>
      <c r="E8" s="234" t="s">
        <v>19</v>
      </c>
      <c r="F8" s="234" t="s">
        <v>19</v>
      </c>
      <c r="G8" s="234" t="s">
        <v>19</v>
      </c>
      <c r="H8" s="234" t="s">
        <v>3918</v>
      </c>
      <c r="I8" s="234" t="s">
        <v>3919</v>
      </c>
      <c r="J8" s="234" t="s">
        <v>3920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3921</v>
      </c>
      <c r="B9" s="234" t="s">
        <v>3922</v>
      </c>
      <c r="C9" s="234" t="s">
        <v>3923</v>
      </c>
      <c r="D9" s="234" t="s">
        <v>3924</v>
      </c>
      <c r="E9" s="234" t="s">
        <v>19</v>
      </c>
      <c r="F9" s="234" t="s">
        <v>19</v>
      </c>
      <c r="G9" s="234" t="s">
        <v>19</v>
      </c>
      <c r="H9" s="234" t="s">
        <v>3925</v>
      </c>
      <c r="I9" s="234" t="s">
        <v>3926</v>
      </c>
      <c r="J9" s="234" t="s">
        <v>3927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3928</v>
      </c>
      <c r="B10" s="234" t="s">
        <v>3929</v>
      </c>
      <c r="C10" s="234" t="s">
        <v>3930</v>
      </c>
      <c r="D10" s="234" t="s">
        <v>3931</v>
      </c>
      <c r="E10" s="234" t="s">
        <v>19</v>
      </c>
      <c r="F10" s="234" t="s">
        <v>19</v>
      </c>
      <c r="G10" s="234" t="s">
        <v>19</v>
      </c>
      <c r="H10" s="234" t="s">
        <v>3932</v>
      </c>
      <c r="I10" s="234" t="s">
        <v>3933</v>
      </c>
      <c r="J10" s="234" t="s">
        <v>3934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3935</v>
      </c>
      <c r="B11" s="234" t="s">
        <v>3936</v>
      </c>
      <c r="C11" s="234" t="s">
        <v>3937</v>
      </c>
      <c r="D11" s="234" t="s">
        <v>3938</v>
      </c>
      <c r="E11" s="234" t="s">
        <v>19</v>
      </c>
      <c r="F11" s="234" t="s">
        <v>19</v>
      </c>
      <c r="G11" s="234" t="s">
        <v>19</v>
      </c>
      <c r="H11" s="234" t="s">
        <v>3939</v>
      </c>
      <c r="I11" s="234" t="s">
        <v>19</v>
      </c>
      <c r="J11" s="234" t="s">
        <v>3940</v>
      </c>
      <c r="K11" s="237">
        <f>IF(COUNTIF(L11:AY11,"&lt;&gt;")=0,"",SUMPRODUCT(((Recommendations[ImplStatus]="Implemented")+(Recommendations[ImplStatus]="Compensated"))*ISNUMBER(MATCH(Recommendations[Id],L11:AY11,0)))/COUNTIF(L11:AY11,"&lt;&gt;"))</f>
        <v>0</v>
      </c>
      <c r="L11" s="240" t="s">
        <v>758</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3941</v>
      </c>
      <c r="B12" s="234" t="s">
        <v>3942</v>
      </c>
      <c r="C12" s="234" t="s">
        <v>3943</v>
      </c>
      <c r="D12" s="234" t="s">
        <v>3944</v>
      </c>
      <c r="E12" s="234" t="s">
        <v>19</v>
      </c>
      <c r="F12" s="234" t="s">
        <v>19</v>
      </c>
      <c r="G12" s="234" t="s">
        <v>3945</v>
      </c>
      <c r="H12" s="234" t="s">
        <v>3946</v>
      </c>
      <c r="I12" s="234" t="s">
        <v>19</v>
      </c>
      <c r="J12" s="234" t="s">
        <v>3947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3948</v>
      </c>
      <c r="B13" s="234" t="s">
        <v>3949</v>
      </c>
      <c r="C13" s="234" t="s">
        <v>3950</v>
      </c>
      <c r="D13" s="234" t="s">
        <v>3951</v>
      </c>
      <c r="E13" s="234" t="s">
        <v>19</v>
      </c>
      <c r="F13" s="234" t="s">
        <v>19</v>
      </c>
      <c r="G13" s="234" t="s">
        <v>19</v>
      </c>
      <c r="H13" s="234" t="s">
        <v>3952</v>
      </c>
      <c r="I13" s="234" t="s">
        <v>19</v>
      </c>
      <c r="J13" s="234" t="s">
        <v>3953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3954</v>
      </c>
      <c r="B14" s="234" t="s">
        <v>3955</v>
      </c>
      <c r="C14" s="234" t="s">
        <v>3956</v>
      </c>
      <c r="D14" s="234" t="s">
        <v>3957</v>
      </c>
      <c r="E14" s="234" t="s">
        <v>19</v>
      </c>
      <c r="F14" s="234" t="s">
        <v>3958</v>
      </c>
      <c r="G14" s="234" t="s">
        <v>19</v>
      </c>
      <c r="H14" s="234" t="s">
        <v>3959</v>
      </c>
      <c r="I14" s="234" t="s">
        <v>3960</v>
      </c>
      <c r="J14" s="234" t="s">
        <v>3961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1130</v>
      </c>
      <c r="B15" s="233" t="s">
        <v>3962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3963</v>
      </c>
      <c r="B16" s="234" t="s">
        <v>3964</v>
      </c>
      <c r="C16" s="234" t="s">
        <v>3965</v>
      </c>
      <c r="D16" s="234" t="s">
        <v>3957</v>
      </c>
      <c r="E16" s="234" t="s">
        <v>19</v>
      </c>
      <c r="F16" s="234" t="s">
        <v>3966</v>
      </c>
      <c r="G16" s="234" t="s">
        <v>19</v>
      </c>
      <c r="H16" s="234" t="s">
        <v>3967</v>
      </c>
      <c r="I16" s="234" t="s">
        <v>19</v>
      </c>
      <c r="J16" s="234" t="s">
        <v>3968</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3969</v>
      </c>
      <c r="B17" s="234" t="s">
        <v>3970</v>
      </c>
      <c r="C17" s="234" t="s">
        <v>3971</v>
      </c>
      <c r="D17" s="234" t="s">
        <v>3972</v>
      </c>
      <c r="E17" s="234" t="s">
        <v>19</v>
      </c>
      <c r="F17" s="234" t="s">
        <v>3966</v>
      </c>
      <c r="G17" s="234" t="s">
        <v>19</v>
      </c>
      <c r="H17" s="234" t="s">
        <v>3973</v>
      </c>
      <c r="I17" s="234" t="s">
        <v>19</v>
      </c>
      <c r="J17" s="234" t="s">
        <v>3974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3975</v>
      </c>
      <c r="B18" s="234" t="s">
        <v>3976</v>
      </c>
      <c r="C18" s="234" t="s">
        <v>3977</v>
      </c>
      <c r="D18" s="234" t="s">
        <v>19</v>
      </c>
      <c r="E18" s="234" t="s">
        <v>19</v>
      </c>
      <c r="F18" s="234" t="s">
        <v>19</v>
      </c>
      <c r="G18" s="234" t="s">
        <v>19</v>
      </c>
      <c r="H18" s="234" t="s">
        <v>3978</v>
      </c>
      <c r="I18" s="234" t="s">
        <v>19</v>
      </c>
      <c r="J18" s="234" t="s">
        <v>3979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1135</v>
      </c>
      <c r="B19" s="233" t="s">
        <v>3980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3981</v>
      </c>
      <c r="B20" s="234" t="s">
        <v>3982</v>
      </c>
      <c r="C20" s="234" t="s">
        <v>3983</v>
      </c>
      <c r="D20" s="234" t="s">
        <v>3984</v>
      </c>
      <c r="E20" s="234" t="s">
        <v>19</v>
      </c>
      <c r="F20" s="234" t="s">
        <v>3985</v>
      </c>
      <c r="G20" s="234" t="s">
        <v>19</v>
      </c>
      <c r="H20" s="234" t="s">
        <v>3986</v>
      </c>
      <c r="I20" s="234" t="s">
        <v>19</v>
      </c>
      <c r="J20" s="234" t="s">
        <v>3987</v>
      </c>
      <c r="K20" s="237">
        <f>IF(COUNTIF(L20:AY20,"&lt;&gt;")=0,"",SUMPRODUCT(((Recommendations[ImplStatus]="Implemented")+(Recommendations[ImplStatus]="Compensated"))*ISNUMBER(MATCH(Recommendations[Id],L20:AY20,0)))/COUNTIF(L20:AY20,"&lt;&gt;"))</f>
        <v>0</v>
      </c>
      <c r="L20" s="240" t="s">
        <v>88</v>
      </c>
      <c r="M20" s="240" t="s">
        <v>743</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3988</v>
      </c>
      <c r="B21" s="234" t="s">
        <v>3989</v>
      </c>
      <c r="C21" s="234" t="s">
        <v>3990</v>
      </c>
      <c r="D21" s="234" t="s">
        <v>3991</v>
      </c>
      <c r="E21" s="234" t="s">
        <v>3992</v>
      </c>
      <c r="F21" s="234" t="s">
        <v>19</v>
      </c>
      <c r="G21" s="234" t="s">
        <v>19</v>
      </c>
      <c r="H21" s="234" t="s">
        <v>3993</v>
      </c>
      <c r="I21" s="234" t="s">
        <v>3994</v>
      </c>
      <c r="J21" s="234" t="s">
        <v>3995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3996</v>
      </c>
      <c r="B22" s="234" t="s">
        <v>3997</v>
      </c>
      <c r="C22" s="234" t="s">
        <v>3998</v>
      </c>
      <c r="D22" s="234" t="s">
        <v>3999</v>
      </c>
      <c r="E22" s="234" t="s">
        <v>19</v>
      </c>
      <c r="F22" s="234" t="s">
        <v>4000</v>
      </c>
      <c r="G22" s="234" t="s">
        <v>19</v>
      </c>
      <c r="H22" s="234" t="s">
        <v>4001</v>
      </c>
      <c r="I22" s="234" t="s">
        <v>19</v>
      </c>
      <c r="J22" s="234" t="s">
        <v>4002</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4003</v>
      </c>
      <c r="B23" s="234" t="s">
        <v>4004</v>
      </c>
      <c r="C23" s="234" t="s">
        <v>4005</v>
      </c>
      <c r="D23" s="234" t="s">
        <v>4006</v>
      </c>
      <c r="E23" s="234" t="s">
        <v>19</v>
      </c>
      <c r="F23" s="234" t="s">
        <v>19</v>
      </c>
      <c r="G23" s="234" t="s">
        <v>19</v>
      </c>
      <c r="H23" s="234" t="s">
        <v>4007</v>
      </c>
      <c r="I23" s="234" t="s">
        <v>4008</v>
      </c>
      <c r="J23" s="234" t="s">
        <v>4009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4010</v>
      </c>
      <c r="B24" s="234" t="s">
        <v>4011</v>
      </c>
      <c r="C24" s="234" t="s">
        <v>4012</v>
      </c>
      <c r="D24" s="234" t="s">
        <v>4006</v>
      </c>
      <c r="E24" s="234" t="s">
        <v>19</v>
      </c>
      <c r="F24" s="234" t="s">
        <v>4013</v>
      </c>
      <c r="G24" s="234" t="s">
        <v>19</v>
      </c>
      <c r="H24" s="234" t="s">
        <v>4014</v>
      </c>
      <c r="I24" s="234" t="s">
        <v>19</v>
      </c>
      <c r="J24" s="234" t="s">
        <v>4015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1139</v>
      </c>
      <c r="B25" s="233" t="s">
        <v>4016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4017</v>
      </c>
      <c r="B26" s="234" t="s">
        <v>4018</v>
      </c>
      <c r="C26" s="234" t="s">
        <v>4019</v>
      </c>
      <c r="D26" s="234" t="s">
        <v>4020</v>
      </c>
      <c r="E26" s="234" t="s">
        <v>19</v>
      </c>
      <c r="F26" s="234" t="s">
        <v>4021</v>
      </c>
      <c r="G26" s="234" t="s">
        <v>19</v>
      </c>
      <c r="H26" s="234" t="s">
        <v>4022</v>
      </c>
      <c r="I26" s="234" t="s">
        <v>19</v>
      </c>
      <c r="J26" s="234" t="s">
        <v>4023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4024</v>
      </c>
      <c r="B27" s="232" t="s">
        <v>4025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1145</v>
      </c>
      <c r="B28" s="233" t="s">
        <v>4026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4027</v>
      </c>
      <c r="B29" s="234" t="s">
        <v>4028</v>
      </c>
      <c r="C29" s="234" t="s">
        <v>4029</v>
      </c>
      <c r="D29" s="234" t="s">
        <v>4030</v>
      </c>
      <c r="E29" s="234" t="s">
        <v>4031</v>
      </c>
      <c r="F29" s="234" t="s">
        <v>19</v>
      </c>
      <c r="G29" s="234" t="s">
        <v>19</v>
      </c>
      <c r="H29" s="234" t="s">
        <v>4032</v>
      </c>
      <c r="I29" s="234" t="s">
        <v>19</v>
      </c>
      <c r="J29" s="234" t="s">
        <v>4033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4034</v>
      </c>
      <c r="B30" s="234" t="s">
        <v>4035</v>
      </c>
      <c r="C30" s="234" t="s">
        <v>3900</v>
      </c>
      <c r="D30" s="234" t="s">
        <v>3901</v>
      </c>
      <c r="E30" s="234" t="s">
        <v>19</v>
      </c>
      <c r="F30" s="234" t="s">
        <v>3903</v>
      </c>
      <c r="G30" s="234" t="s">
        <v>19</v>
      </c>
      <c r="H30" s="234" t="s">
        <v>4036</v>
      </c>
      <c r="I30" s="234" t="s">
        <v>19</v>
      </c>
      <c r="J30" s="234" t="s">
        <v>4037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1150</v>
      </c>
      <c r="B31" s="233" t="s">
        <v>4038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4039</v>
      </c>
      <c r="B32" s="234" t="s">
        <v>4040</v>
      </c>
      <c r="C32" s="234" t="s">
        <v>4041</v>
      </c>
      <c r="D32" s="234" t="s">
        <v>4042</v>
      </c>
      <c r="E32" s="234" t="s">
        <v>19</v>
      </c>
      <c r="F32" s="234" t="s">
        <v>19</v>
      </c>
      <c r="G32" s="234" t="s">
        <v>4043</v>
      </c>
      <c r="H32" s="234" t="s">
        <v>4044</v>
      </c>
      <c r="I32" s="234" t="s">
        <v>19</v>
      </c>
      <c r="J32" s="234" t="s">
        <v>4045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4046</v>
      </c>
      <c r="B33" s="234" t="s">
        <v>4047</v>
      </c>
      <c r="C33" s="234" t="s">
        <v>4048</v>
      </c>
      <c r="D33" s="234" t="s">
        <v>4049</v>
      </c>
      <c r="E33" s="234" t="s">
        <v>19</v>
      </c>
      <c r="F33" s="234" t="s">
        <v>4050</v>
      </c>
      <c r="G33" s="234" t="s">
        <v>19</v>
      </c>
      <c r="H33" s="234" t="s">
        <v>4051</v>
      </c>
      <c r="I33" s="234" t="s">
        <v>4052</v>
      </c>
      <c r="J33" s="234" t="s">
        <v>4053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4054</v>
      </c>
      <c r="B34" s="234" t="s">
        <v>4055</v>
      </c>
      <c r="C34" s="234" t="s">
        <v>4056</v>
      </c>
      <c r="D34" s="234" t="s">
        <v>4057</v>
      </c>
      <c r="E34" s="234" t="s">
        <v>19</v>
      </c>
      <c r="F34" s="234" t="s">
        <v>19</v>
      </c>
      <c r="G34" s="234" t="s">
        <v>19</v>
      </c>
      <c r="H34" s="234" t="s">
        <v>4058</v>
      </c>
      <c r="I34" s="234" t="s">
        <v>19</v>
      </c>
      <c r="J34" s="234" t="s">
        <v>4059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4060</v>
      </c>
      <c r="B35" s="234" t="s">
        <v>4061</v>
      </c>
      <c r="C35" s="234" t="s">
        <v>4062</v>
      </c>
      <c r="D35" s="234" t="s">
        <v>4063</v>
      </c>
      <c r="E35" s="234" t="s">
        <v>19</v>
      </c>
      <c r="F35" s="234" t="s">
        <v>4064</v>
      </c>
      <c r="G35" s="234" t="s">
        <v>19</v>
      </c>
      <c r="H35" s="234" t="s">
        <v>4065</v>
      </c>
      <c r="I35" s="234" t="s">
        <v>19</v>
      </c>
      <c r="J35" s="234" t="s">
        <v>4066</v>
      </c>
      <c r="K35" s="237">
        <f>IF(COUNTIF(L35:AY35,"&lt;&gt;")=0,"",SUMPRODUCT(((Recommendations[ImplStatus]="Implemented")+(Recommendations[ImplStatus]="Compensated"))*ISNUMBER(MATCH(Recommendations[Id],L35:AY35,0)))/COUNTIF(L35:AY35,"&lt;&gt;"))</f>
        <v>0</v>
      </c>
      <c r="L35" s="240" t="s">
        <v>68</v>
      </c>
      <c r="M35" s="240" t="s">
        <v>73</v>
      </c>
      <c r="N35" s="240" t="s">
        <v>159</v>
      </c>
      <c r="O35" s="240" t="s">
        <v>213</v>
      </c>
      <c r="P35" s="240" t="s">
        <v>313</v>
      </c>
      <c r="Q35" s="240" t="s">
        <v>318</v>
      </c>
      <c r="R35" s="240" t="s">
        <v>630</v>
      </c>
      <c r="S35" s="240" t="s">
        <v>708</v>
      </c>
      <c r="T35" s="240" t="s">
        <v>733</v>
      </c>
      <c r="U35" s="240" t="s">
        <v>753</v>
      </c>
      <c r="V35" s="240" t="s">
        <v>782</v>
      </c>
      <c r="W35" s="240" t="s">
        <v>787</v>
      </c>
      <c r="X35" s="240" t="s">
        <v>816</v>
      </c>
      <c r="Y35" s="240" t="s">
        <v>826</v>
      </c>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4067</v>
      </c>
      <c r="B36" s="234" t="s">
        <v>4068</v>
      </c>
      <c r="C36" s="234" t="s">
        <v>4069</v>
      </c>
      <c r="D36" s="234" t="s">
        <v>4070</v>
      </c>
      <c r="E36" s="234" t="s">
        <v>19</v>
      </c>
      <c r="F36" s="234" t="s">
        <v>19</v>
      </c>
      <c r="G36" s="234" t="s">
        <v>4071</v>
      </c>
      <c r="H36" s="234" t="s">
        <v>4072</v>
      </c>
      <c r="I36" s="234" t="s">
        <v>19</v>
      </c>
      <c r="J36" s="234" t="s">
        <v>4073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4074</v>
      </c>
      <c r="B37" s="234" t="s">
        <v>4075</v>
      </c>
      <c r="C37" s="234" t="s">
        <v>4076</v>
      </c>
      <c r="D37" s="234" t="s">
        <v>4077</v>
      </c>
      <c r="E37" s="234" t="s">
        <v>19</v>
      </c>
      <c r="F37" s="234" t="s">
        <v>4078</v>
      </c>
      <c r="G37" s="234" t="s">
        <v>4079</v>
      </c>
      <c r="H37" s="234" t="s">
        <v>4080</v>
      </c>
      <c r="I37" s="234" t="s">
        <v>19</v>
      </c>
      <c r="J37" s="234" t="s">
        <v>4081</v>
      </c>
      <c r="K37" s="237">
        <f>IF(COUNTIF(L37:AY37,"&lt;&gt;")=0,"",SUMPRODUCT(((Recommendations[ImplStatus]="Implemented")+(Recommendations[ImplStatus]="Compensated"))*ISNUMBER(MATCH(Recommendations[Id],L37:AY37,0)))/COUNTIF(L37:AY37,"&lt;&gt;"))</f>
        <v>0</v>
      </c>
      <c r="L37" s="240" t="s">
        <v>13</v>
      </c>
      <c r="M37" s="240" t="s">
        <v>23</v>
      </c>
      <c r="N37" s="240" t="s">
        <v>208</v>
      </c>
      <c r="O37" s="240" t="s">
        <v>258</v>
      </c>
      <c r="P37" s="240" t="s">
        <v>263</v>
      </c>
      <c r="Q37" s="240" t="s">
        <v>268</v>
      </c>
      <c r="R37" s="240" t="s">
        <v>272</v>
      </c>
      <c r="S37" s="240" t="s">
        <v>276</v>
      </c>
      <c r="T37" s="240" t="s">
        <v>280</v>
      </c>
      <c r="U37" s="240" t="s">
        <v>284</v>
      </c>
      <c r="V37" s="240" t="s">
        <v>288</v>
      </c>
      <c r="W37" s="240" t="s">
        <v>292</v>
      </c>
      <c r="X37" s="240" t="s">
        <v>296</v>
      </c>
      <c r="Y37" s="240" t="s">
        <v>300</v>
      </c>
      <c r="Z37" s="240" t="s">
        <v>304</v>
      </c>
      <c r="AA37" s="240" t="s">
        <v>498</v>
      </c>
      <c r="AB37" s="240" t="s">
        <v>669</v>
      </c>
      <c r="AC37" s="240" t="s">
        <v>674</v>
      </c>
      <c r="AD37" s="240" t="s">
        <v>679</v>
      </c>
      <c r="AE37" s="240" t="s">
        <v>698</v>
      </c>
      <c r="AF37" s="240" t="s">
        <v>768</v>
      </c>
      <c r="AG37" s="240" t="s">
        <v>792</v>
      </c>
      <c r="AH37" s="240" t="s">
        <v>797</v>
      </c>
      <c r="AI37" s="240" t="s">
        <v>802</v>
      </c>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4082</v>
      </c>
      <c r="B38" s="234" t="s">
        <v>4083</v>
      </c>
      <c r="C38" s="234" t="s">
        <v>4084</v>
      </c>
      <c r="D38" s="234" t="s">
        <v>4085</v>
      </c>
      <c r="E38" s="234" t="s">
        <v>19</v>
      </c>
      <c r="F38" s="234" t="s">
        <v>4078</v>
      </c>
      <c r="G38" s="234" t="s">
        <v>4086</v>
      </c>
      <c r="H38" s="234" t="s">
        <v>4087</v>
      </c>
      <c r="I38" s="234" t="s">
        <v>4088</v>
      </c>
      <c r="J38" s="234" t="s">
        <v>4089</v>
      </c>
      <c r="K38" s="237">
        <f>IF(COUNTIF(L38:AY38,"&lt;&gt;")=0,"",SUMPRODUCT(((Recommendations[ImplStatus]="Implemented")+(Recommendations[ImplStatus]="Compensated"))*ISNUMBER(MATCH(Recommendations[Id],L38:AY38,0)))/COUNTIF(L38:AY38,"&lt;&gt;"))</f>
        <v>0</v>
      </c>
      <c r="L38" s="240" t="s">
        <v>68</v>
      </c>
      <c r="M38" s="240" t="s">
        <v>73</v>
      </c>
      <c r="N38" s="240" t="s">
        <v>159</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1154</v>
      </c>
      <c r="B39" s="233" t="s">
        <v>4090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4091</v>
      </c>
      <c r="B40" s="234" t="s">
        <v>4092</v>
      </c>
      <c r="C40" s="234" t="s">
        <v>4093</v>
      </c>
      <c r="D40" s="234" t="s">
        <v>4094</v>
      </c>
      <c r="E40" s="234" t="s">
        <v>19</v>
      </c>
      <c r="F40" s="234" t="s">
        <v>19</v>
      </c>
      <c r="G40" s="234" t="s">
        <v>19</v>
      </c>
      <c r="H40" s="234" t="s">
        <v>4095</v>
      </c>
      <c r="I40" s="234" t="s">
        <v>4096</v>
      </c>
      <c r="J40" s="234" t="s">
        <v>4097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4098</v>
      </c>
      <c r="B41" s="234" t="s">
        <v>4099</v>
      </c>
      <c r="C41" s="234" t="s">
        <v>4100</v>
      </c>
      <c r="D41" s="234" t="s">
        <v>19</v>
      </c>
      <c r="E41" s="234" t="s">
        <v>19</v>
      </c>
      <c r="F41" s="234" t="s">
        <v>19</v>
      </c>
      <c r="G41" s="234" t="s">
        <v>19</v>
      </c>
      <c r="H41" s="234" t="s">
        <v>4101</v>
      </c>
      <c r="I41" s="234" t="s">
        <v>19</v>
      </c>
      <c r="J41" s="234" t="s">
        <v>4102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4103</v>
      </c>
      <c r="B42" s="232" t="s">
        <v>4104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1177</v>
      </c>
      <c r="B43" s="233" t="s">
        <v>4105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4106</v>
      </c>
      <c r="B44" s="234" t="s">
        <v>4107</v>
      </c>
      <c r="C44" s="234" t="s">
        <v>4108</v>
      </c>
      <c r="D44" s="234" t="s">
        <v>4109</v>
      </c>
      <c r="E44" s="234" t="s">
        <v>3895</v>
      </c>
      <c r="F44" s="234" t="s">
        <v>19</v>
      </c>
      <c r="G44" s="234" t="s">
        <v>19</v>
      </c>
      <c r="H44" s="234" t="s">
        <v>4110</v>
      </c>
      <c r="I44" s="234" t="s">
        <v>19</v>
      </c>
      <c r="J44" s="234" t="s">
        <v>4111</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4112</v>
      </c>
      <c r="B45" s="234" t="s">
        <v>4113</v>
      </c>
      <c r="C45" s="234" t="s">
        <v>4114</v>
      </c>
      <c r="D45" s="234" t="s">
        <v>3901</v>
      </c>
      <c r="E45" s="234" t="s">
        <v>19</v>
      </c>
      <c r="F45" s="234" t="s">
        <v>3903</v>
      </c>
      <c r="G45" s="234" t="s">
        <v>19</v>
      </c>
      <c r="H45" s="234" t="s">
        <v>4115</v>
      </c>
      <c r="I45" s="234" t="s">
        <v>19</v>
      </c>
      <c r="J45" s="234" t="s">
        <v>4116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1183</v>
      </c>
      <c r="B46" s="233" t="s">
        <v>4117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4118</v>
      </c>
      <c r="B47" s="234" t="s">
        <v>4119</v>
      </c>
      <c r="C47" s="234" t="s">
        <v>4120</v>
      </c>
      <c r="D47" s="234" t="s">
        <v>4121</v>
      </c>
      <c r="E47" s="234" t="s">
        <v>19</v>
      </c>
      <c r="F47" s="234" t="s">
        <v>4122</v>
      </c>
      <c r="G47" s="234" t="s">
        <v>4123</v>
      </c>
      <c r="H47" s="234" t="s">
        <v>4124</v>
      </c>
      <c r="I47" s="234" t="s">
        <v>4125</v>
      </c>
      <c r="J47" s="234" t="s">
        <v>4126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1187</v>
      </c>
      <c r="B48" s="233" t="s">
        <v>4127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4128</v>
      </c>
      <c r="B49" s="234" t="s">
        <v>4129</v>
      </c>
      <c r="C49" s="234" t="s">
        <v>4130</v>
      </c>
      <c r="D49" s="234" t="s">
        <v>4131</v>
      </c>
      <c r="E49" s="234" t="s">
        <v>4132</v>
      </c>
      <c r="F49" s="234" t="s">
        <v>19</v>
      </c>
      <c r="G49" s="234" t="s">
        <v>19</v>
      </c>
      <c r="H49" s="234" t="s">
        <v>4133</v>
      </c>
      <c r="I49" s="234" t="s">
        <v>4134</v>
      </c>
      <c r="J49" s="234" t="s">
        <v>4135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4136</v>
      </c>
      <c r="B50" s="234" t="s">
        <v>4137</v>
      </c>
      <c r="C50" s="234" t="s">
        <v>4138</v>
      </c>
      <c r="D50" s="234" t="s">
        <v>19</v>
      </c>
      <c r="E50" s="234" t="s">
        <v>4139</v>
      </c>
      <c r="F50" s="234" t="s">
        <v>4140</v>
      </c>
      <c r="G50" s="234" t="s">
        <v>19</v>
      </c>
      <c r="H50" s="234" t="s">
        <v>4133</v>
      </c>
      <c r="I50" s="234" t="s">
        <v>4141</v>
      </c>
      <c r="J50" s="234" t="s">
        <v>4142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4143</v>
      </c>
      <c r="B51" s="234" t="s">
        <v>4144</v>
      </c>
      <c r="C51" s="234" t="s">
        <v>4145</v>
      </c>
      <c r="D51" s="234" t="s">
        <v>19</v>
      </c>
      <c r="E51" s="234" t="s">
        <v>19</v>
      </c>
      <c r="F51" s="234" t="s">
        <v>4146</v>
      </c>
      <c r="G51" s="234" t="s">
        <v>19</v>
      </c>
      <c r="H51" s="234" t="s">
        <v>4133</v>
      </c>
      <c r="I51" s="234" t="s">
        <v>4147</v>
      </c>
      <c r="J51" s="234" t="s">
        <v>4148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4149</v>
      </c>
      <c r="B52" s="234" t="s">
        <v>4150</v>
      </c>
      <c r="C52" s="234" t="s">
        <v>4151</v>
      </c>
      <c r="D52" s="234" t="s">
        <v>19</v>
      </c>
      <c r="E52" s="234" t="s">
        <v>19</v>
      </c>
      <c r="F52" s="234" t="s">
        <v>4152</v>
      </c>
      <c r="G52" s="234" t="s">
        <v>19</v>
      </c>
      <c r="H52" s="234" t="s">
        <v>4133</v>
      </c>
      <c r="I52" s="234" t="s">
        <v>4153</v>
      </c>
      <c r="J52" s="234" t="s">
        <v>4154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4155</v>
      </c>
      <c r="B53" s="234" t="s">
        <v>4156</v>
      </c>
      <c r="C53" s="234" t="s">
        <v>4157</v>
      </c>
      <c r="D53" s="234" t="s">
        <v>4158</v>
      </c>
      <c r="E53" s="234" t="s">
        <v>4159</v>
      </c>
      <c r="F53" s="234" t="s">
        <v>19</v>
      </c>
      <c r="G53" s="234" t="s">
        <v>19</v>
      </c>
      <c r="H53" s="234" t="s">
        <v>4160</v>
      </c>
      <c r="I53" s="234" t="s">
        <v>19</v>
      </c>
      <c r="J53" s="234" t="s">
        <v>4161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4162</v>
      </c>
      <c r="B54" s="234" t="s">
        <v>4163</v>
      </c>
      <c r="C54" s="234" t="s">
        <v>4157</v>
      </c>
      <c r="D54" s="234" t="s">
        <v>4158</v>
      </c>
      <c r="E54" s="234" t="s">
        <v>19</v>
      </c>
      <c r="F54" s="234" t="s">
        <v>19</v>
      </c>
      <c r="G54" s="234" t="s">
        <v>19</v>
      </c>
      <c r="H54" s="234" t="s">
        <v>4164</v>
      </c>
      <c r="I54" s="234" t="s">
        <v>4165</v>
      </c>
      <c r="J54" s="234" t="s">
        <v>4166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1191</v>
      </c>
      <c r="B55" s="233" t="s">
        <v>4167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4168</v>
      </c>
      <c r="B56" s="234" t="s">
        <v>4169</v>
      </c>
      <c r="C56" s="234" t="s">
        <v>4170</v>
      </c>
      <c r="D56" s="234" t="s">
        <v>4171</v>
      </c>
      <c r="E56" s="234" t="s">
        <v>4172</v>
      </c>
      <c r="F56" s="234" t="s">
        <v>19</v>
      </c>
      <c r="G56" s="234" t="s">
        <v>4173</v>
      </c>
      <c r="H56" s="234" t="s">
        <v>19</v>
      </c>
      <c r="I56" s="234" t="s">
        <v>19</v>
      </c>
      <c r="J56" s="234" t="s">
        <v>4174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4175</v>
      </c>
      <c r="B57" s="234" t="s">
        <v>4176</v>
      </c>
      <c r="C57" s="234" t="s">
        <v>4177</v>
      </c>
      <c r="D57" s="234" t="s">
        <v>4178</v>
      </c>
      <c r="E57" s="234" t="s">
        <v>4179</v>
      </c>
      <c r="F57" s="234" t="s">
        <v>19</v>
      </c>
      <c r="G57" s="234" t="s">
        <v>4180</v>
      </c>
      <c r="H57" s="234" t="s">
        <v>4181</v>
      </c>
      <c r="I57" s="234" t="s">
        <v>19</v>
      </c>
      <c r="J57" s="234" t="s">
        <v>4182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1195</v>
      </c>
      <c r="B58" s="233" t="s">
        <v>4183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4184</v>
      </c>
      <c r="B59" s="234" t="s">
        <v>4185</v>
      </c>
      <c r="C59" s="234" t="s">
        <v>4186</v>
      </c>
      <c r="D59" s="234" t="s">
        <v>4187</v>
      </c>
      <c r="E59" s="234" t="s">
        <v>19</v>
      </c>
      <c r="F59" s="234" t="s">
        <v>19</v>
      </c>
      <c r="G59" s="234" t="s">
        <v>4188</v>
      </c>
      <c r="H59" s="234" t="s">
        <v>4189</v>
      </c>
      <c r="I59" s="234" t="s">
        <v>4190</v>
      </c>
      <c r="J59" s="234" t="s">
        <v>4191</v>
      </c>
      <c r="K59" s="237">
        <f>IF(COUNTIF(L59:AY59,"&lt;&gt;")=0,"",SUMPRODUCT(((Recommendations[ImplStatus]="Implemented")+(Recommendations[ImplStatus]="Compensated"))*ISNUMBER(MATCH(Recommendations[Id],L59:AY59,0)))/COUNTIF(L59:AY59,"&lt;&gt;"))</f>
        <v>0</v>
      </c>
      <c r="L59" s="240" t="s">
        <v>33</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4192</v>
      </c>
      <c r="B60" s="234" t="s">
        <v>4193</v>
      </c>
      <c r="C60" s="234" t="s">
        <v>4194</v>
      </c>
      <c r="D60" s="234" t="s">
        <v>19</v>
      </c>
      <c r="E60" s="234" t="s">
        <v>4195</v>
      </c>
      <c r="F60" s="234" t="s">
        <v>4196</v>
      </c>
      <c r="G60" s="234" t="s">
        <v>19</v>
      </c>
      <c r="H60" s="234" t="s">
        <v>4197</v>
      </c>
      <c r="I60" s="234" t="s">
        <v>4198</v>
      </c>
      <c r="J60" s="234" t="s">
        <v>4199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4200</v>
      </c>
      <c r="B61" s="234" t="s">
        <v>4201</v>
      </c>
      <c r="C61" s="234" t="s">
        <v>4202</v>
      </c>
      <c r="D61" s="234" t="s">
        <v>19</v>
      </c>
      <c r="E61" s="234" t="s">
        <v>19</v>
      </c>
      <c r="F61" s="234" t="s">
        <v>19</v>
      </c>
      <c r="G61" s="234" t="s">
        <v>4203</v>
      </c>
      <c r="H61" s="234" t="s">
        <v>4204</v>
      </c>
      <c r="I61" s="234" t="s">
        <v>4205</v>
      </c>
      <c r="J61" s="234" t="s">
        <v>4206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4207</v>
      </c>
      <c r="B62" s="234" t="s">
        <v>4208</v>
      </c>
      <c r="C62" s="234" t="s">
        <v>4209</v>
      </c>
      <c r="D62" s="234" t="s">
        <v>4210</v>
      </c>
      <c r="E62" s="234" t="s">
        <v>19</v>
      </c>
      <c r="F62" s="234" t="s">
        <v>19</v>
      </c>
      <c r="G62" s="234" t="s">
        <v>19</v>
      </c>
      <c r="H62" s="234" t="s">
        <v>4211</v>
      </c>
      <c r="I62" s="234" t="s">
        <v>4212</v>
      </c>
      <c r="J62" s="234" t="s">
        <v>4213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1199</v>
      </c>
      <c r="B63" s="233" t="s">
        <v>4214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4215</v>
      </c>
      <c r="B64" s="234" t="s">
        <v>4216</v>
      </c>
      <c r="C64" s="234" t="s">
        <v>4217</v>
      </c>
      <c r="D64" s="234" t="s">
        <v>4218</v>
      </c>
      <c r="E64" s="234" t="s">
        <v>19</v>
      </c>
      <c r="F64" s="234" t="s">
        <v>19</v>
      </c>
      <c r="G64" s="234" t="s">
        <v>4219</v>
      </c>
      <c r="H64" s="234" t="s">
        <v>4220</v>
      </c>
      <c r="I64" s="234" t="s">
        <v>4221</v>
      </c>
      <c r="J64" s="234" t="s">
        <v>4222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4223</v>
      </c>
      <c r="B65" s="234" t="s">
        <v>4224</v>
      </c>
      <c r="C65" s="234" t="s">
        <v>4225</v>
      </c>
      <c r="D65" s="234" t="s">
        <v>4226</v>
      </c>
      <c r="E65" s="234" t="s">
        <v>19</v>
      </c>
      <c r="F65" s="234" t="s">
        <v>19</v>
      </c>
      <c r="G65" s="234" t="s">
        <v>19</v>
      </c>
      <c r="H65" s="234" t="s">
        <v>4227</v>
      </c>
      <c r="I65" s="234" t="s">
        <v>4228</v>
      </c>
      <c r="J65" s="234" t="s">
        <v>4229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4230</v>
      </c>
      <c r="B66" s="234" t="s">
        <v>4231</v>
      </c>
      <c r="C66" s="234" t="s">
        <v>4232</v>
      </c>
      <c r="D66" s="234" t="s">
        <v>4233</v>
      </c>
      <c r="E66" s="234" t="s">
        <v>19</v>
      </c>
      <c r="F66" s="234" t="s">
        <v>19</v>
      </c>
      <c r="G66" s="234" t="s">
        <v>19</v>
      </c>
      <c r="H66" s="234" t="s">
        <v>4234</v>
      </c>
      <c r="I66" s="234" t="s">
        <v>4235</v>
      </c>
      <c r="J66" s="234" t="s">
        <v>4236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4237</v>
      </c>
      <c r="B67" s="234" t="s">
        <v>4238</v>
      </c>
      <c r="C67" s="234" t="s">
        <v>4239</v>
      </c>
      <c r="D67" s="234" t="s">
        <v>4240</v>
      </c>
      <c r="E67" s="234" t="s">
        <v>19</v>
      </c>
      <c r="F67" s="234" t="s">
        <v>19</v>
      </c>
      <c r="G67" s="234" t="s">
        <v>19</v>
      </c>
      <c r="H67" s="234" t="s">
        <v>4241</v>
      </c>
      <c r="I67" s="234" t="s">
        <v>19</v>
      </c>
      <c r="J67" s="234" t="s">
        <v>4242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4243</v>
      </c>
      <c r="B68" s="234" t="s">
        <v>4244</v>
      </c>
      <c r="C68" s="234" t="s">
        <v>4245</v>
      </c>
      <c r="D68" s="234" t="s">
        <v>19</v>
      </c>
      <c r="E68" s="234" t="s">
        <v>19</v>
      </c>
      <c r="F68" s="234" t="s">
        <v>19</v>
      </c>
      <c r="G68" s="234" t="s">
        <v>19</v>
      </c>
      <c r="H68" s="234" t="s">
        <v>4246</v>
      </c>
      <c r="I68" s="234" t="s">
        <v>19</v>
      </c>
      <c r="J68" s="234" t="s">
        <v>4247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1203</v>
      </c>
      <c r="B69" s="233" t="s">
        <v>4248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4249</v>
      </c>
      <c r="B70" s="234" t="s">
        <v>4250</v>
      </c>
      <c r="C70" s="234" t="s">
        <v>4251</v>
      </c>
      <c r="D70" s="234" t="s">
        <v>19</v>
      </c>
      <c r="E70" s="234" t="s">
        <v>19</v>
      </c>
      <c r="F70" s="234" t="s">
        <v>19</v>
      </c>
      <c r="G70" s="234" t="s">
        <v>4252</v>
      </c>
      <c r="H70" s="234" t="s">
        <v>4253</v>
      </c>
      <c r="I70" s="234" t="s">
        <v>19</v>
      </c>
      <c r="J70" s="234" t="s">
        <v>4254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4255</v>
      </c>
      <c r="B71" s="234" t="s">
        <v>4256</v>
      </c>
      <c r="C71" s="234" t="s">
        <v>4257</v>
      </c>
      <c r="D71" s="234" t="s">
        <v>19</v>
      </c>
      <c r="E71" s="234" t="s">
        <v>19</v>
      </c>
      <c r="F71" s="234" t="s">
        <v>19</v>
      </c>
      <c r="G71" s="234" t="s">
        <v>19</v>
      </c>
      <c r="H71" s="234" t="s">
        <v>4258</v>
      </c>
      <c r="I71" s="234" t="s">
        <v>19</v>
      </c>
      <c r="J71" s="234" t="s">
        <v>4259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4260</v>
      </c>
      <c r="B72" s="234" t="s">
        <v>4261</v>
      </c>
      <c r="C72" s="234" t="s">
        <v>4262</v>
      </c>
      <c r="D72" s="234" t="s">
        <v>4263</v>
      </c>
      <c r="E72" s="234" t="s">
        <v>4264</v>
      </c>
      <c r="F72" s="234" t="s">
        <v>19</v>
      </c>
      <c r="G72" s="234" t="s">
        <v>19</v>
      </c>
      <c r="H72" s="234" t="s">
        <v>4265</v>
      </c>
      <c r="I72" s="234" t="s">
        <v>19</v>
      </c>
      <c r="J72" s="234" t="s">
        <v>4266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4267</v>
      </c>
      <c r="B73" s="234" t="s">
        <v>4268</v>
      </c>
      <c r="C73" s="234" t="s">
        <v>4269</v>
      </c>
      <c r="D73" s="234" t="s">
        <v>4270</v>
      </c>
      <c r="E73" s="234" t="s">
        <v>4264</v>
      </c>
      <c r="F73" s="234" t="s">
        <v>19</v>
      </c>
      <c r="G73" s="234" t="s">
        <v>4271</v>
      </c>
      <c r="H73" s="234" t="s">
        <v>4272</v>
      </c>
      <c r="I73" s="234" t="s">
        <v>19</v>
      </c>
      <c r="J73" s="234" t="s">
        <v>4273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4274</v>
      </c>
      <c r="B74" s="234" t="s">
        <v>4275</v>
      </c>
      <c r="C74" s="234" t="s">
        <v>4276</v>
      </c>
      <c r="D74" s="234" t="s">
        <v>4270</v>
      </c>
      <c r="E74" s="234" t="s">
        <v>4277</v>
      </c>
      <c r="F74" s="234" t="s">
        <v>19</v>
      </c>
      <c r="G74" s="234" t="s">
        <v>4278</v>
      </c>
      <c r="H74" s="234" t="s">
        <v>4279</v>
      </c>
      <c r="I74" s="234" t="s">
        <v>4280</v>
      </c>
      <c r="J74" s="234" t="s">
        <v>4281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4282</v>
      </c>
      <c r="B75" s="234" t="s">
        <v>4283</v>
      </c>
      <c r="C75" s="234" t="s">
        <v>4284</v>
      </c>
      <c r="D75" s="234" t="s">
        <v>4285</v>
      </c>
      <c r="E75" s="234" t="s">
        <v>4277</v>
      </c>
      <c r="F75" s="234" t="s">
        <v>4286</v>
      </c>
      <c r="G75" s="234" t="s">
        <v>4287</v>
      </c>
      <c r="H75" s="234" t="s">
        <v>4288</v>
      </c>
      <c r="I75" s="234" t="s">
        <v>4289</v>
      </c>
      <c r="J75" s="234" t="s">
        <v>4290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4291</v>
      </c>
      <c r="B76" s="234" t="s">
        <v>4292</v>
      </c>
      <c r="C76" s="234" t="s">
        <v>4293</v>
      </c>
      <c r="D76" s="234" t="s">
        <v>4294</v>
      </c>
      <c r="E76" s="234" t="s">
        <v>19</v>
      </c>
      <c r="F76" s="234" t="s">
        <v>19</v>
      </c>
      <c r="G76" s="234" t="s">
        <v>19</v>
      </c>
      <c r="H76" s="234" t="s">
        <v>4295</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4296</v>
      </c>
      <c r="B77" s="234" t="s">
        <v>4297</v>
      </c>
      <c r="C77" s="234" t="s">
        <v>4298</v>
      </c>
      <c r="D77" s="234" t="s">
        <v>19</v>
      </c>
      <c r="E77" s="234" t="s">
        <v>19</v>
      </c>
      <c r="F77" s="234" t="s">
        <v>19</v>
      </c>
      <c r="G77" s="234" t="s">
        <v>4299</v>
      </c>
      <c r="H77" s="234" t="s">
        <v>4300</v>
      </c>
      <c r="I77" s="234" t="s">
        <v>19</v>
      </c>
      <c r="J77" s="234" t="s">
        <v>4301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4302</v>
      </c>
      <c r="B78" s="234" t="s">
        <v>4303</v>
      </c>
      <c r="C78" s="234" t="s">
        <v>4304</v>
      </c>
      <c r="D78" s="234" t="s">
        <v>19</v>
      </c>
      <c r="E78" s="234" t="s">
        <v>19</v>
      </c>
      <c r="F78" s="234" t="s">
        <v>19</v>
      </c>
      <c r="G78" s="234" t="s">
        <v>4305</v>
      </c>
      <c r="H78" s="234" t="s">
        <v>4306</v>
      </c>
      <c r="I78" s="234" t="s">
        <v>4307</v>
      </c>
      <c r="J78" s="234" t="s">
        <v>4308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4309</v>
      </c>
      <c r="B79" s="232" t="s">
        <v>4310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1237</v>
      </c>
      <c r="B80" s="233" t="s">
        <v>4311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4312</v>
      </c>
      <c r="B81" s="234" t="s">
        <v>4313</v>
      </c>
      <c r="C81" s="234" t="s">
        <v>4314</v>
      </c>
      <c r="D81" s="234" t="s">
        <v>4109</v>
      </c>
      <c r="E81" s="234" t="s">
        <v>4315</v>
      </c>
      <c r="F81" s="234" t="s">
        <v>19</v>
      </c>
      <c r="G81" s="234" t="s">
        <v>19</v>
      </c>
      <c r="H81" s="234" t="s">
        <v>4316</v>
      </c>
      <c r="I81" s="234" t="s">
        <v>19</v>
      </c>
      <c r="J81" s="234" t="s">
        <v>4317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4318</v>
      </c>
      <c r="B82" s="234" t="s">
        <v>4319</v>
      </c>
      <c r="C82" s="234" t="s">
        <v>3900</v>
      </c>
      <c r="D82" s="234" t="s">
        <v>3901</v>
      </c>
      <c r="E82" s="234" t="s">
        <v>19</v>
      </c>
      <c r="F82" s="234" t="s">
        <v>3903</v>
      </c>
      <c r="G82" s="234" t="s">
        <v>19</v>
      </c>
      <c r="H82" s="234" t="s">
        <v>4320</v>
      </c>
      <c r="I82" s="234" t="s">
        <v>19</v>
      </c>
      <c r="J82" s="234" t="s">
        <v>4321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1242</v>
      </c>
      <c r="B83" s="233" t="s">
        <v>4322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4323</v>
      </c>
      <c r="B84" s="234" t="s">
        <v>4324</v>
      </c>
      <c r="C84" s="234" t="s">
        <v>4325</v>
      </c>
      <c r="D84" s="234" t="s">
        <v>4326</v>
      </c>
      <c r="E84" s="234" t="s">
        <v>19</v>
      </c>
      <c r="F84" s="234" t="s">
        <v>4327</v>
      </c>
      <c r="G84" s="234" t="s">
        <v>4328</v>
      </c>
      <c r="H84" s="234" t="s">
        <v>4329</v>
      </c>
      <c r="I84" s="234" t="s">
        <v>4330</v>
      </c>
      <c r="J84" s="234" t="s">
        <v>4331</v>
      </c>
      <c r="K84" s="237">
        <f>IF(COUNTIF(L84:AY84,"&lt;&gt;")=0,"",SUMPRODUCT(((Recommendations[ImplStatus]="Implemented")+(Recommendations[ImplStatus]="Compensated"))*ISNUMBER(MATCH(Recommendations[Id],L84:AY84,0)))/COUNTIF(L84:AY84,"&lt;&gt;"))</f>
        <v>0</v>
      </c>
      <c r="L84" s="240" t="s">
        <v>38</v>
      </c>
      <c r="M84" s="240" t="s">
        <v>600</v>
      </c>
      <c r="N84" s="240" t="s">
        <v>620</v>
      </c>
      <c r="O84" s="240" t="s">
        <v>625</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4332</v>
      </c>
      <c r="B85" s="234" t="s">
        <v>4333</v>
      </c>
      <c r="C85" s="234" t="s">
        <v>4334</v>
      </c>
      <c r="D85" s="234" t="s">
        <v>4335</v>
      </c>
      <c r="E85" s="234" t="s">
        <v>19</v>
      </c>
      <c r="F85" s="234" t="s">
        <v>19</v>
      </c>
      <c r="G85" s="234" t="s">
        <v>19</v>
      </c>
      <c r="H85" s="234" t="s">
        <v>4336</v>
      </c>
      <c r="I85" s="234" t="s">
        <v>4337</v>
      </c>
      <c r="J85" s="234" t="s">
        <v>4338</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4339</v>
      </c>
      <c r="B86" s="234" t="s">
        <v>4340</v>
      </c>
      <c r="C86" s="234" t="s">
        <v>4341</v>
      </c>
      <c r="D86" s="234" t="s">
        <v>4342</v>
      </c>
      <c r="E86" s="234" t="s">
        <v>19</v>
      </c>
      <c r="F86" s="234" t="s">
        <v>19</v>
      </c>
      <c r="G86" s="234" t="s">
        <v>4343</v>
      </c>
      <c r="H86" s="234" t="s">
        <v>4344</v>
      </c>
      <c r="I86" s="234" t="s">
        <v>19</v>
      </c>
      <c r="J86" s="234" t="s">
        <v>4345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4346</v>
      </c>
      <c r="B87" s="234" t="s">
        <v>4347</v>
      </c>
      <c r="C87" s="234" t="s">
        <v>4348</v>
      </c>
      <c r="D87" s="234" t="s">
        <v>4349</v>
      </c>
      <c r="E87" s="234" t="s">
        <v>19</v>
      </c>
      <c r="F87" s="234" t="s">
        <v>4350</v>
      </c>
      <c r="G87" s="234" t="s">
        <v>19</v>
      </c>
      <c r="H87" s="234" t="s">
        <v>4351</v>
      </c>
      <c r="I87" s="234" t="s">
        <v>4352</v>
      </c>
      <c r="J87" s="234" t="s">
        <v>4353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4354</v>
      </c>
      <c r="B88" s="232" t="s">
        <v>4355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1289</v>
      </c>
      <c r="B89" s="233" t="s">
        <v>4356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4357</v>
      </c>
      <c r="B90" s="234" t="s">
        <v>4358</v>
      </c>
      <c r="C90" s="234" t="s">
        <v>4359</v>
      </c>
      <c r="D90" s="234" t="s">
        <v>4109</v>
      </c>
      <c r="E90" s="234" t="s">
        <v>3895</v>
      </c>
      <c r="F90" s="234" t="s">
        <v>19</v>
      </c>
      <c r="G90" s="234" t="s">
        <v>19</v>
      </c>
      <c r="H90" s="234" t="s">
        <v>4360</v>
      </c>
      <c r="I90" s="234" t="s">
        <v>19</v>
      </c>
      <c r="J90" s="234" t="s">
        <v>4361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4362</v>
      </c>
      <c r="B91" s="234" t="s">
        <v>4363</v>
      </c>
      <c r="C91" s="234" t="s">
        <v>4364</v>
      </c>
      <c r="D91" s="234" t="s">
        <v>3901</v>
      </c>
      <c r="E91" s="234" t="s">
        <v>19</v>
      </c>
      <c r="F91" s="234" t="s">
        <v>3903</v>
      </c>
      <c r="G91" s="234" t="s">
        <v>19</v>
      </c>
      <c r="H91" s="234" t="s">
        <v>4365</v>
      </c>
      <c r="I91" s="234" t="s">
        <v>19</v>
      </c>
      <c r="J91" s="234" t="s">
        <v>4366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1293</v>
      </c>
      <c r="B92" s="233" t="s">
        <v>4367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4368</v>
      </c>
      <c r="B93" s="234" t="s">
        <v>4369</v>
      </c>
      <c r="C93" s="234" t="s">
        <v>4370</v>
      </c>
      <c r="D93" s="234" t="s">
        <v>4371</v>
      </c>
      <c r="E93" s="234" t="s">
        <v>4372</v>
      </c>
      <c r="F93" s="234" t="s">
        <v>19</v>
      </c>
      <c r="G93" s="234" t="s">
        <v>19</v>
      </c>
      <c r="H93" s="234" t="s">
        <v>4373</v>
      </c>
      <c r="I93" s="234" t="s">
        <v>19</v>
      </c>
      <c r="J93" s="234" t="s">
        <v>4374</v>
      </c>
      <c r="K93" s="237">
        <f>IF(COUNTIF(L93:AY93,"&lt;&gt;")=0,"",SUMPRODUCT(((Recommendations[ImplStatus]="Implemented")+(Recommendations[ImplStatus]="Compensated"))*ISNUMBER(MATCH(Recommendations[Id],L93:AY93,0)))/COUNTIF(L93:AY93,"&lt;&gt;"))</f>
        <v>0</v>
      </c>
      <c r="L93" s="240" t="s">
        <v>78</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4375</v>
      </c>
      <c r="B94" s="234" t="s">
        <v>4376</v>
      </c>
      <c r="C94" s="234" t="s">
        <v>4377</v>
      </c>
      <c r="D94" s="234" t="s">
        <v>4378</v>
      </c>
      <c r="E94" s="234" t="s">
        <v>19</v>
      </c>
      <c r="F94" s="234" t="s">
        <v>4379</v>
      </c>
      <c r="G94" s="234" t="s">
        <v>19</v>
      </c>
      <c r="H94" s="234" t="s">
        <v>4380</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4381</v>
      </c>
      <c r="B95" s="234" t="s">
        <v>4382</v>
      </c>
      <c r="C95" s="234" t="s">
        <v>4383</v>
      </c>
      <c r="D95" s="234" t="s">
        <v>4384</v>
      </c>
      <c r="E95" s="234" t="s">
        <v>19</v>
      </c>
      <c r="F95" s="234" t="s">
        <v>19</v>
      </c>
      <c r="G95" s="234" t="s">
        <v>19</v>
      </c>
      <c r="H95" s="234" t="s">
        <v>4385</v>
      </c>
      <c r="I95" s="234" t="s">
        <v>4386</v>
      </c>
      <c r="J95" s="234" t="s">
        <v>4387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4388</v>
      </c>
      <c r="B96" s="234" t="s">
        <v>4389</v>
      </c>
      <c r="C96" s="234" t="s">
        <v>4390</v>
      </c>
      <c r="D96" s="234" t="s">
        <v>19</v>
      </c>
      <c r="E96" s="234" t="s">
        <v>19</v>
      </c>
      <c r="F96" s="234" t="s">
        <v>19</v>
      </c>
      <c r="G96" s="234" t="s">
        <v>19</v>
      </c>
      <c r="H96" s="234" t="s">
        <v>4391</v>
      </c>
      <c r="I96" s="234" t="s">
        <v>4337</v>
      </c>
      <c r="J96" s="234" t="s">
        <v>4392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1297</v>
      </c>
      <c r="B97" s="233" t="s">
        <v>4393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4394</v>
      </c>
      <c r="B98" s="234" t="s">
        <v>4395</v>
      </c>
      <c r="C98" s="234" t="s">
        <v>4396</v>
      </c>
      <c r="D98" s="234" t="s">
        <v>4397</v>
      </c>
      <c r="E98" s="234" t="s">
        <v>19</v>
      </c>
      <c r="F98" s="234" t="s">
        <v>19</v>
      </c>
      <c r="G98" s="234" t="s">
        <v>19</v>
      </c>
      <c r="H98" s="234" t="s">
        <v>4398</v>
      </c>
      <c r="I98" s="234" t="s">
        <v>19</v>
      </c>
      <c r="J98" s="234" t="s">
        <v>4399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4400</v>
      </c>
      <c r="B99" s="234" t="s">
        <v>4401</v>
      </c>
      <c r="C99" s="234" t="s">
        <v>4402</v>
      </c>
      <c r="D99" s="234" t="s">
        <v>4403</v>
      </c>
      <c r="E99" s="234" t="s">
        <v>4404</v>
      </c>
      <c r="F99" s="234" t="s">
        <v>19</v>
      </c>
      <c r="G99" s="234" t="s">
        <v>19</v>
      </c>
      <c r="H99" s="234" t="s">
        <v>4405</v>
      </c>
      <c r="I99" s="234" t="s">
        <v>19</v>
      </c>
      <c r="J99" s="234" t="s">
        <v>4406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4407</v>
      </c>
      <c r="B100" s="234" t="s">
        <v>4408</v>
      </c>
      <c r="C100" s="234" t="s">
        <v>4409</v>
      </c>
      <c r="D100" s="234" t="s">
        <v>19</v>
      </c>
      <c r="E100" s="234" t="s">
        <v>19</v>
      </c>
      <c r="F100" s="234" t="s">
        <v>19</v>
      </c>
      <c r="G100" s="234" t="s">
        <v>19</v>
      </c>
      <c r="H100" s="234" t="s">
        <v>4410</v>
      </c>
      <c r="I100" s="234" t="s">
        <v>4411</v>
      </c>
      <c r="J100" s="234" t="s">
        <v>4412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4413</v>
      </c>
      <c r="B101" s="234" t="s">
        <v>4414</v>
      </c>
      <c r="C101" s="234" t="s">
        <v>4415</v>
      </c>
      <c r="D101" s="234" t="s">
        <v>19</v>
      </c>
      <c r="E101" s="234" t="s">
        <v>19</v>
      </c>
      <c r="F101" s="234" t="s">
        <v>19</v>
      </c>
      <c r="G101" s="234" t="s">
        <v>19</v>
      </c>
      <c r="H101" s="234" t="s">
        <v>4416</v>
      </c>
      <c r="I101" s="234" t="s">
        <v>4337</v>
      </c>
      <c r="J101" s="234" t="s">
        <v>4417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4418</v>
      </c>
      <c r="B102" s="234" t="s">
        <v>4419</v>
      </c>
      <c r="C102" s="234" t="s">
        <v>4420</v>
      </c>
      <c r="D102" s="234" t="s">
        <v>4421</v>
      </c>
      <c r="E102" s="234" t="s">
        <v>19</v>
      </c>
      <c r="F102" s="234" t="s">
        <v>19</v>
      </c>
      <c r="G102" s="234" t="s">
        <v>19</v>
      </c>
      <c r="H102" s="234" t="s">
        <v>4422</v>
      </c>
      <c r="I102" s="234" t="s">
        <v>19</v>
      </c>
      <c r="J102" s="234" t="s">
        <v>4423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4424</v>
      </c>
      <c r="B103" s="234" t="s">
        <v>4425</v>
      </c>
      <c r="C103" s="234" t="s">
        <v>4426</v>
      </c>
      <c r="D103" s="234" t="s">
        <v>4421</v>
      </c>
      <c r="E103" s="234" t="s">
        <v>19</v>
      </c>
      <c r="F103" s="234" t="s">
        <v>4427</v>
      </c>
      <c r="G103" s="234" t="s">
        <v>19</v>
      </c>
      <c r="H103" s="234" t="s">
        <v>4428</v>
      </c>
      <c r="I103" s="234" t="s">
        <v>4429</v>
      </c>
      <c r="J103" s="234" t="s">
        <v>4430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1301</v>
      </c>
      <c r="B104" s="233" t="s">
        <v>4431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4432</v>
      </c>
      <c r="B105" s="234" t="s">
        <v>4433</v>
      </c>
      <c r="C105" s="234" t="s">
        <v>4434</v>
      </c>
      <c r="D105" s="234" t="s">
        <v>4435</v>
      </c>
      <c r="E105" s="234" t="s">
        <v>4436</v>
      </c>
      <c r="F105" s="234" t="s">
        <v>19</v>
      </c>
      <c r="G105" s="234" t="s">
        <v>19</v>
      </c>
      <c r="H105" s="234" t="s">
        <v>4437</v>
      </c>
      <c r="I105" s="234" t="s">
        <v>4438</v>
      </c>
      <c r="J105" s="234" t="s">
        <v>4439</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4440</v>
      </c>
      <c r="B106" s="232" t="s">
        <v>4441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1315</v>
      </c>
      <c r="B107" s="233" t="s">
        <v>4442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4443</v>
      </c>
      <c r="B108" s="234" t="s">
        <v>4444</v>
      </c>
      <c r="C108" s="234" t="s">
        <v>4445</v>
      </c>
      <c r="D108" s="234" t="s">
        <v>4109</v>
      </c>
      <c r="E108" s="234" t="s">
        <v>3895</v>
      </c>
      <c r="F108" s="234" t="s">
        <v>19</v>
      </c>
      <c r="G108" s="234" t="s">
        <v>19</v>
      </c>
      <c r="H108" s="234" t="s">
        <v>4446</v>
      </c>
      <c r="I108" s="234" t="s">
        <v>19</v>
      </c>
      <c r="J108" s="234" t="s">
        <v>4447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4448</v>
      </c>
      <c r="B109" s="234" t="s">
        <v>4449</v>
      </c>
      <c r="C109" s="234" t="s">
        <v>4450</v>
      </c>
      <c r="D109" s="234" t="s">
        <v>3901</v>
      </c>
      <c r="E109" s="234" t="s">
        <v>19</v>
      </c>
      <c r="F109" s="234" t="s">
        <v>3903</v>
      </c>
      <c r="G109" s="234" t="s">
        <v>19</v>
      </c>
      <c r="H109" s="234" t="s">
        <v>4451</v>
      </c>
      <c r="I109" s="234" t="s">
        <v>19</v>
      </c>
      <c r="J109" s="234" t="s">
        <v>4452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1319</v>
      </c>
      <c r="B110" s="233" t="s">
        <v>4453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4454</v>
      </c>
      <c r="B111" s="234" t="s">
        <v>4455</v>
      </c>
      <c r="C111" s="234" t="s">
        <v>4456</v>
      </c>
      <c r="D111" s="234" t="s">
        <v>4457</v>
      </c>
      <c r="E111" s="234" t="s">
        <v>19</v>
      </c>
      <c r="F111" s="234" t="s">
        <v>4458</v>
      </c>
      <c r="G111" s="234" t="s">
        <v>19</v>
      </c>
      <c r="H111" s="234" t="s">
        <v>4459</v>
      </c>
      <c r="I111" s="234" t="s">
        <v>4460</v>
      </c>
      <c r="J111" s="234" t="s">
        <v>4461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4462</v>
      </c>
      <c r="B112" s="234" t="s">
        <v>4463</v>
      </c>
      <c r="C112" s="234" t="s">
        <v>4464</v>
      </c>
      <c r="D112" s="234" t="s">
        <v>4465</v>
      </c>
      <c r="E112" s="234" t="s">
        <v>19</v>
      </c>
      <c r="F112" s="234" t="s">
        <v>19</v>
      </c>
      <c r="G112" s="234" t="s">
        <v>19</v>
      </c>
      <c r="H112" s="234" t="s">
        <v>4466</v>
      </c>
      <c r="I112" s="234" t="s">
        <v>19</v>
      </c>
      <c r="J112" s="234" t="s">
        <v>4467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4468</v>
      </c>
      <c r="B113" s="234" t="s">
        <v>4469</v>
      </c>
      <c r="C113" s="234" t="s">
        <v>4470</v>
      </c>
      <c r="D113" s="234" t="s">
        <v>4471</v>
      </c>
      <c r="E113" s="234" t="s">
        <v>19</v>
      </c>
      <c r="F113" s="234" t="s">
        <v>19</v>
      </c>
      <c r="G113" s="234" t="s">
        <v>19</v>
      </c>
      <c r="H113" s="234" t="s">
        <v>4472</v>
      </c>
      <c r="I113" s="234" t="s">
        <v>4473</v>
      </c>
      <c r="J113" s="234" t="s">
        <v>4474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4475</v>
      </c>
      <c r="B114" s="234" t="s">
        <v>4476</v>
      </c>
      <c r="C114" s="234" t="s">
        <v>4477</v>
      </c>
      <c r="D114" s="234" t="s">
        <v>4478</v>
      </c>
      <c r="E114" s="234" t="s">
        <v>19</v>
      </c>
      <c r="F114" s="234" t="s">
        <v>19</v>
      </c>
      <c r="G114" s="234" t="s">
        <v>4479</v>
      </c>
      <c r="H114" s="234" t="s">
        <v>4480</v>
      </c>
      <c r="I114" s="234" t="s">
        <v>4481</v>
      </c>
      <c r="J114" s="234" t="s">
        <v>4482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4483</v>
      </c>
      <c r="B115" s="234" t="s">
        <v>4484</v>
      </c>
      <c r="C115" s="234" t="s">
        <v>4485</v>
      </c>
      <c r="D115" s="234" t="s">
        <v>4486</v>
      </c>
      <c r="E115" s="234" t="s">
        <v>19</v>
      </c>
      <c r="F115" s="234" t="s">
        <v>4487</v>
      </c>
      <c r="G115" s="234" t="s">
        <v>19</v>
      </c>
      <c r="H115" s="234" t="s">
        <v>4488</v>
      </c>
      <c r="I115" s="234" t="s">
        <v>4488</v>
      </c>
      <c r="J115" s="234" t="s">
        <v>4489</v>
      </c>
      <c r="K115" s="237">
        <f>IF(COUNTIF(L115:AY115,"&lt;&gt;")=0,"",SUMPRODUCT(((Recommendations[ImplStatus]="Implemented")+(Recommendations[ImplStatus]="Compensated"))*ISNUMBER(MATCH(Recommendations[Id],L115:AY115,0)))/COUNTIF(L115:AY115,"&lt;&gt;"))</f>
        <v>0</v>
      </c>
      <c r="L115" s="240" t="s">
        <v>58</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1323</v>
      </c>
      <c r="B116" s="233" t="s">
        <v>4490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4491</v>
      </c>
      <c r="B117" s="234" t="s">
        <v>4492</v>
      </c>
      <c r="C117" s="234" t="s">
        <v>4493</v>
      </c>
      <c r="D117" s="234" t="s">
        <v>4494</v>
      </c>
      <c r="E117" s="234" t="s">
        <v>19</v>
      </c>
      <c r="F117" s="234" t="s">
        <v>4495</v>
      </c>
      <c r="G117" s="234" t="s">
        <v>4496</v>
      </c>
      <c r="H117" s="234" t="s">
        <v>4497</v>
      </c>
      <c r="I117" s="234" t="s">
        <v>4498</v>
      </c>
      <c r="J117" s="234" t="s">
        <v>4499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4500</v>
      </c>
      <c r="B118" s="234" t="s">
        <v>4501</v>
      </c>
      <c r="C118" s="234" t="s">
        <v>4502</v>
      </c>
      <c r="D118" s="234" t="s">
        <v>4503</v>
      </c>
      <c r="E118" s="234" t="s">
        <v>19</v>
      </c>
      <c r="F118" s="234" t="s">
        <v>19</v>
      </c>
      <c r="G118" s="234" t="s">
        <v>19</v>
      </c>
      <c r="H118" s="234" t="s">
        <v>4504</v>
      </c>
      <c r="I118" s="234" t="s">
        <v>4337</v>
      </c>
      <c r="J118" s="234" t="s">
        <v>4505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4506</v>
      </c>
      <c r="B119" s="234" t="s">
        <v>4507</v>
      </c>
      <c r="C119" s="234" t="s">
        <v>4508</v>
      </c>
      <c r="D119" s="234" t="s">
        <v>4509</v>
      </c>
      <c r="E119" s="234" t="s">
        <v>19</v>
      </c>
      <c r="F119" s="234" t="s">
        <v>4510</v>
      </c>
      <c r="G119" s="234" t="s">
        <v>19</v>
      </c>
      <c r="H119" s="234" t="s">
        <v>4511</v>
      </c>
      <c r="I119" s="234" t="s">
        <v>4512</v>
      </c>
      <c r="J119" s="234" t="s">
        <v>4513</v>
      </c>
      <c r="K119" s="237">
        <f>IF(COUNTIF(L119:AY119,"&lt;&gt;")=0,"",SUMPRODUCT(((Recommendations[ImplStatus]="Implemented")+(Recommendations[ImplStatus]="Compensated"))*ISNUMBER(MATCH(Recommendations[Id],L119:AY119,0)))/COUNTIF(L119:AY119,"&lt;&gt;"))</f>
        <v>0</v>
      </c>
      <c r="L119" s="240" t="s">
        <v>63</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1327</v>
      </c>
      <c r="B120" s="233" t="s">
        <v>4514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4515</v>
      </c>
      <c r="B121" s="234" t="s">
        <v>4516</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4517</v>
      </c>
      <c r="B122" s="234" t="s">
        <v>4518</v>
      </c>
      <c r="C122" s="234" t="s">
        <v>4519</v>
      </c>
      <c r="D122" s="234" t="s">
        <v>4520</v>
      </c>
      <c r="E122" s="234" t="s">
        <v>19</v>
      </c>
      <c r="F122" s="234" t="s">
        <v>4521</v>
      </c>
      <c r="G122" s="234" t="s">
        <v>19</v>
      </c>
      <c r="H122" s="234" t="s">
        <v>4522</v>
      </c>
      <c r="I122" s="234" t="s">
        <v>4523</v>
      </c>
      <c r="J122" s="234" t="s">
        <v>4524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4525</v>
      </c>
      <c r="B123" s="234" t="s">
        <v>4526</v>
      </c>
      <c r="C123" s="234" t="s">
        <v>4527</v>
      </c>
      <c r="D123" s="234" t="s">
        <v>4528</v>
      </c>
      <c r="E123" s="234" t="s">
        <v>19</v>
      </c>
      <c r="F123" s="234" t="s">
        <v>4529</v>
      </c>
      <c r="G123" s="234" t="s">
        <v>19</v>
      </c>
      <c r="H123" s="234" t="s">
        <v>4530</v>
      </c>
      <c r="I123" s="234" t="s">
        <v>19</v>
      </c>
      <c r="J123" s="234" t="s">
        <v>4531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1331</v>
      </c>
      <c r="B124" s="233" t="s">
        <v>4532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4533</v>
      </c>
      <c r="B125" s="234" t="s">
        <v>4534</v>
      </c>
      <c r="C125" s="234" t="s">
        <v>4535</v>
      </c>
      <c r="D125" s="234" t="s">
        <v>4536</v>
      </c>
      <c r="E125" s="234" t="s">
        <v>19</v>
      </c>
      <c r="F125" s="234" t="s">
        <v>19</v>
      </c>
      <c r="G125" s="234" t="s">
        <v>19</v>
      </c>
      <c r="H125" s="234" t="s">
        <v>4537</v>
      </c>
      <c r="I125" s="234" t="s">
        <v>19</v>
      </c>
      <c r="J125" s="234" t="s">
        <v>4538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4539</v>
      </c>
      <c r="B126" s="234" t="s">
        <v>4540</v>
      </c>
      <c r="C126" s="234" t="s">
        <v>4541</v>
      </c>
      <c r="D126" s="234" t="s">
        <v>4542</v>
      </c>
      <c r="E126" s="234" t="s">
        <v>19</v>
      </c>
      <c r="F126" s="234" t="s">
        <v>4543</v>
      </c>
      <c r="G126" s="234" t="s">
        <v>19</v>
      </c>
      <c r="H126" s="234" t="s">
        <v>4544</v>
      </c>
      <c r="I126" s="234" t="s">
        <v>4545</v>
      </c>
      <c r="J126" s="234" t="s">
        <v>4546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4547</v>
      </c>
      <c r="B127" s="234" t="s">
        <v>4548</v>
      </c>
      <c r="C127" s="234" t="s">
        <v>4549</v>
      </c>
      <c r="D127" s="234" t="s">
        <v>4550</v>
      </c>
      <c r="E127" s="234" t="s">
        <v>4551</v>
      </c>
      <c r="F127" s="234" t="s">
        <v>19</v>
      </c>
      <c r="G127" s="234" t="s">
        <v>19</v>
      </c>
      <c r="H127" s="234" t="s">
        <v>4552</v>
      </c>
      <c r="I127" s="234" t="s">
        <v>19</v>
      </c>
      <c r="J127" s="234" t="s">
        <v>4553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4554</v>
      </c>
      <c r="B128" s="234" t="s">
        <v>4555</v>
      </c>
      <c r="C128" s="234" t="s">
        <v>4556</v>
      </c>
      <c r="D128" s="234" t="s">
        <v>19</v>
      </c>
      <c r="E128" s="234" t="s">
        <v>19</v>
      </c>
      <c r="F128" s="234" t="s">
        <v>19</v>
      </c>
      <c r="G128" s="234" t="s">
        <v>19</v>
      </c>
      <c r="H128" s="234" t="s">
        <v>4557</v>
      </c>
      <c r="I128" s="234" t="s">
        <v>4558</v>
      </c>
      <c r="J128" s="234" t="s">
        <v>4559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4560</v>
      </c>
      <c r="B129" s="234" t="s">
        <v>4561</v>
      </c>
      <c r="C129" s="234" t="s">
        <v>4562</v>
      </c>
      <c r="D129" s="234" t="s">
        <v>19</v>
      </c>
      <c r="E129" s="234" t="s">
        <v>4563</v>
      </c>
      <c r="F129" s="234" t="s">
        <v>19</v>
      </c>
      <c r="G129" s="234" t="s">
        <v>19</v>
      </c>
      <c r="H129" s="234" t="s">
        <v>4564</v>
      </c>
      <c r="I129" s="234" t="s">
        <v>19</v>
      </c>
      <c r="J129" s="234" t="s">
        <v>4565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4566</v>
      </c>
      <c r="B130" s="234" t="s">
        <v>4567</v>
      </c>
      <c r="C130" s="234" t="s">
        <v>4568</v>
      </c>
      <c r="D130" s="234" t="s">
        <v>19</v>
      </c>
      <c r="E130" s="234" t="s">
        <v>19</v>
      </c>
      <c r="F130" s="234" t="s">
        <v>19</v>
      </c>
      <c r="G130" s="234" t="s">
        <v>19</v>
      </c>
      <c r="H130" s="234" t="s">
        <v>4569</v>
      </c>
      <c r="I130" s="234" t="s">
        <v>19</v>
      </c>
      <c r="J130" s="234" t="s">
        <v>4570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4571</v>
      </c>
      <c r="B131" s="232" t="s">
        <v>4572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1349</v>
      </c>
      <c r="B132" s="233" t="s">
        <v>4573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4574</v>
      </c>
      <c r="B133" s="234" t="s">
        <v>4575</v>
      </c>
      <c r="C133" s="234" t="s">
        <v>4576</v>
      </c>
      <c r="D133" s="234" t="s">
        <v>4109</v>
      </c>
      <c r="E133" s="234" t="s">
        <v>3895</v>
      </c>
      <c r="F133" s="234" t="s">
        <v>19</v>
      </c>
      <c r="G133" s="234" t="s">
        <v>19</v>
      </c>
      <c r="H133" s="234" t="s">
        <v>4577</v>
      </c>
      <c r="I133" s="234" t="s">
        <v>19</v>
      </c>
      <c r="J133" s="234" t="s">
        <v>4578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4579</v>
      </c>
      <c r="B134" s="234" t="s">
        <v>4580</v>
      </c>
      <c r="C134" s="234" t="s">
        <v>4114</v>
      </c>
      <c r="D134" s="234" t="s">
        <v>3901</v>
      </c>
      <c r="E134" s="234" t="s">
        <v>19</v>
      </c>
      <c r="F134" s="234" t="s">
        <v>3903</v>
      </c>
      <c r="G134" s="234" t="s">
        <v>19</v>
      </c>
      <c r="H134" s="234" t="s">
        <v>4581</v>
      </c>
      <c r="I134" s="234" t="s">
        <v>19</v>
      </c>
      <c r="J134" s="234" t="s">
        <v>4582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1353</v>
      </c>
      <c r="B135" s="233" t="s">
        <v>4583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4584</v>
      </c>
      <c r="B136" s="234" t="s">
        <v>4585</v>
      </c>
      <c r="C136" s="234" t="s">
        <v>4586</v>
      </c>
      <c r="D136" s="234" t="s">
        <v>4587</v>
      </c>
      <c r="E136" s="234" t="s">
        <v>4588</v>
      </c>
      <c r="F136" s="234" t="s">
        <v>4589</v>
      </c>
      <c r="G136" s="234" t="s">
        <v>19</v>
      </c>
      <c r="H136" s="234" t="s">
        <v>4590</v>
      </c>
      <c r="I136" s="234" t="s">
        <v>19</v>
      </c>
      <c r="J136" s="234" t="s">
        <v>4591</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4592</v>
      </c>
      <c r="B137" s="234" t="s">
        <v>4593</v>
      </c>
      <c r="C137" s="234" t="s">
        <v>4594</v>
      </c>
      <c r="D137" s="234" t="s">
        <v>4595</v>
      </c>
      <c r="E137" s="234" t="s">
        <v>19</v>
      </c>
      <c r="F137" s="234" t="s">
        <v>19</v>
      </c>
      <c r="G137" s="234" t="s">
        <v>19</v>
      </c>
      <c r="H137" s="234" t="s">
        <v>4596</v>
      </c>
      <c r="I137" s="234" t="s">
        <v>19</v>
      </c>
      <c r="J137" s="234" t="s">
        <v>4597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4598</v>
      </c>
      <c r="B138" s="234" t="s">
        <v>4599</v>
      </c>
      <c r="C138" s="234" t="s">
        <v>4600</v>
      </c>
      <c r="D138" s="234" t="s">
        <v>19</v>
      </c>
      <c r="E138" s="234" t="s">
        <v>19</v>
      </c>
      <c r="F138" s="234" t="s">
        <v>19</v>
      </c>
      <c r="G138" s="234" t="s">
        <v>19</v>
      </c>
      <c r="H138" s="234" t="s">
        <v>4601</v>
      </c>
      <c r="I138" s="234" t="s">
        <v>19</v>
      </c>
      <c r="J138" s="234" t="s">
        <v>4602</v>
      </c>
      <c r="K138" s="237">
        <f>IF(COUNTIF(L138:AY138,"&lt;&gt;")=0,"",SUMPRODUCT(((Recommendations[ImplStatus]="Implemented")+(Recommendations[ImplStatus]="Compensated"))*ISNUMBER(MATCH(Recommendations[Id],L138:AY138,0)))/COUNTIF(L138:AY138,"&lt;&gt;"))</f>
        <v>0</v>
      </c>
      <c r="L138" s="240" t="s">
        <v>198</v>
      </c>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4603</v>
      </c>
      <c r="B139" s="234" t="s">
        <v>4604</v>
      </c>
      <c r="C139" s="234" t="s">
        <v>4605</v>
      </c>
      <c r="D139" s="234" t="s">
        <v>4606</v>
      </c>
      <c r="E139" s="234" t="s">
        <v>19</v>
      </c>
      <c r="F139" s="234" t="s">
        <v>19</v>
      </c>
      <c r="G139" s="234" t="s">
        <v>19</v>
      </c>
      <c r="H139" s="234" t="s">
        <v>4607</v>
      </c>
      <c r="I139" s="234" t="s">
        <v>4608</v>
      </c>
      <c r="J139" s="234" t="s">
        <v>4609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4610</v>
      </c>
      <c r="B140" s="234" t="s">
        <v>4611</v>
      </c>
      <c r="C140" s="234" t="s">
        <v>4612</v>
      </c>
      <c r="D140" s="234" t="s">
        <v>4613</v>
      </c>
      <c r="E140" s="234" t="s">
        <v>19</v>
      </c>
      <c r="F140" s="234" t="s">
        <v>19</v>
      </c>
      <c r="G140" s="234" t="s">
        <v>19</v>
      </c>
      <c r="H140" s="234" t="s">
        <v>4614</v>
      </c>
      <c r="I140" s="234" t="s">
        <v>4337</v>
      </c>
      <c r="J140" s="234" t="s">
        <v>4615</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4616</v>
      </c>
      <c r="B141" s="234" t="s">
        <v>4617</v>
      </c>
      <c r="C141" s="234" t="s">
        <v>4618</v>
      </c>
      <c r="D141" s="234" t="s">
        <v>19</v>
      </c>
      <c r="E141" s="234" t="s">
        <v>4619</v>
      </c>
      <c r="F141" s="234" t="s">
        <v>19</v>
      </c>
      <c r="G141" s="234" t="s">
        <v>19</v>
      </c>
      <c r="H141" s="234" t="s">
        <v>4620</v>
      </c>
      <c r="I141" s="234" t="s">
        <v>4337</v>
      </c>
      <c r="J141" s="234" t="s">
        <v>4621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4622</v>
      </c>
      <c r="B142" s="234" t="s">
        <v>4623</v>
      </c>
      <c r="C142" s="234" t="s">
        <v>4624</v>
      </c>
      <c r="D142" s="234" t="s">
        <v>4625</v>
      </c>
      <c r="E142" s="234" t="s">
        <v>4619</v>
      </c>
      <c r="F142" s="234" t="s">
        <v>19</v>
      </c>
      <c r="G142" s="234" t="s">
        <v>19</v>
      </c>
      <c r="H142" s="234" t="s">
        <v>4626</v>
      </c>
      <c r="I142" s="234" t="s">
        <v>4627</v>
      </c>
      <c r="J142" s="234" t="s">
        <v>4628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1357</v>
      </c>
      <c r="B143" s="233" t="s">
        <v>4629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4630</v>
      </c>
      <c r="B144" s="234" t="s">
        <v>4631</v>
      </c>
      <c r="C144" s="234" t="s">
        <v>4632</v>
      </c>
      <c r="D144" s="234" t="s">
        <v>19</v>
      </c>
      <c r="E144" s="234" t="s">
        <v>19</v>
      </c>
      <c r="F144" s="234" t="s">
        <v>19</v>
      </c>
      <c r="G144" s="234" t="s">
        <v>19</v>
      </c>
      <c r="H144" s="234" t="s">
        <v>4633</v>
      </c>
      <c r="I144" s="234" t="s">
        <v>19</v>
      </c>
      <c r="J144" s="234" t="s">
        <v>4634</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4635</v>
      </c>
      <c r="B145" s="234" t="s">
        <v>4636</v>
      </c>
      <c r="C145" s="234" t="s">
        <v>4637</v>
      </c>
      <c r="D145" s="234" t="s">
        <v>19</v>
      </c>
      <c r="E145" s="234" t="s">
        <v>19</v>
      </c>
      <c r="F145" s="234" t="s">
        <v>19</v>
      </c>
      <c r="G145" s="234" t="s">
        <v>19</v>
      </c>
      <c r="H145" s="234" t="s">
        <v>4638</v>
      </c>
      <c r="I145" s="234" t="s">
        <v>19</v>
      </c>
      <c r="J145" s="234" t="s">
        <v>4639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4640</v>
      </c>
      <c r="B146" s="234" t="s">
        <v>4641</v>
      </c>
      <c r="C146" s="234" t="s">
        <v>4642</v>
      </c>
      <c r="D146" s="234" t="s">
        <v>4643</v>
      </c>
      <c r="E146" s="234" t="s">
        <v>19</v>
      </c>
      <c r="F146" s="234" t="s">
        <v>19</v>
      </c>
      <c r="G146" s="234" t="s">
        <v>19</v>
      </c>
      <c r="H146" s="234" t="s">
        <v>4644</v>
      </c>
      <c r="I146" s="234" t="s">
        <v>19</v>
      </c>
      <c r="J146" s="234" t="s">
        <v>4645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4646</v>
      </c>
      <c r="B147" s="232" t="s">
        <v>4647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1379</v>
      </c>
      <c r="B148" s="233" t="s">
        <v>4648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4649</v>
      </c>
      <c r="B149" s="234" t="s">
        <v>4650</v>
      </c>
      <c r="C149" s="234" t="s">
        <v>4651</v>
      </c>
      <c r="D149" s="234" t="s">
        <v>4109</v>
      </c>
      <c r="E149" s="234" t="s">
        <v>3895</v>
      </c>
      <c r="F149" s="234" t="s">
        <v>19</v>
      </c>
      <c r="G149" s="234" t="s">
        <v>19</v>
      </c>
      <c r="H149" s="234" t="s">
        <v>4652</v>
      </c>
      <c r="I149" s="234" t="s">
        <v>19</v>
      </c>
      <c r="J149" s="234" t="s">
        <v>4653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4654</v>
      </c>
      <c r="B150" s="234" t="s">
        <v>4655</v>
      </c>
      <c r="C150" s="234" t="s">
        <v>3900</v>
      </c>
      <c r="D150" s="234" t="s">
        <v>3901</v>
      </c>
      <c r="E150" s="234" t="s">
        <v>19</v>
      </c>
      <c r="F150" s="234" t="s">
        <v>3903</v>
      </c>
      <c r="G150" s="234" t="s">
        <v>19</v>
      </c>
      <c r="H150" s="234" t="s">
        <v>4656</v>
      </c>
      <c r="I150" s="234" t="s">
        <v>19</v>
      </c>
      <c r="J150" s="234" t="s">
        <v>4657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1383</v>
      </c>
      <c r="B151" s="233" t="s">
        <v>4658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4659</v>
      </c>
      <c r="B152" s="234" t="s">
        <v>4660</v>
      </c>
      <c r="C152" s="234" t="s">
        <v>4661</v>
      </c>
      <c r="D152" s="234" t="s">
        <v>19</v>
      </c>
      <c r="E152" s="234" t="s">
        <v>19</v>
      </c>
      <c r="F152" s="234" t="s">
        <v>19</v>
      </c>
      <c r="G152" s="234" t="s">
        <v>19</v>
      </c>
      <c r="H152" s="234" t="s">
        <v>4662</v>
      </c>
      <c r="I152" s="234" t="s">
        <v>4663</v>
      </c>
      <c r="J152" s="234" t="s">
        <v>4664</v>
      </c>
      <c r="K152" s="237">
        <f>IF(COUNTIF(L152:AY152,"&lt;&gt;")=0,"",SUMPRODUCT(((Recommendations[ImplStatus]="Implemented")+(Recommendations[ImplStatus]="Compensated"))*ISNUMBER(MATCH(Recommendations[Id],L152:AY152,0)))/COUNTIF(L152:AY152,"&lt;&gt;"))</f>
        <v>0</v>
      </c>
      <c r="L152" s="240" t="s">
        <v>121</v>
      </c>
      <c r="M152" s="240" t="s">
        <v>683</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4665</v>
      </c>
      <c r="B153" s="234" t="s">
        <v>4666</v>
      </c>
      <c r="C153" s="234" t="s">
        <v>4667</v>
      </c>
      <c r="D153" s="234" t="s">
        <v>4668</v>
      </c>
      <c r="E153" s="234" t="s">
        <v>19</v>
      </c>
      <c r="F153" s="234" t="s">
        <v>4669</v>
      </c>
      <c r="G153" s="234" t="s">
        <v>19</v>
      </c>
      <c r="H153" s="234" t="s">
        <v>4670</v>
      </c>
      <c r="I153" s="234" t="s">
        <v>4671</v>
      </c>
      <c r="J153" s="234" t="s">
        <v>4672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4673</v>
      </c>
      <c r="B154" s="234" t="s">
        <v>4674</v>
      </c>
      <c r="C154" s="234" t="s">
        <v>4675</v>
      </c>
      <c r="D154" s="234" t="s">
        <v>19</v>
      </c>
      <c r="E154" s="234" t="s">
        <v>19</v>
      </c>
      <c r="F154" s="234" t="s">
        <v>4676</v>
      </c>
      <c r="G154" s="234" t="s">
        <v>19</v>
      </c>
      <c r="H154" s="234" t="s">
        <v>4677</v>
      </c>
      <c r="I154" s="234" t="s">
        <v>19</v>
      </c>
      <c r="J154" s="234" t="s">
        <v>4678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4679</v>
      </c>
      <c r="B155" s="234" t="s">
        <v>4680</v>
      </c>
      <c r="C155" s="234" t="s">
        <v>4681</v>
      </c>
      <c r="D155" s="234" t="s">
        <v>19</v>
      </c>
      <c r="E155" s="234" t="s">
        <v>19</v>
      </c>
      <c r="F155" s="234" t="s">
        <v>19</v>
      </c>
      <c r="G155" s="234" t="s">
        <v>19</v>
      </c>
      <c r="H155" s="234" t="s">
        <v>4682</v>
      </c>
      <c r="I155" s="234" t="s">
        <v>4683</v>
      </c>
      <c r="J155" s="234" t="s">
        <v>4684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4685</v>
      </c>
      <c r="B156" s="234" t="s">
        <v>4686</v>
      </c>
      <c r="C156" s="234" t="s">
        <v>4687</v>
      </c>
      <c r="D156" s="234" t="s">
        <v>19</v>
      </c>
      <c r="E156" s="234" t="s">
        <v>19</v>
      </c>
      <c r="F156" s="234" t="s">
        <v>19</v>
      </c>
      <c r="G156" s="234" t="s">
        <v>19</v>
      </c>
      <c r="H156" s="234" t="s">
        <v>4688</v>
      </c>
      <c r="I156" s="234" t="s">
        <v>19</v>
      </c>
      <c r="J156" s="234" t="s">
        <v>4689</v>
      </c>
      <c r="K156" s="237">
        <f>IF(COUNTIF(L156:AY156,"&lt;&gt;")=0,"",SUMPRODUCT(((Recommendations[ImplStatus]="Implemented")+(Recommendations[ImplStatus]="Compensated"))*ISNUMBER(MATCH(Recommendations[Id],L156:AY156,0)))/COUNTIF(L156:AY156,"&lt;&gt;"))</f>
        <v>0</v>
      </c>
      <c r="L156" s="240" t="s">
        <v>688</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4690</v>
      </c>
      <c r="B157" s="234" t="s">
        <v>4691</v>
      </c>
      <c r="C157" s="234" t="s">
        <v>4692</v>
      </c>
      <c r="D157" s="234" t="s">
        <v>4693</v>
      </c>
      <c r="E157" s="234" t="s">
        <v>19</v>
      </c>
      <c r="F157" s="234" t="s">
        <v>19</v>
      </c>
      <c r="G157" s="234" t="s">
        <v>19</v>
      </c>
      <c r="H157" s="234" t="s">
        <v>4694</v>
      </c>
      <c r="I157" s="234" t="s">
        <v>19</v>
      </c>
      <c r="J157" s="234" t="s">
        <v>4695</v>
      </c>
      <c r="K157" s="237">
        <f>IF(COUNTIF(L157:AY157,"&lt;&gt;")=0,"",SUMPRODUCT(((Recommendations[ImplStatus]="Implemented")+(Recommendations[ImplStatus]="Compensated"))*ISNUMBER(MATCH(Recommendations[Id],L157:AY157,0)))/COUNTIF(L157:AY157,"&lt;&gt;"))</f>
        <v>0</v>
      </c>
      <c r="L157" s="240" t="s">
        <v>688</v>
      </c>
      <c r="M157" s="240" t="s">
        <v>693</v>
      </c>
      <c r="N157" s="240" t="s">
        <v>703</v>
      </c>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4696</v>
      </c>
      <c r="B158" s="234" t="s">
        <v>4697</v>
      </c>
      <c r="C158" s="234" t="s">
        <v>4698</v>
      </c>
      <c r="D158" s="234" t="s">
        <v>4699</v>
      </c>
      <c r="E158" s="234" t="s">
        <v>19</v>
      </c>
      <c r="F158" s="234" t="s">
        <v>19</v>
      </c>
      <c r="G158" s="234" t="s">
        <v>19</v>
      </c>
      <c r="H158" s="234" t="s">
        <v>19</v>
      </c>
      <c r="I158" s="234" t="s">
        <v>19</v>
      </c>
      <c r="J158" s="234" t="s">
        <v>4700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4701</v>
      </c>
      <c r="B159" s="234" t="s">
        <v>4702</v>
      </c>
      <c r="C159" s="234" t="s">
        <v>4703</v>
      </c>
      <c r="D159" s="234" t="s">
        <v>4704</v>
      </c>
      <c r="E159" s="234" t="s">
        <v>19</v>
      </c>
      <c r="F159" s="234" t="s">
        <v>4705</v>
      </c>
      <c r="G159" s="234" t="s">
        <v>19</v>
      </c>
      <c r="H159" s="234" t="s">
        <v>4706</v>
      </c>
      <c r="I159" s="234" t="s">
        <v>4707</v>
      </c>
      <c r="J159" s="234" t="s">
        <v>4708</v>
      </c>
      <c r="K159" s="237">
        <f>IF(COUNTIF(L159:AY159,"&lt;&gt;")=0,"",SUMPRODUCT(((Recommendations[ImplStatus]="Implemented")+(Recommendations[ImplStatus]="Compensated"))*ISNUMBER(MATCH(Recommendations[Id],L159:AY159,0)))/COUNTIF(L159:AY159,"&lt;&gt;"))</f>
        <v>0</v>
      </c>
      <c r="L159" s="240" t="s">
        <v>575</v>
      </c>
      <c r="M159" s="240" t="s">
        <v>580</v>
      </c>
      <c r="N159" s="240" t="s">
        <v>585</v>
      </c>
      <c r="O159" s="240" t="s">
        <v>615</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1387</v>
      </c>
      <c r="B160" s="233" t="s">
        <v>4709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4710</v>
      </c>
      <c r="B161" s="234" t="s">
        <v>4711</v>
      </c>
      <c r="C161" s="234" t="s">
        <v>4712</v>
      </c>
      <c r="D161" s="234" t="s">
        <v>4713</v>
      </c>
      <c r="E161" s="234" t="s">
        <v>19</v>
      </c>
      <c r="F161" s="234" t="s">
        <v>19</v>
      </c>
      <c r="G161" s="234" t="s">
        <v>4714</v>
      </c>
      <c r="H161" s="234" t="s">
        <v>4715</v>
      </c>
      <c r="I161" s="234" t="s">
        <v>4716</v>
      </c>
      <c r="J161" s="234" t="s">
        <v>4717</v>
      </c>
      <c r="K161" s="237">
        <f>IF(COUNTIF(L161:AY161,"&lt;&gt;")=0,"",SUMPRODUCT(((Recommendations[ImplStatus]="Implemented")+(Recommendations[ImplStatus]="Compensated"))*ISNUMBER(MATCH(Recommendations[Id],L161:AY161,0)))/COUNTIF(L161:AY161,"&lt;&gt;"))</f>
        <v>0</v>
      </c>
      <c r="L161" s="240" t="s">
        <v>807</v>
      </c>
      <c r="M161" s="240" t="s">
        <v>812</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4718</v>
      </c>
      <c r="B162" s="234" t="s">
        <v>4719</v>
      </c>
      <c r="C162" s="234" t="s">
        <v>4720</v>
      </c>
      <c r="D162" s="234" t="s">
        <v>4721</v>
      </c>
      <c r="E162" s="234" t="s">
        <v>19</v>
      </c>
      <c r="F162" s="234" t="s">
        <v>19</v>
      </c>
      <c r="G162" s="234" t="s">
        <v>19</v>
      </c>
      <c r="H162" s="234" t="s">
        <v>4722</v>
      </c>
      <c r="I162" s="234" t="s">
        <v>19</v>
      </c>
      <c r="J162" s="234" t="s">
        <v>4723</v>
      </c>
      <c r="K162" s="237">
        <f>IF(COUNTIF(L162:AY162,"&lt;&gt;")=0,"",SUMPRODUCT(((Recommendations[ImplStatus]="Implemented")+(Recommendations[ImplStatus]="Compensated"))*ISNUMBER(MATCH(Recommendations[Id],L162:AY162,0)))/COUNTIF(L162:AY162,"&lt;&gt;"))</f>
        <v>0</v>
      </c>
      <c r="L162" s="240" t="s">
        <v>154</v>
      </c>
      <c r="M162" s="240" t="s">
        <v>183</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4724</v>
      </c>
      <c r="B163" s="234" t="s">
        <v>4725</v>
      </c>
      <c r="C163" s="234" t="s">
        <v>4726</v>
      </c>
      <c r="D163" s="234" t="s">
        <v>4721</v>
      </c>
      <c r="E163" s="234" t="s">
        <v>19</v>
      </c>
      <c r="F163" s="234" t="s">
        <v>4727</v>
      </c>
      <c r="G163" s="234" t="s">
        <v>19</v>
      </c>
      <c r="H163" s="234" t="s">
        <v>4728</v>
      </c>
      <c r="I163" s="234" t="s">
        <v>19</v>
      </c>
      <c r="J163" s="234" t="s">
        <v>4729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4730</v>
      </c>
      <c r="B164" s="234" t="s">
        <v>4731</v>
      </c>
      <c r="C164" s="234" t="s">
        <v>4732</v>
      </c>
      <c r="D164" s="234" t="s">
        <v>4733</v>
      </c>
      <c r="E164" s="234" t="s">
        <v>19</v>
      </c>
      <c r="F164" s="234" t="s">
        <v>19</v>
      </c>
      <c r="G164" s="234" t="s">
        <v>19</v>
      </c>
      <c r="H164" s="234" t="s">
        <v>4734</v>
      </c>
      <c r="I164" s="234" t="s">
        <v>4735</v>
      </c>
      <c r="J164" s="234" t="s">
        <v>4736</v>
      </c>
      <c r="K164" s="237">
        <f>IF(COUNTIF(L164:AY164,"&lt;&gt;")=0,"",SUMPRODUCT(((Recommendations[ImplStatus]="Implemented")+(Recommendations[ImplStatus]="Compensated"))*ISNUMBER(MATCH(Recommendations[Id],L164:AY164,0)))/COUNTIF(L164:AY164,"&lt;&gt;"))</f>
        <v>0</v>
      </c>
      <c r="L164" s="240" t="s">
        <v>111</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4737</v>
      </c>
      <c r="B165" s="234" t="s">
        <v>4738</v>
      </c>
      <c r="C165" s="234" t="s">
        <v>4739</v>
      </c>
      <c r="D165" s="234" t="s">
        <v>19</v>
      </c>
      <c r="E165" s="234" t="s">
        <v>19</v>
      </c>
      <c r="F165" s="234" t="s">
        <v>19</v>
      </c>
      <c r="G165" s="234" t="s">
        <v>19</v>
      </c>
      <c r="H165" s="234" t="s">
        <v>4740</v>
      </c>
      <c r="I165" s="234" t="s">
        <v>19</v>
      </c>
      <c r="J165" s="234" t="s">
        <v>4741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4742</v>
      </c>
      <c r="B166" s="234" t="s">
        <v>4743</v>
      </c>
      <c r="C166" s="234" t="s">
        <v>4744</v>
      </c>
      <c r="D166" s="234" t="s">
        <v>4745</v>
      </c>
      <c r="E166" s="234" t="s">
        <v>19</v>
      </c>
      <c r="F166" s="234" t="s">
        <v>19</v>
      </c>
      <c r="G166" s="234" t="s">
        <v>19</v>
      </c>
      <c r="H166" s="234" t="s">
        <v>4746</v>
      </c>
      <c r="I166" s="234" t="s">
        <v>4747</v>
      </c>
      <c r="J166" s="234" t="s">
        <v>4748</v>
      </c>
      <c r="K166" s="237">
        <f>IF(COUNTIF(L166:AY166,"&lt;&gt;")=0,"",SUMPRODUCT(((Recommendations[ImplStatus]="Implemented")+(Recommendations[ImplStatus]="Compensated"))*ISNUMBER(MATCH(Recommendations[Id],L166:AY166,0)))/COUNTIF(L166:AY166,"&lt;&gt;"))</f>
        <v>0</v>
      </c>
      <c r="L166" s="240" t="s">
        <v>136</v>
      </c>
      <c r="M166" s="240" t="s">
        <v>141</v>
      </c>
      <c r="N166" s="240" t="s">
        <v>145</v>
      </c>
      <c r="O166" s="240" t="s">
        <v>149</v>
      </c>
      <c r="P166" s="240" t="s">
        <v>178</v>
      </c>
      <c r="Q166" s="240" t="s">
        <v>193</v>
      </c>
      <c r="R166" s="240" t="s">
        <v>308</v>
      </c>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4749</v>
      </c>
      <c r="B167" s="234" t="s">
        <v>4750</v>
      </c>
      <c r="C167" s="234" t="s">
        <v>4751</v>
      </c>
      <c r="D167" s="234" t="s">
        <v>19</v>
      </c>
      <c r="E167" s="234" t="s">
        <v>19</v>
      </c>
      <c r="F167" s="234" t="s">
        <v>19</v>
      </c>
      <c r="G167" s="234" t="s">
        <v>19</v>
      </c>
      <c r="H167" s="234" t="s">
        <v>4752</v>
      </c>
      <c r="I167" s="234" t="s">
        <v>4753</v>
      </c>
      <c r="J167" s="234" t="s">
        <v>4754</v>
      </c>
      <c r="K167" s="237">
        <f>IF(COUNTIF(L167:AY167,"&lt;&gt;")=0,"",SUMPRODUCT(((Recommendations[ImplStatus]="Implemented")+(Recommendations[ImplStatus]="Compensated"))*ISNUMBER(MATCH(Recommendations[Id],L167:AY167,0)))/COUNTIF(L167:AY167,"&lt;&gt;"))</f>
        <v>0</v>
      </c>
      <c r="L167" s="240" t="s">
        <v>173</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4755</v>
      </c>
      <c r="B168" s="234" t="s">
        <v>4756</v>
      </c>
      <c r="C168" s="234" t="s">
        <v>4757</v>
      </c>
      <c r="D168" s="234" t="s">
        <v>4758</v>
      </c>
      <c r="E168" s="234" t="s">
        <v>19</v>
      </c>
      <c r="F168" s="234" t="s">
        <v>19</v>
      </c>
      <c r="G168" s="234" t="s">
        <v>19</v>
      </c>
      <c r="H168" s="234" t="s">
        <v>4759</v>
      </c>
      <c r="I168" s="234" t="s">
        <v>19</v>
      </c>
      <c r="J168" s="234" t="s">
        <v>4760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4761</v>
      </c>
      <c r="B169" s="234" t="s">
        <v>4762</v>
      </c>
      <c r="C169" s="234" t="s">
        <v>4763</v>
      </c>
      <c r="D169" s="234" t="s">
        <v>4764</v>
      </c>
      <c r="E169" s="234" t="s">
        <v>19</v>
      </c>
      <c r="F169" s="234" t="s">
        <v>19</v>
      </c>
      <c r="G169" s="234" t="s">
        <v>4765</v>
      </c>
      <c r="H169" s="234" t="s">
        <v>4766</v>
      </c>
      <c r="I169" s="234" t="s">
        <v>4767</v>
      </c>
      <c r="J169" s="234" t="s">
        <v>4768</v>
      </c>
      <c r="K169" s="237">
        <f>IF(COUNTIF(L169:AY169,"&lt;&gt;")=0,"",SUMPRODUCT(((Recommendations[ImplStatus]="Implemented")+(Recommendations[ImplStatus]="Compensated"))*ISNUMBER(MATCH(Recommendations[Id],L169:AY169,0)))/COUNTIF(L169:AY169,"&lt;&gt;"))</f>
        <v>0</v>
      </c>
      <c r="L169" s="240" t="s">
        <v>168</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4769</v>
      </c>
      <c r="B170" s="234" t="s">
        <v>4770</v>
      </c>
      <c r="C170" s="234" t="s">
        <v>4771</v>
      </c>
      <c r="D170" s="234" t="s">
        <v>4772</v>
      </c>
      <c r="E170" s="234" t="s">
        <v>19</v>
      </c>
      <c r="F170" s="234" t="s">
        <v>19</v>
      </c>
      <c r="G170" s="234" t="s">
        <v>19</v>
      </c>
      <c r="H170" s="234" t="s">
        <v>4773</v>
      </c>
      <c r="I170" s="234" t="s">
        <v>4774</v>
      </c>
      <c r="J170" s="234" t="s">
        <v>4775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4776</v>
      </c>
      <c r="B171" s="234" t="s">
        <v>4777</v>
      </c>
      <c r="C171" s="234" t="s">
        <v>4771</v>
      </c>
      <c r="D171" s="234" t="s">
        <v>4778</v>
      </c>
      <c r="E171" s="234" t="s">
        <v>19</v>
      </c>
      <c r="F171" s="234" t="s">
        <v>19</v>
      </c>
      <c r="G171" s="234" t="s">
        <v>4779</v>
      </c>
      <c r="H171" s="234" t="s">
        <v>4773</v>
      </c>
      <c r="I171" s="234" t="s">
        <v>4780</v>
      </c>
      <c r="J171" s="234" t="s">
        <v>4781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4782</v>
      </c>
      <c r="B172" s="234" t="s">
        <v>4783</v>
      </c>
      <c r="C172" s="234" t="s">
        <v>4784</v>
      </c>
      <c r="D172" s="234" t="s">
        <v>4785</v>
      </c>
      <c r="E172" s="234" t="s">
        <v>19</v>
      </c>
      <c r="F172" s="234" t="s">
        <v>19</v>
      </c>
      <c r="G172" s="234" t="s">
        <v>19</v>
      </c>
      <c r="H172" s="234" t="s">
        <v>4786</v>
      </c>
      <c r="I172" s="234" t="s">
        <v>19</v>
      </c>
      <c r="J172" s="234" t="s">
        <v>4787</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1391</v>
      </c>
      <c r="B173" s="233" t="s">
        <v>4788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4789</v>
      </c>
      <c r="B174" s="234" t="s">
        <v>4790</v>
      </c>
      <c r="C174" s="234" t="s">
        <v>4791</v>
      </c>
      <c r="D174" s="234" t="s">
        <v>4792</v>
      </c>
      <c r="E174" s="234" t="s">
        <v>4793</v>
      </c>
      <c r="F174" s="234" t="s">
        <v>19</v>
      </c>
      <c r="G174" s="234" t="s">
        <v>19</v>
      </c>
      <c r="H174" s="234" t="s">
        <v>4794</v>
      </c>
      <c r="I174" s="234" t="s">
        <v>4795</v>
      </c>
      <c r="J174" s="234" t="s">
        <v>4796</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4797</v>
      </c>
      <c r="B175" s="234" t="s">
        <v>4798</v>
      </c>
      <c r="C175" s="234" t="s">
        <v>4799</v>
      </c>
      <c r="D175" s="234" t="s">
        <v>19</v>
      </c>
      <c r="E175" s="234" t="s">
        <v>4800</v>
      </c>
      <c r="F175" s="234" t="s">
        <v>19</v>
      </c>
      <c r="G175" s="234" t="s">
        <v>19</v>
      </c>
      <c r="H175" s="234" t="s">
        <v>4801</v>
      </c>
      <c r="I175" s="234" t="s">
        <v>19</v>
      </c>
      <c r="J175" s="234" t="s">
        <v>4802</v>
      </c>
      <c r="K175" s="237">
        <f>IF(COUNTIF(L175:AY175,"&lt;&gt;")=0,"",SUMPRODUCT(((Recommendations[ImplStatus]="Implemented")+(Recommendations[ImplStatus]="Compensated"))*ISNUMBER(MATCH(Recommendations[Id],L175:AY175,0)))/COUNTIF(L175:AY175,"&lt;&gt;"))</f>
        <v>0</v>
      </c>
      <c r="L175" s="240" t="s">
        <v>640</v>
      </c>
      <c r="M175" s="240" t="s">
        <v>645</v>
      </c>
      <c r="N175" s="240" t="s">
        <v>650</v>
      </c>
      <c r="O175" s="240" t="s">
        <v>655</v>
      </c>
      <c r="P175" s="240" t="s">
        <v>660</v>
      </c>
      <c r="Q175" s="240" t="s">
        <v>664</v>
      </c>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4803</v>
      </c>
      <c r="B176" s="234" t="s">
        <v>4804</v>
      </c>
      <c r="C176" s="234" t="s">
        <v>4805</v>
      </c>
      <c r="D176" s="234" t="s">
        <v>19</v>
      </c>
      <c r="E176" s="234" t="s">
        <v>4806</v>
      </c>
      <c r="F176" s="234" t="s">
        <v>19</v>
      </c>
      <c r="G176" s="234" t="s">
        <v>19</v>
      </c>
      <c r="H176" s="234" t="s">
        <v>4807</v>
      </c>
      <c r="I176" s="234" t="s">
        <v>4808</v>
      </c>
      <c r="J176" s="234" t="s">
        <v>4809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1396</v>
      </c>
      <c r="B177" s="233" t="s">
        <v>4810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4811</v>
      </c>
      <c r="B178" s="234" t="s">
        <v>4812</v>
      </c>
      <c r="C178" s="234" t="s">
        <v>4813</v>
      </c>
      <c r="D178" s="234" t="s">
        <v>4814</v>
      </c>
      <c r="E178" s="234" t="s">
        <v>4815</v>
      </c>
      <c r="F178" s="234" t="s">
        <v>4816</v>
      </c>
      <c r="G178" s="234" t="s">
        <v>19</v>
      </c>
      <c r="H178" s="234" t="s">
        <v>4817</v>
      </c>
      <c r="I178" s="234" t="s">
        <v>4818</v>
      </c>
      <c r="J178" s="234" t="s">
        <v>4819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1400</v>
      </c>
      <c r="B179" s="233" t="s">
        <v>4820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4821</v>
      </c>
      <c r="B180" s="234" t="s">
        <v>4822</v>
      </c>
      <c r="C180" s="234" t="s">
        <v>4823</v>
      </c>
      <c r="D180" s="234" t="s">
        <v>4814</v>
      </c>
      <c r="E180" s="234" t="s">
        <v>4824</v>
      </c>
      <c r="F180" s="234" t="s">
        <v>19</v>
      </c>
      <c r="G180" s="234" t="s">
        <v>19</v>
      </c>
      <c r="H180" s="234" t="s">
        <v>4825</v>
      </c>
      <c r="I180" s="234" t="s">
        <v>4337</v>
      </c>
      <c r="J180" s="234" t="s">
        <v>4826</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4827</v>
      </c>
      <c r="B181" s="234" t="s">
        <v>4828</v>
      </c>
      <c r="C181" s="234" t="s">
        <v>4829</v>
      </c>
      <c r="D181" s="234" t="s">
        <v>4830</v>
      </c>
      <c r="E181" s="234" t="s">
        <v>19</v>
      </c>
      <c r="F181" s="234" t="s">
        <v>19</v>
      </c>
      <c r="G181" s="234" t="s">
        <v>19</v>
      </c>
      <c r="H181" s="234" t="s">
        <v>4831</v>
      </c>
      <c r="I181" s="234" t="s">
        <v>4832</v>
      </c>
      <c r="J181" s="234" t="s">
        <v>4833</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4834</v>
      </c>
      <c r="B182" s="234" t="s">
        <v>4835</v>
      </c>
      <c r="C182" s="234" t="s">
        <v>4836</v>
      </c>
      <c r="D182" s="234" t="s">
        <v>4837</v>
      </c>
      <c r="E182" s="234" t="s">
        <v>19</v>
      </c>
      <c r="F182" s="234" t="s">
        <v>19</v>
      </c>
      <c r="G182" s="234" t="s">
        <v>19</v>
      </c>
      <c r="H182" s="234" t="s">
        <v>4838</v>
      </c>
      <c r="I182" s="234" t="s">
        <v>4337</v>
      </c>
      <c r="J182" s="234" t="s">
        <v>4839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4840</v>
      </c>
      <c r="B183" s="232" t="s">
        <v>4841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1430</v>
      </c>
      <c r="B184" s="233" t="s">
        <v>4842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4843</v>
      </c>
      <c r="B185" s="234" t="s">
        <v>4844</v>
      </c>
      <c r="C185" s="234" t="s">
        <v>4845</v>
      </c>
      <c r="D185" s="234" t="s">
        <v>4109</v>
      </c>
      <c r="E185" s="234" t="s">
        <v>4846</v>
      </c>
      <c r="F185" s="234" t="s">
        <v>19</v>
      </c>
      <c r="G185" s="234" t="s">
        <v>19</v>
      </c>
      <c r="H185" s="234" t="s">
        <v>4847</v>
      </c>
      <c r="I185" s="234" t="s">
        <v>19</v>
      </c>
      <c r="J185" s="234" t="s">
        <v>4848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4849</v>
      </c>
      <c r="B186" s="234" t="s">
        <v>4850</v>
      </c>
      <c r="C186" s="234" t="s">
        <v>4114</v>
      </c>
      <c r="D186" s="234" t="s">
        <v>4851</v>
      </c>
      <c r="E186" s="234" t="s">
        <v>19</v>
      </c>
      <c r="F186" s="234" t="s">
        <v>19</v>
      </c>
      <c r="G186" s="234" t="s">
        <v>19</v>
      </c>
      <c r="H186" s="234" t="s">
        <v>4852</v>
      </c>
      <c r="I186" s="234" t="s">
        <v>19</v>
      </c>
      <c r="J186" s="234" t="s">
        <v>4853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1434</v>
      </c>
      <c r="B187" s="233" t="s">
        <v>4854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4855</v>
      </c>
      <c r="B188" s="234" t="s">
        <v>4856</v>
      </c>
      <c r="C188" s="234" t="s">
        <v>4857</v>
      </c>
      <c r="D188" s="234" t="s">
        <v>4858</v>
      </c>
      <c r="E188" s="234" t="s">
        <v>19</v>
      </c>
      <c r="F188" s="234" t="s">
        <v>4859</v>
      </c>
      <c r="G188" s="234" t="s">
        <v>19</v>
      </c>
      <c r="H188" s="234" t="s">
        <v>4860</v>
      </c>
      <c r="I188" s="234" t="s">
        <v>4861</v>
      </c>
      <c r="J188" s="234" t="s">
        <v>4862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4863</v>
      </c>
      <c r="B189" s="234" t="s">
        <v>4864</v>
      </c>
      <c r="C189" s="234" t="s">
        <v>4865</v>
      </c>
      <c r="D189" s="234" t="s">
        <v>4866</v>
      </c>
      <c r="E189" s="234" t="s">
        <v>19</v>
      </c>
      <c r="F189" s="234" t="s">
        <v>19</v>
      </c>
      <c r="G189" s="234" t="s">
        <v>19</v>
      </c>
      <c r="H189" s="234" t="s">
        <v>4867</v>
      </c>
      <c r="I189" s="234" t="s">
        <v>19</v>
      </c>
      <c r="J189" s="234" t="s">
        <v>4868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4869</v>
      </c>
      <c r="B190" s="234" t="s">
        <v>4870</v>
      </c>
      <c r="C190" s="234" t="s">
        <v>4871</v>
      </c>
      <c r="D190" s="234" t="s">
        <v>4872</v>
      </c>
      <c r="E190" s="234" t="s">
        <v>19</v>
      </c>
      <c r="F190" s="234" t="s">
        <v>4873</v>
      </c>
      <c r="G190" s="234" t="s">
        <v>19</v>
      </c>
      <c r="H190" s="234" t="s">
        <v>4874</v>
      </c>
      <c r="I190" s="234" t="s">
        <v>19</v>
      </c>
      <c r="J190" s="234" t="s">
        <v>4875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4876</v>
      </c>
      <c r="B191" s="234" t="s">
        <v>4877</v>
      </c>
      <c r="C191" s="234" t="s">
        <v>4878</v>
      </c>
      <c r="D191" s="234" t="s">
        <v>19</v>
      </c>
      <c r="E191" s="234" t="s">
        <v>19</v>
      </c>
      <c r="F191" s="234" t="s">
        <v>19</v>
      </c>
      <c r="G191" s="234" t="s">
        <v>19</v>
      </c>
      <c r="H191" s="234" t="s">
        <v>4879</v>
      </c>
      <c r="I191" s="234" t="s">
        <v>19</v>
      </c>
      <c r="J191" s="234" t="s">
        <v>4880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4881</v>
      </c>
      <c r="B192" s="234" t="s">
        <v>4882</v>
      </c>
      <c r="C192" s="234" t="s">
        <v>4883</v>
      </c>
      <c r="D192" s="234" t="s">
        <v>4884</v>
      </c>
      <c r="E192" s="234" t="s">
        <v>4885</v>
      </c>
      <c r="F192" s="234" t="s">
        <v>19</v>
      </c>
      <c r="G192" s="234" t="s">
        <v>19</v>
      </c>
      <c r="H192" s="234" t="s">
        <v>4886</v>
      </c>
      <c r="I192" s="234" t="s">
        <v>19</v>
      </c>
      <c r="J192" s="234" t="s">
        <v>4887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1438</v>
      </c>
      <c r="B193" s="233" t="s">
        <v>4888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4889</v>
      </c>
      <c r="B194" s="234" t="s">
        <v>4890</v>
      </c>
      <c r="C194" s="234" t="s">
        <v>4891</v>
      </c>
      <c r="D194" s="234" t="s">
        <v>4884</v>
      </c>
      <c r="E194" s="234" t="s">
        <v>4885</v>
      </c>
      <c r="F194" s="234" t="s">
        <v>4892</v>
      </c>
      <c r="G194" s="234" t="s">
        <v>19</v>
      </c>
      <c r="H194" s="234" t="s">
        <v>4893</v>
      </c>
      <c r="I194" s="234" t="s">
        <v>19</v>
      </c>
      <c r="J194" s="234" t="s">
        <v>4894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4895</v>
      </c>
      <c r="B195" s="234" t="s">
        <v>4896</v>
      </c>
      <c r="C195" s="234" t="s">
        <v>4897</v>
      </c>
      <c r="D195" s="234" t="s">
        <v>4898</v>
      </c>
      <c r="E195" s="234" t="s">
        <v>19</v>
      </c>
      <c r="F195" s="234" t="s">
        <v>19</v>
      </c>
      <c r="G195" s="234" t="s">
        <v>19</v>
      </c>
      <c r="H195" s="234" t="s">
        <v>4899</v>
      </c>
      <c r="I195" s="234" t="s">
        <v>19</v>
      </c>
      <c r="J195" s="234" t="s">
        <v>4900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4901</v>
      </c>
      <c r="B196" s="234" t="s">
        <v>4902</v>
      </c>
      <c r="C196" s="234" t="s">
        <v>4903</v>
      </c>
      <c r="D196" s="234" t="s">
        <v>19</v>
      </c>
      <c r="E196" s="234" t="s">
        <v>4904</v>
      </c>
      <c r="F196" s="234" t="s">
        <v>19</v>
      </c>
      <c r="G196" s="234" t="s">
        <v>19</v>
      </c>
      <c r="H196" s="234" t="s">
        <v>4905</v>
      </c>
      <c r="I196" s="234" t="s">
        <v>19</v>
      </c>
      <c r="J196" s="234" t="s">
        <v>4906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4907</v>
      </c>
      <c r="B197" s="234" t="s">
        <v>4908</v>
      </c>
      <c r="C197" s="234" t="s">
        <v>4909</v>
      </c>
      <c r="D197" s="234" t="s">
        <v>19</v>
      </c>
      <c r="E197" s="234" t="s">
        <v>19</v>
      </c>
      <c r="F197" s="234" t="s">
        <v>19</v>
      </c>
      <c r="G197" s="234" t="s">
        <v>19</v>
      </c>
      <c r="H197" s="234" t="s">
        <v>4910</v>
      </c>
      <c r="I197" s="234" t="s">
        <v>19</v>
      </c>
      <c r="J197" s="234" t="s">
        <v>4911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4912</v>
      </c>
      <c r="B198" s="234" t="s">
        <v>4913</v>
      </c>
      <c r="C198" s="234" t="s">
        <v>4914</v>
      </c>
      <c r="D198" s="234" t="s">
        <v>4915</v>
      </c>
      <c r="E198" s="234" t="s">
        <v>19</v>
      </c>
      <c r="F198" s="234" t="s">
        <v>19</v>
      </c>
      <c r="G198" s="234" t="s">
        <v>19</v>
      </c>
      <c r="H198" s="234" t="s">
        <v>4916</v>
      </c>
      <c r="I198" s="234" t="s">
        <v>19</v>
      </c>
      <c r="J198" s="234" t="s">
        <v>4917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1442</v>
      </c>
      <c r="B199" s="233" t="s">
        <v>4918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4919</v>
      </c>
      <c r="B200" s="234" t="s">
        <v>4920</v>
      </c>
      <c r="C200" s="234" t="s">
        <v>4921</v>
      </c>
      <c r="D200" s="234" t="s">
        <v>19</v>
      </c>
      <c r="E200" s="234" t="s">
        <v>19</v>
      </c>
      <c r="F200" s="234" t="s">
        <v>19</v>
      </c>
      <c r="G200" s="234" t="s">
        <v>19</v>
      </c>
      <c r="H200" s="234" t="s">
        <v>4922</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4923</v>
      </c>
      <c r="B201" s="234" t="s">
        <v>4924</v>
      </c>
      <c r="C201" s="234" t="s">
        <v>4925</v>
      </c>
      <c r="D201" s="234" t="s">
        <v>4926</v>
      </c>
      <c r="E201" s="234" t="s">
        <v>19</v>
      </c>
      <c r="F201" s="234" t="s">
        <v>19</v>
      </c>
      <c r="G201" s="234" t="s">
        <v>19</v>
      </c>
      <c r="H201" s="234" t="s">
        <v>4927</v>
      </c>
      <c r="I201" s="234" t="s">
        <v>19</v>
      </c>
      <c r="J201" s="234" t="s">
        <v>4928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4929</v>
      </c>
      <c r="B202" s="234" t="s">
        <v>4930</v>
      </c>
      <c r="C202" s="234" t="s">
        <v>4931</v>
      </c>
      <c r="D202" s="234" t="s">
        <v>19</v>
      </c>
      <c r="E202" s="234" t="s">
        <v>19</v>
      </c>
      <c r="F202" s="234" t="s">
        <v>19</v>
      </c>
      <c r="G202" s="234" t="s">
        <v>19</v>
      </c>
      <c r="H202" s="234" t="s">
        <v>4932</v>
      </c>
      <c r="I202" s="234" t="s">
        <v>19</v>
      </c>
      <c r="J202" s="234" t="s">
        <v>4933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4934</v>
      </c>
      <c r="B203" s="234" t="s">
        <v>4935</v>
      </c>
      <c r="C203" s="234" t="s">
        <v>4936</v>
      </c>
      <c r="D203" s="234" t="s">
        <v>4937</v>
      </c>
      <c r="E203" s="234" t="s">
        <v>19</v>
      </c>
      <c r="F203" s="234" t="s">
        <v>19</v>
      </c>
      <c r="G203" s="234" t="s">
        <v>19</v>
      </c>
      <c r="H203" s="234" t="s">
        <v>4938</v>
      </c>
      <c r="I203" s="234" t="s">
        <v>19</v>
      </c>
      <c r="J203" s="234" t="s">
        <v>4939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4940</v>
      </c>
      <c r="B204" s="234" t="s">
        <v>4941</v>
      </c>
      <c r="C204" s="234" t="s">
        <v>4942</v>
      </c>
      <c r="D204" s="234" t="s">
        <v>19</v>
      </c>
      <c r="E204" s="234" t="s">
        <v>19</v>
      </c>
      <c r="F204" s="234" t="s">
        <v>19</v>
      </c>
      <c r="G204" s="234" t="s">
        <v>19</v>
      </c>
      <c r="H204" s="234" t="s">
        <v>4943</v>
      </c>
      <c r="I204" s="234" t="s">
        <v>19</v>
      </c>
      <c r="J204" s="234" t="s">
        <v>4944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4945</v>
      </c>
      <c r="B205" s="234" t="s">
        <v>4946</v>
      </c>
      <c r="C205" s="234" t="s">
        <v>4947</v>
      </c>
      <c r="D205" s="234" t="s">
        <v>19</v>
      </c>
      <c r="E205" s="234" t="s">
        <v>19</v>
      </c>
      <c r="F205" s="234" t="s">
        <v>19</v>
      </c>
      <c r="G205" s="234" t="s">
        <v>19</v>
      </c>
      <c r="H205" s="234" t="s">
        <v>4948</v>
      </c>
      <c r="I205" s="234" t="s">
        <v>4949</v>
      </c>
      <c r="J205" s="234" t="s">
        <v>4950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4951</v>
      </c>
      <c r="B206" s="234" t="s">
        <v>4952</v>
      </c>
      <c r="C206" s="234" t="s">
        <v>4953</v>
      </c>
      <c r="D206" s="234" t="s">
        <v>19</v>
      </c>
      <c r="E206" s="234" t="s">
        <v>19</v>
      </c>
      <c r="F206" s="234" t="s">
        <v>19</v>
      </c>
      <c r="G206" s="234" t="s">
        <v>19</v>
      </c>
      <c r="H206" s="234" t="s">
        <v>4954</v>
      </c>
      <c r="I206" s="234" t="s">
        <v>19</v>
      </c>
      <c r="J206" s="234" t="s">
        <v>4955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4956</v>
      </c>
      <c r="B207" s="234" t="s">
        <v>4957</v>
      </c>
      <c r="C207" s="234" t="s">
        <v>4953</v>
      </c>
      <c r="D207" s="234" t="s">
        <v>4958</v>
      </c>
      <c r="E207" s="234" t="s">
        <v>19</v>
      </c>
      <c r="F207" s="234" t="s">
        <v>19</v>
      </c>
      <c r="G207" s="234" t="s">
        <v>19</v>
      </c>
      <c r="H207" s="234" t="s">
        <v>4959</v>
      </c>
      <c r="I207" s="234" t="s">
        <v>19</v>
      </c>
      <c r="J207" s="234" t="s">
        <v>4960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4961</v>
      </c>
      <c r="B208" s="234" t="s">
        <v>4962</v>
      </c>
      <c r="C208" s="234" t="s">
        <v>4963</v>
      </c>
      <c r="D208" s="234" t="s">
        <v>4958</v>
      </c>
      <c r="E208" s="234" t="s">
        <v>19</v>
      </c>
      <c r="F208" s="234" t="s">
        <v>4964</v>
      </c>
      <c r="G208" s="234" t="s">
        <v>4965</v>
      </c>
      <c r="H208" s="234" t="s">
        <v>4966</v>
      </c>
      <c r="I208" s="234" t="s">
        <v>4967</v>
      </c>
      <c r="J208" s="234" t="s">
        <v>4968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4969</v>
      </c>
      <c r="B209" s="234" t="s">
        <v>4970</v>
      </c>
      <c r="C209" s="234" t="s">
        <v>4971</v>
      </c>
      <c r="D209" s="234" t="s">
        <v>4972</v>
      </c>
      <c r="E209" s="234" t="s">
        <v>19</v>
      </c>
      <c r="F209" s="234" t="s">
        <v>4964</v>
      </c>
      <c r="G209" s="234" t="s">
        <v>4973</v>
      </c>
      <c r="H209" s="234" t="s">
        <v>4974</v>
      </c>
      <c r="I209" s="234" t="s">
        <v>4967</v>
      </c>
      <c r="J209" s="234" t="s">
        <v>4975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1446</v>
      </c>
      <c r="B210" s="233" t="s">
        <v>4976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4977</v>
      </c>
      <c r="B211" s="234" t="s">
        <v>4978</v>
      </c>
      <c r="C211" s="234" t="s">
        <v>4979</v>
      </c>
      <c r="D211" s="234" t="s">
        <v>4980</v>
      </c>
      <c r="E211" s="234" t="s">
        <v>19</v>
      </c>
      <c r="F211" s="234" t="s">
        <v>19</v>
      </c>
      <c r="G211" s="234" t="s">
        <v>4981</v>
      </c>
      <c r="H211" s="234" t="s">
        <v>4982</v>
      </c>
      <c r="I211" s="234" t="s">
        <v>4983</v>
      </c>
      <c r="J211" s="234" t="s">
        <v>4984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4985</v>
      </c>
      <c r="B212" s="234" t="s">
        <v>4986</v>
      </c>
      <c r="C212" s="234" t="s">
        <v>4987</v>
      </c>
      <c r="D212" s="234" t="s">
        <v>4988</v>
      </c>
      <c r="E212" s="234" t="s">
        <v>19</v>
      </c>
      <c r="F212" s="234" t="s">
        <v>4989</v>
      </c>
      <c r="G212" s="234" t="s">
        <v>19</v>
      </c>
      <c r="H212" s="234" t="s">
        <v>19</v>
      </c>
      <c r="I212" s="234" t="s">
        <v>19</v>
      </c>
      <c r="J212" s="234" t="s">
        <v>4990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4991</v>
      </c>
      <c r="B213" s="234" t="s">
        <v>4992</v>
      </c>
      <c r="C213" s="234" t="s">
        <v>4993</v>
      </c>
      <c r="D213" s="234" t="s">
        <v>4994</v>
      </c>
      <c r="E213" s="234" t="s">
        <v>19</v>
      </c>
      <c r="F213" s="234" t="s">
        <v>4995</v>
      </c>
      <c r="G213" s="234" t="s">
        <v>19</v>
      </c>
      <c r="H213" s="234" t="s">
        <v>4996</v>
      </c>
      <c r="I213" s="234" t="s">
        <v>19</v>
      </c>
      <c r="J213" s="234" t="s">
        <v>4997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4998</v>
      </c>
      <c r="B214" s="234" t="s">
        <v>4999</v>
      </c>
      <c r="C214" s="234" t="s">
        <v>5000</v>
      </c>
      <c r="D214" s="234" t="s">
        <v>5001</v>
      </c>
      <c r="E214" s="234" t="s">
        <v>19</v>
      </c>
      <c r="F214" s="234" t="s">
        <v>19</v>
      </c>
      <c r="G214" s="234" t="s">
        <v>19</v>
      </c>
      <c r="H214" s="234" t="s">
        <v>5002</v>
      </c>
      <c r="I214" s="234" t="s">
        <v>4337</v>
      </c>
      <c r="J214" s="234" t="s">
        <v>5003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5004</v>
      </c>
      <c r="B215" s="234" t="s">
        <v>5005</v>
      </c>
      <c r="C215" s="234" t="s">
        <v>5006</v>
      </c>
      <c r="D215" s="234" t="s">
        <v>5007</v>
      </c>
      <c r="E215" s="234" t="s">
        <v>19</v>
      </c>
      <c r="F215" s="234" t="s">
        <v>19</v>
      </c>
      <c r="G215" s="234" t="s">
        <v>19</v>
      </c>
      <c r="H215" s="234" t="s">
        <v>5008</v>
      </c>
      <c r="I215" s="234" t="s">
        <v>19</v>
      </c>
      <c r="J215" s="234" t="s">
        <v>5009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5010</v>
      </c>
      <c r="B216" s="232" t="s">
        <v>5011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1460</v>
      </c>
      <c r="B217" s="233" t="s">
        <v>5012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5013</v>
      </c>
      <c r="B218" s="234" t="s">
        <v>5014</v>
      </c>
      <c r="C218" s="234" t="s">
        <v>5015</v>
      </c>
      <c r="D218" s="234" t="s">
        <v>4109</v>
      </c>
      <c r="E218" s="234" t="s">
        <v>3895</v>
      </c>
      <c r="F218" s="234" t="s">
        <v>19</v>
      </c>
      <c r="G218" s="234" t="s">
        <v>19</v>
      </c>
      <c r="H218" s="234" t="s">
        <v>5016</v>
      </c>
      <c r="I218" s="234" t="s">
        <v>19</v>
      </c>
      <c r="J218" s="234" t="s">
        <v>5017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5018</v>
      </c>
      <c r="B219" s="234" t="s">
        <v>5019</v>
      </c>
      <c r="C219" s="234" t="s">
        <v>3900</v>
      </c>
      <c r="D219" s="234" t="s">
        <v>3901</v>
      </c>
      <c r="E219" s="234" t="s">
        <v>19</v>
      </c>
      <c r="F219" s="234" t="s">
        <v>3903</v>
      </c>
      <c r="G219" s="234" t="s">
        <v>19</v>
      </c>
      <c r="H219" s="234" t="s">
        <v>5020</v>
      </c>
      <c r="I219" s="234" t="s">
        <v>19</v>
      </c>
      <c r="J219" s="234" t="s">
        <v>5021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1464</v>
      </c>
      <c r="B220" s="233" t="s">
        <v>5022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5023</v>
      </c>
      <c r="B221" s="234" t="s">
        <v>5024</v>
      </c>
      <c r="C221" s="234" t="s">
        <v>5025</v>
      </c>
      <c r="D221" s="234" t="s">
        <v>5026</v>
      </c>
      <c r="E221" s="234" t="s">
        <v>19</v>
      </c>
      <c r="F221" s="234" t="s">
        <v>19</v>
      </c>
      <c r="G221" s="234" t="s">
        <v>19</v>
      </c>
      <c r="H221" s="234" t="s">
        <v>5027</v>
      </c>
      <c r="I221" s="234" t="s">
        <v>19</v>
      </c>
      <c r="J221" s="234" t="s">
        <v>5028</v>
      </c>
      <c r="K221" s="237">
        <f>IF(COUNTIF(L221:AY221,"&lt;&gt;")=0,"",SUMPRODUCT(((Recommendations[ImplStatus]="Implemented")+(Recommendations[ImplStatus]="Compensated"))*ISNUMBER(MATCH(Recommendations[Id],L221:AY221,0)))/COUNTIF(L221:AY221,"&lt;&gt;"))</f>
        <v>0</v>
      </c>
      <c r="L221" s="240" t="s">
        <v>27</v>
      </c>
      <c r="M221" s="240" t="s">
        <v>126</v>
      </c>
      <c r="N221" s="240" t="s">
        <v>188</v>
      </c>
      <c r="O221" s="240" t="s">
        <v>203</v>
      </c>
      <c r="P221" s="240" t="s">
        <v>381</v>
      </c>
      <c r="Q221" s="240" t="s">
        <v>391</v>
      </c>
      <c r="R221" s="240" t="s">
        <v>400</v>
      </c>
      <c r="S221" s="240" t="s">
        <v>404</v>
      </c>
      <c r="T221" s="240" t="s">
        <v>413</v>
      </c>
      <c r="U221" s="240" t="s">
        <v>417</v>
      </c>
      <c r="V221" s="240" t="s">
        <v>426</v>
      </c>
      <c r="W221" s="240" t="s">
        <v>473</v>
      </c>
      <c r="X221" s="240" t="s">
        <v>494</v>
      </c>
      <c r="Y221" s="240" t="s">
        <v>543</v>
      </c>
      <c r="Z221" s="240" t="s">
        <v>548</v>
      </c>
      <c r="AA221" s="240" t="s">
        <v>553</v>
      </c>
      <c r="AB221" s="240" t="s">
        <v>558</v>
      </c>
      <c r="AC221" s="240" t="s">
        <v>562</v>
      </c>
      <c r="AD221" s="240" t="s">
        <v>566</v>
      </c>
      <c r="AE221" s="240" t="s">
        <v>590</v>
      </c>
      <c r="AF221" s="240" t="s">
        <v>595</v>
      </c>
      <c r="AG221" s="240" t="s">
        <v>605</v>
      </c>
      <c r="AH221" s="240" t="s">
        <v>610</v>
      </c>
      <c r="AI221" s="240" t="s">
        <v>635</v>
      </c>
      <c r="AJ221" s="240" t="s">
        <v>713</v>
      </c>
      <c r="AK221" s="240" t="s">
        <v>718</v>
      </c>
      <c r="AL221" s="240" t="s">
        <v>728</v>
      </c>
      <c r="AM221" s="240" t="s">
        <v>821</v>
      </c>
      <c r="AN221" s="240"/>
      <c r="AO221" s="240"/>
      <c r="AP221" s="240"/>
      <c r="AQ221" s="240"/>
      <c r="AR221" s="240"/>
      <c r="AS221" s="240"/>
      <c r="AT221" s="240"/>
      <c r="AU221" s="240"/>
      <c r="AV221" s="240"/>
      <c r="AW221" s="240"/>
      <c r="AX221" s="240"/>
      <c r="AY221" s="250"/>
    </row>
    <row r="222" spans="1:51" ht="60" customHeight="1" x14ac:dyDescent="0.35">
      <c r="A222" s="246" t="s">
        <v>5029</v>
      </c>
      <c r="B222" s="234" t="s">
        <v>5030</v>
      </c>
      <c r="C222" s="234" t="s">
        <v>5031</v>
      </c>
      <c r="D222" s="234" t="s">
        <v>5032</v>
      </c>
      <c r="E222" s="234" t="s">
        <v>19</v>
      </c>
      <c r="F222" s="234" t="s">
        <v>19</v>
      </c>
      <c r="G222" s="234" t="s">
        <v>19</v>
      </c>
      <c r="H222" s="234" t="s">
        <v>5033</v>
      </c>
      <c r="I222" s="234" t="s">
        <v>19</v>
      </c>
      <c r="J222" s="234" t="s">
        <v>5034</v>
      </c>
      <c r="K222" s="237">
        <f>IF(COUNTIF(L222:AY222,"&lt;&gt;")=0,"",SUMPRODUCT(((Recommendations[ImplStatus]="Implemented")+(Recommendations[ImplStatus]="Compensated"))*ISNUMBER(MATCH(Recommendations[Id],L222:AY222,0)))/COUNTIF(L222:AY222,"&lt;&gt;"))</f>
        <v>0</v>
      </c>
      <c r="L222" s="240" t="s">
        <v>323</v>
      </c>
      <c r="M222" s="240" t="s">
        <v>328</v>
      </c>
      <c r="N222" s="240" t="s">
        <v>332</v>
      </c>
      <c r="O222" s="240" t="s">
        <v>341</v>
      </c>
      <c r="P222" s="240" t="s">
        <v>345</v>
      </c>
      <c r="Q222" s="240" t="s">
        <v>349</v>
      </c>
      <c r="R222" s="240" t="s">
        <v>353</v>
      </c>
      <c r="S222" s="240" t="s">
        <v>358</v>
      </c>
      <c r="T222" s="240" t="s">
        <v>363</v>
      </c>
      <c r="U222" s="240" t="s">
        <v>368</v>
      </c>
      <c r="V222" s="240" t="s">
        <v>372</v>
      </c>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5035</v>
      </c>
      <c r="B223" s="234" t="s">
        <v>5036</v>
      </c>
      <c r="C223" s="234" t="s">
        <v>5037</v>
      </c>
      <c r="D223" s="234" t="s">
        <v>19</v>
      </c>
      <c r="E223" s="234" t="s">
        <v>5038</v>
      </c>
      <c r="F223" s="234" t="s">
        <v>19</v>
      </c>
      <c r="G223" s="234" t="s">
        <v>19</v>
      </c>
      <c r="H223" s="234" t="s">
        <v>5039</v>
      </c>
      <c r="I223" s="234" t="s">
        <v>19</v>
      </c>
      <c r="J223" s="234" t="s">
        <v>5040</v>
      </c>
      <c r="K223" s="237">
        <f>IF(COUNTIF(L223:AY223,"&lt;&gt;")=0,"",SUMPRODUCT(((Recommendations[ImplStatus]="Implemented")+(Recommendations[ImplStatus]="Compensated"))*ISNUMBER(MATCH(Recommendations[Id],L223:AY223,0)))/COUNTIF(L223:AY223,"&lt;&gt;"))</f>
        <v>0</v>
      </c>
      <c r="L223" s="240" t="s">
        <v>336</v>
      </c>
      <c r="M223" s="240" t="s">
        <v>435</v>
      </c>
      <c r="N223" s="240" t="s">
        <v>439</v>
      </c>
      <c r="O223" s="240" t="s">
        <v>451</v>
      </c>
      <c r="P223" s="240" t="s">
        <v>455</v>
      </c>
      <c r="Q223" s="240" t="s">
        <v>478</v>
      </c>
      <c r="R223" s="240" t="s">
        <v>482</v>
      </c>
      <c r="S223" s="240" t="s">
        <v>486</v>
      </c>
      <c r="T223" s="240" t="s">
        <v>490</v>
      </c>
      <c r="U223" s="240" t="s">
        <v>530</v>
      </c>
      <c r="V223" s="240" t="s">
        <v>538</v>
      </c>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5041</v>
      </c>
      <c r="B224" s="234" t="s">
        <v>5042</v>
      </c>
      <c r="C224" s="234" t="s">
        <v>5043</v>
      </c>
      <c r="D224" s="234" t="s">
        <v>19</v>
      </c>
      <c r="E224" s="234" t="s">
        <v>19</v>
      </c>
      <c r="F224" s="234" t="s">
        <v>19</v>
      </c>
      <c r="G224" s="234" t="s">
        <v>19</v>
      </c>
      <c r="H224" s="234" t="s">
        <v>5044</v>
      </c>
      <c r="I224" s="234" t="s">
        <v>19</v>
      </c>
      <c r="J224" s="234" t="s">
        <v>5045</v>
      </c>
      <c r="K224" s="237">
        <f>IF(COUNTIF(L224:AY224,"&lt;&gt;")=0,"",SUMPRODUCT(((Recommendations[ImplStatus]="Implemented")+(Recommendations[ImplStatus]="Compensated"))*ISNUMBER(MATCH(Recommendations[Id],L224:AY224,0)))/COUNTIF(L224:AY224,"&lt;&gt;"))</f>
        <v>0</v>
      </c>
      <c r="L224" s="240" t="s">
        <v>459</v>
      </c>
      <c r="M224" s="240" t="s">
        <v>464</v>
      </c>
      <c r="N224" s="240" t="s">
        <v>469</v>
      </c>
      <c r="O224" s="240" t="s">
        <v>502</v>
      </c>
      <c r="P224" s="240" t="s">
        <v>506</v>
      </c>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5046</v>
      </c>
      <c r="B225" s="234" t="s">
        <v>5047</v>
      </c>
      <c r="C225" s="234" t="s">
        <v>5048</v>
      </c>
      <c r="D225" s="234" t="s">
        <v>19</v>
      </c>
      <c r="E225" s="234" t="s">
        <v>19</v>
      </c>
      <c r="F225" s="234" t="s">
        <v>19</v>
      </c>
      <c r="G225" s="234" t="s">
        <v>19</v>
      </c>
      <c r="H225" s="234" t="s">
        <v>5049</v>
      </c>
      <c r="I225" s="234" t="s">
        <v>19</v>
      </c>
      <c r="J225" s="234" t="s">
        <v>19</v>
      </c>
      <c r="K225" s="237">
        <f>IF(COUNTIF(L225:AY225,"&lt;&gt;")=0,"",SUMPRODUCT(((Recommendations[ImplStatus]="Implemented")+(Recommendations[ImplStatus]="Compensated"))*ISNUMBER(MATCH(Recommendations[Id],L225:AY225,0)))/COUNTIF(L225:AY225,"&lt;&gt;"))</f>
        <v>0</v>
      </c>
      <c r="L225" s="240" t="s">
        <v>323</v>
      </c>
      <c r="M225" s="240" t="s">
        <v>328</v>
      </c>
      <c r="N225" s="240" t="s">
        <v>332</v>
      </c>
      <c r="O225" s="240" t="s">
        <v>341</v>
      </c>
      <c r="P225" s="240" t="s">
        <v>345</v>
      </c>
      <c r="Q225" s="240" t="s">
        <v>349</v>
      </c>
      <c r="R225" s="240" t="s">
        <v>353</v>
      </c>
      <c r="S225" s="240" t="s">
        <v>358</v>
      </c>
      <c r="T225" s="240" t="s">
        <v>363</v>
      </c>
      <c r="U225" s="240" t="s">
        <v>368</v>
      </c>
      <c r="V225" s="240" t="s">
        <v>372</v>
      </c>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5050</v>
      </c>
      <c r="B226" s="234" t="s">
        <v>5051</v>
      </c>
      <c r="C226" s="234" t="s">
        <v>5052</v>
      </c>
      <c r="D226" s="234" t="s">
        <v>19</v>
      </c>
      <c r="E226" s="234" t="s">
        <v>19</v>
      </c>
      <c r="F226" s="234" t="s">
        <v>19</v>
      </c>
      <c r="G226" s="234" t="s">
        <v>19</v>
      </c>
      <c r="H226" s="234" t="s">
        <v>5053</v>
      </c>
      <c r="I226" s="234" t="s">
        <v>19</v>
      </c>
      <c r="J226" s="234" t="s">
        <v>5054</v>
      </c>
      <c r="K226" s="237">
        <f>IF(COUNTIF(L226:AY226,"&lt;&gt;")=0,"",SUMPRODUCT(((Recommendations[ImplStatus]="Implemented")+(Recommendations[ImplStatus]="Compensated"))*ISNUMBER(MATCH(Recommendations[Id],L226:AY226,0)))/COUNTIF(L226:AY226,"&lt;&gt;"))</f>
        <v>0</v>
      </c>
      <c r="L226" s="240" t="s">
        <v>396</v>
      </c>
      <c r="M226" s="240" t="s">
        <v>409</v>
      </c>
      <c r="N226" s="240" t="s">
        <v>422</v>
      </c>
      <c r="O226" s="240" t="s">
        <v>510</v>
      </c>
      <c r="P226" s="240" t="s">
        <v>514</v>
      </c>
      <c r="Q226" s="240" t="s">
        <v>518</v>
      </c>
      <c r="R226" s="240" t="s">
        <v>522</v>
      </c>
      <c r="S226" s="240" t="s">
        <v>526</v>
      </c>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5055</v>
      </c>
      <c r="B227" s="234" t="s">
        <v>5056</v>
      </c>
      <c r="C227" s="234" t="s">
        <v>5057</v>
      </c>
      <c r="D227" s="234" t="s">
        <v>19</v>
      </c>
      <c r="E227" s="234" t="s">
        <v>19</v>
      </c>
      <c r="F227" s="234" t="s">
        <v>19</v>
      </c>
      <c r="G227" s="234" t="s">
        <v>19</v>
      </c>
      <c r="H227" s="234" t="s">
        <v>5058</v>
      </c>
      <c r="I227" s="234" t="s">
        <v>19</v>
      </c>
      <c r="J227" s="234" t="s">
        <v>5059</v>
      </c>
      <c r="K227" s="237">
        <f>IF(COUNTIF(L227:AY227,"&lt;&gt;")=0,"",SUMPRODUCT(((Recommendations[ImplStatus]="Implemented")+(Recommendations[ImplStatus]="Compensated"))*ISNUMBER(MATCH(Recommendations[Id],L227:AY227,0)))/COUNTIF(L227:AY227,"&lt;&gt;"))</f>
        <v>0</v>
      </c>
      <c r="L227" s="240" t="s">
        <v>443</v>
      </c>
      <c r="M227" s="240" t="s">
        <v>447</v>
      </c>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5060</v>
      </c>
      <c r="B228" s="234" t="s">
        <v>5061</v>
      </c>
      <c r="C228" s="234" t="s">
        <v>5062</v>
      </c>
      <c r="D228" s="234" t="s">
        <v>19</v>
      </c>
      <c r="E228" s="234" t="s">
        <v>19</v>
      </c>
      <c r="F228" s="234" t="s">
        <v>19</v>
      </c>
      <c r="G228" s="234" t="s">
        <v>19</v>
      </c>
      <c r="H228" s="234" t="s">
        <v>5063</v>
      </c>
      <c r="I228" s="234" t="s">
        <v>19</v>
      </c>
      <c r="J228" s="234" t="s">
        <v>5064</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5065</v>
      </c>
      <c r="B229" s="234" t="s">
        <v>5066</v>
      </c>
      <c r="C229" s="234" t="s">
        <v>5067</v>
      </c>
      <c r="D229" s="234" t="s">
        <v>19</v>
      </c>
      <c r="E229" s="234" t="s">
        <v>19</v>
      </c>
      <c r="F229" s="234" t="s">
        <v>19</v>
      </c>
      <c r="G229" s="234" t="s">
        <v>19</v>
      </c>
      <c r="H229" s="234" t="s">
        <v>5068</v>
      </c>
      <c r="I229" s="234" t="s">
        <v>19</v>
      </c>
      <c r="J229" s="234" t="s">
        <v>5069</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1468</v>
      </c>
      <c r="B230" s="233" t="s">
        <v>5070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5071</v>
      </c>
      <c r="B231" s="234" t="s">
        <v>5072</v>
      </c>
      <c r="C231" s="234" t="s">
        <v>5073</v>
      </c>
      <c r="D231" s="234" t="s">
        <v>5074</v>
      </c>
      <c r="E231" s="234" t="s">
        <v>19</v>
      </c>
      <c r="F231" s="234" t="s">
        <v>19</v>
      </c>
      <c r="G231" s="234" t="s">
        <v>19</v>
      </c>
      <c r="H231" s="234" t="s">
        <v>5075</v>
      </c>
      <c r="I231" s="234" t="s">
        <v>19</v>
      </c>
      <c r="J231" s="234" t="s">
        <v>5076</v>
      </c>
      <c r="K231" s="237">
        <f>IF(COUNTIF(L231:AY231,"&lt;&gt;")=0,"",SUMPRODUCT(((Recommendations[ImplStatus]="Implemented")+(Recommendations[ImplStatus]="Compensated"))*ISNUMBER(MATCH(Recommendations[Id],L231:AY231,0)))/COUNTIF(L231:AY231,"&lt;&gt;"))</f>
        <v>0</v>
      </c>
      <c r="L231" s="240" t="s">
        <v>218</v>
      </c>
      <c r="M231" s="240" t="s">
        <v>223</v>
      </c>
      <c r="N231" s="240" t="s">
        <v>227</v>
      </c>
      <c r="O231" s="240" t="s">
        <v>232</v>
      </c>
      <c r="P231" s="240" t="s">
        <v>236</v>
      </c>
      <c r="Q231" s="240" t="s">
        <v>240</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5077</v>
      </c>
      <c r="B232" s="234" t="s">
        <v>5078</v>
      </c>
      <c r="C232" s="234" t="s">
        <v>5079</v>
      </c>
      <c r="D232" s="234" t="s">
        <v>5080</v>
      </c>
      <c r="E232" s="234" t="s">
        <v>19</v>
      </c>
      <c r="F232" s="234" t="s">
        <v>19</v>
      </c>
      <c r="G232" s="234" t="s">
        <v>19</v>
      </c>
      <c r="H232" s="234" t="s">
        <v>5081</v>
      </c>
      <c r="I232" s="234" t="s">
        <v>19</v>
      </c>
      <c r="J232" s="234" t="s">
        <v>5082</v>
      </c>
      <c r="K232" s="237">
        <f>IF(COUNTIF(L232:AY232,"&lt;&gt;")=0,"",SUMPRODUCT(((Recommendations[ImplStatus]="Implemented")+(Recommendations[ImplStatus]="Compensated"))*ISNUMBER(MATCH(Recommendations[Id],L232:AY232,0)))/COUNTIF(L232:AY232,"&lt;&gt;"))</f>
        <v>0</v>
      </c>
      <c r="L232" s="240" t="s">
        <v>218</v>
      </c>
      <c r="M232" s="240" t="s">
        <v>223</v>
      </c>
      <c r="N232" s="240" t="s">
        <v>227</v>
      </c>
      <c r="O232" s="240" t="s">
        <v>232</v>
      </c>
      <c r="P232" s="240" t="s">
        <v>236</v>
      </c>
      <c r="Q232" s="240" t="s">
        <v>240</v>
      </c>
      <c r="R232" s="240" t="s">
        <v>244</v>
      </c>
      <c r="S232" s="240" t="s">
        <v>249</v>
      </c>
      <c r="T232" s="240" t="s">
        <v>254</v>
      </c>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5083</v>
      </c>
      <c r="B233" s="234" t="s">
        <v>5084</v>
      </c>
      <c r="C233" s="234" t="s">
        <v>5085</v>
      </c>
      <c r="D233" s="234" t="s">
        <v>5086</v>
      </c>
      <c r="E233" s="234" t="s">
        <v>19</v>
      </c>
      <c r="F233" s="234" t="s">
        <v>19</v>
      </c>
      <c r="G233" s="234" t="s">
        <v>19</v>
      </c>
      <c r="H233" s="234" t="s">
        <v>5087</v>
      </c>
      <c r="I233" s="234" t="s">
        <v>19</v>
      </c>
      <c r="J233" s="234" t="s">
        <v>5088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5089</v>
      </c>
      <c r="B234" s="234" t="s">
        <v>5090</v>
      </c>
      <c r="C234" s="234" t="s">
        <v>5091</v>
      </c>
      <c r="D234" s="234" t="s">
        <v>5092</v>
      </c>
      <c r="E234" s="234" t="s">
        <v>19</v>
      </c>
      <c r="F234" s="234" t="s">
        <v>19</v>
      </c>
      <c r="G234" s="234" t="s">
        <v>19</v>
      </c>
      <c r="H234" s="234" t="s">
        <v>5093</v>
      </c>
      <c r="I234" s="234" t="s">
        <v>19</v>
      </c>
      <c r="J234" s="234" t="s">
        <v>5094</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1472</v>
      </c>
      <c r="B235" s="233" t="s">
        <v>5095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5096</v>
      </c>
      <c r="B236" s="234" t="s">
        <v>5097</v>
      </c>
      <c r="C236" s="234" t="s">
        <v>5098</v>
      </c>
      <c r="D236" s="234" t="s">
        <v>5099</v>
      </c>
      <c r="E236" s="234" t="s">
        <v>19</v>
      </c>
      <c r="F236" s="234" t="s">
        <v>19</v>
      </c>
      <c r="G236" s="234" t="s">
        <v>19</v>
      </c>
      <c r="H236" s="234" t="s">
        <v>5100</v>
      </c>
      <c r="I236" s="234" t="s">
        <v>19</v>
      </c>
      <c r="J236" s="234" t="s">
        <v>5101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5102</v>
      </c>
      <c r="B237" s="234" t="s">
        <v>5103</v>
      </c>
      <c r="C237" s="234" t="s">
        <v>5104</v>
      </c>
      <c r="D237" s="234" t="s">
        <v>5105</v>
      </c>
      <c r="E237" s="234" t="s">
        <v>19</v>
      </c>
      <c r="F237" s="234" t="s">
        <v>19</v>
      </c>
      <c r="G237" s="234" t="s">
        <v>5106</v>
      </c>
      <c r="H237" s="234" t="s">
        <v>5107</v>
      </c>
      <c r="I237" s="234" t="s">
        <v>4337</v>
      </c>
      <c r="J237" s="234" t="s">
        <v>5108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5109</v>
      </c>
      <c r="B238" s="234" t="s">
        <v>5110</v>
      </c>
      <c r="C238" s="234" t="s">
        <v>5111</v>
      </c>
      <c r="D238" s="234" t="s">
        <v>19</v>
      </c>
      <c r="E238" s="234" t="s">
        <v>19</v>
      </c>
      <c r="F238" s="234" t="s">
        <v>19</v>
      </c>
      <c r="G238" s="234" t="s">
        <v>19</v>
      </c>
      <c r="H238" s="234" t="s">
        <v>5112</v>
      </c>
      <c r="I238" s="234" t="s">
        <v>5113</v>
      </c>
      <c r="J238" s="234" t="s">
        <v>5114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5115</v>
      </c>
      <c r="B239" s="234" t="s">
        <v>5116</v>
      </c>
      <c r="C239" s="234" t="s">
        <v>5117</v>
      </c>
      <c r="D239" s="234" t="s">
        <v>19</v>
      </c>
      <c r="E239" s="234" t="s">
        <v>19</v>
      </c>
      <c r="F239" s="234" t="s">
        <v>19</v>
      </c>
      <c r="G239" s="234" t="s">
        <v>19</v>
      </c>
      <c r="H239" s="234" t="s">
        <v>5118</v>
      </c>
      <c r="I239" s="234" t="s">
        <v>4337</v>
      </c>
      <c r="J239" s="234" t="s">
        <v>5119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5120</v>
      </c>
      <c r="B240" s="234" t="s">
        <v>5121</v>
      </c>
      <c r="C240" s="234" t="s">
        <v>5122</v>
      </c>
      <c r="D240" s="234" t="s">
        <v>5123</v>
      </c>
      <c r="E240" s="234" t="s">
        <v>19</v>
      </c>
      <c r="F240" s="234" t="s">
        <v>19</v>
      </c>
      <c r="G240" s="234" t="s">
        <v>19</v>
      </c>
      <c r="H240" s="234" t="s">
        <v>5124</v>
      </c>
      <c r="I240" s="234" t="s">
        <v>19</v>
      </c>
      <c r="J240" s="234" t="s">
        <v>5125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1476</v>
      </c>
      <c r="B241" s="233" t="s">
        <v>5126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5127</v>
      </c>
      <c r="B242" s="234" t="s">
        <v>5128</v>
      </c>
      <c r="C242" s="234" t="s">
        <v>5129</v>
      </c>
      <c r="D242" s="234" t="s">
        <v>19</v>
      </c>
      <c r="E242" s="234" t="s">
        <v>19</v>
      </c>
      <c r="F242" s="234" t="s">
        <v>5130</v>
      </c>
      <c r="G242" s="234" t="s">
        <v>19</v>
      </c>
      <c r="H242" s="234" t="s">
        <v>5131</v>
      </c>
      <c r="I242" s="234" t="s">
        <v>19</v>
      </c>
      <c r="J242" s="234" t="s">
        <v>5132</v>
      </c>
      <c r="K242" s="237">
        <f>IF(COUNTIF(L242:AY242,"&lt;&gt;")=0,"",SUMPRODUCT(((Recommendations[ImplStatus]="Implemented")+(Recommendations[ImplStatus]="Compensated"))*ISNUMBER(MATCH(Recommendations[Id],L242:AY242,0)))/COUNTIF(L242:AY242,"&lt;&gt;"))</f>
        <v>0</v>
      </c>
      <c r="L242" s="240" t="s">
        <v>43</v>
      </c>
      <c r="M242" s="240" t="s">
        <v>49</v>
      </c>
      <c r="N242" s="240" t="s">
        <v>54</v>
      </c>
      <c r="O242" s="240" t="s">
        <v>83</v>
      </c>
      <c r="P242" s="240" t="s">
        <v>93</v>
      </c>
      <c r="Q242" s="240" t="s">
        <v>430</v>
      </c>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1480</v>
      </c>
      <c r="B243" s="233" t="s">
        <v>5133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5134</v>
      </c>
      <c r="B244" s="234" t="s">
        <v>5135</v>
      </c>
      <c r="C244" s="234" t="s">
        <v>5136</v>
      </c>
      <c r="D244" s="234" t="s">
        <v>19</v>
      </c>
      <c r="E244" s="234" t="s">
        <v>19</v>
      </c>
      <c r="F244" s="234" t="s">
        <v>5137</v>
      </c>
      <c r="G244" s="234" t="s">
        <v>19</v>
      </c>
      <c r="H244" s="234" t="s">
        <v>5138</v>
      </c>
      <c r="I244" s="234" t="s">
        <v>5139</v>
      </c>
      <c r="J244" s="234" t="s">
        <v>5140</v>
      </c>
      <c r="K244" s="237">
        <f>IF(COUNTIF(L244:AY244,"&lt;&gt;")=0,"",SUMPRODUCT(((Recommendations[ImplStatus]="Implemented")+(Recommendations[ImplStatus]="Compensated"))*ISNUMBER(MATCH(Recommendations[Id],L244:AY244,0)))/COUNTIF(L244:AY244,"&lt;&gt;"))</f>
        <v>0</v>
      </c>
      <c r="L244" s="240" t="s">
        <v>376</v>
      </c>
      <c r="M244" s="240" t="s">
        <v>534</v>
      </c>
      <c r="N244" s="240" t="s">
        <v>723</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5141</v>
      </c>
      <c r="B245" s="234" t="s">
        <v>5142</v>
      </c>
      <c r="C245" s="234" t="s">
        <v>5143</v>
      </c>
      <c r="D245" s="234" t="s">
        <v>5144</v>
      </c>
      <c r="E245" s="234" t="s">
        <v>19</v>
      </c>
      <c r="F245" s="234" t="s">
        <v>19</v>
      </c>
      <c r="G245" s="234" t="s">
        <v>19</v>
      </c>
      <c r="H245" s="234" t="s">
        <v>5145</v>
      </c>
      <c r="I245" s="234" t="s">
        <v>19</v>
      </c>
      <c r="J245" s="234" t="s">
        <v>5146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5147</v>
      </c>
      <c r="B246" s="234" t="s">
        <v>5148</v>
      </c>
      <c r="C246" s="234" t="s">
        <v>5149</v>
      </c>
      <c r="D246" s="234" t="s">
        <v>19</v>
      </c>
      <c r="E246" s="234" t="s">
        <v>19</v>
      </c>
      <c r="F246" s="234" t="s">
        <v>19</v>
      </c>
      <c r="G246" s="234" t="s">
        <v>19</v>
      </c>
      <c r="H246" s="234" t="s">
        <v>5150</v>
      </c>
      <c r="I246" s="234" t="s">
        <v>19</v>
      </c>
      <c r="J246" s="234" t="s">
        <v>5151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1484</v>
      </c>
      <c r="B247" s="233" t="s">
        <v>5152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5153</v>
      </c>
      <c r="B248" s="234" t="s">
        <v>5154</v>
      </c>
      <c r="C248" s="234" t="s">
        <v>5155</v>
      </c>
      <c r="D248" s="234" t="s">
        <v>5156</v>
      </c>
      <c r="E248" s="234" t="s">
        <v>19</v>
      </c>
      <c r="F248" s="234" t="s">
        <v>19</v>
      </c>
      <c r="G248" s="234" t="s">
        <v>19</v>
      </c>
      <c r="H248" s="234" t="s">
        <v>5157</v>
      </c>
      <c r="I248" s="234" t="s">
        <v>5158</v>
      </c>
      <c r="J248" s="234" t="s">
        <v>5159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5160</v>
      </c>
      <c r="B249" s="234" t="s">
        <v>5161</v>
      </c>
      <c r="C249" s="234" t="s">
        <v>5155</v>
      </c>
      <c r="D249" s="234" t="s">
        <v>5162</v>
      </c>
      <c r="E249" s="234" t="s">
        <v>19</v>
      </c>
      <c r="F249" s="234" t="s">
        <v>19</v>
      </c>
      <c r="G249" s="234" t="s">
        <v>19</v>
      </c>
      <c r="H249" s="234" t="s">
        <v>5157</v>
      </c>
      <c r="I249" s="234" t="s">
        <v>5163</v>
      </c>
      <c r="J249" s="234" t="s">
        <v>5164</v>
      </c>
      <c r="K249" s="237">
        <f>IF(COUNTIF(L249:AY249,"&lt;&gt;")=0,"",SUMPRODUCT(((Recommendations[ImplStatus]="Implemented")+(Recommendations[ImplStatus]="Compensated"))*ISNUMBER(MATCH(Recommendations[Id],L249:AY249,0)))/COUNTIF(L249:AY249,"&lt;&gt;"))</f>
        <v>0</v>
      </c>
      <c r="L249" s="240" t="s">
        <v>386</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5165</v>
      </c>
      <c r="B250" s="234" t="s">
        <v>5166</v>
      </c>
      <c r="C250" s="234" t="s">
        <v>5167</v>
      </c>
      <c r="D250" s="234" t="s">
        <v>5168</v>
      </c>
      <c r="E250" s="234" t="s">
        <v>19</v>
      </c>
      <c r="F250" s="234" t="s">
        <v>19</v>
      </c>
      <c r="G250" s="234" t="s">
        <v>19</v>
      </c>
      <c r="H250" s="234" t="s">
        <v>5169</v>
      </c>
      <c r="I250" s="234" t="s">
        <v>19</v>
      </c>
      <c r="J250" s="234" t="s">
        <v>5170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5171</v>
      </c>
      <c r="B251" s="232" t="s">
        <v>5172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1490</v>
      </c>
      <c r="B252" s="233" t="s">
        <v>5173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5174</v>
      </c>
      <c r="B253" s="234" t="s">
        <v>5175</v>
      </c>
      <c r="C253" s="234" t="s">
        <v>5176</v>
      </c>
      <c r="D253" s="234" t="s">
        <v>4109</v>
      </c>
      <c r="E253" s="234" t="s">
        <v>3895</v>
      </c>
      <c r="F253" s="234" t="s">
        <v>19</v>
      </c>
      <c r="G253" s="234" t="s">
        <v>19</v>
      </c>
      <c r="H253" s="234" t="s">
        <v>5177</v>
      </c>
      <c r="I253" s="234" t="s">
        <v>19</v>
      </c>
      <c r="J253" s="234" t="s">
        <v>5178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5179</v>
      </c>
      <c r="B254" s="234" t="s">
        <v>5180</v>
      </c>
      <c r="C254" s="234" t="s">
        <v>3900</v>
      </c>
      <c r="D254" s="234" t="s">
        <v>3901</v>
      </c>
      <c r="E254" s="234" t="s">
        <v>19</v>
      </c>
      <c r="F254" s="234" t="s">
        <v>3903</v>
      </c>
      <c r="G254" s="234" t="s">
        <v>19</v>
      </c>
      <c r="H254" s="234" t="s">
        <v>5181</v>
      </c>
      <c r="I254" s="234" t="s">
        <v>19</v>
      </c>
      <c r="J254" s="234" t="s">
        <v>5182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1494</v>
      </c>
      <c r="B255" s="233" t="s">
        <v>5183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5184</v>
      </c>
      <c r="B256" s="234" t="s">
        <v>5185</v>
      </c>
      <c r="C256" s="234" t="s">
        <v>5186</v>
      </c>
      <c r="D256" s="234" t="s">
        <v>5187</v>
      </c>
      <c r="E256" s="234" t="s">
        <v>5188</v>
      </c>
      <c r="F256" s="234" t="s">
        <v>5189</v>
      </c>
      <c r="G256" s="234" t="s">
        <v>19</v>
      </c>
      <c r="H256" s="234" t="s">
        <v>5190</v>
      </c>
      <c r="I256" s="234" t="s">
        <v>19</v>
      </c>
      <c r="J256" s="234" t="s">
        <v>5191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5192</v>
      </c>
      <c r="B257" s="234" t="s">
        <v>5193</v>
      </c>
      <c r="C257" s="234" t="s">
        <v>5194</v>
      </c>
      <c r="D257" s="234" t="s">
        <v>5195</v>
      </c>
      <c r="E257" s="234" t="s">
        <v>19</v>
      </c>
      <c r="F257" s="234" t="s">
        <v>19</v>
      </c>
      <c r="G257" s="234" t="s">
        <v>19</v>
      </c>
      <c r="H257" s="234" t="s">
        <v>5196</v>
      </c>
      <c r="I257" s="234" t="s">
        <v>19</v>
      </c>
      <c r="J257" s="234" t="s">
        <v>5197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1499</v>
      </c>
      <c r="B258" s="233" t="s">
        <v>5198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5199</v>
      </c>
      <c r="B259" s="234" t="s">
        <v>5200</v>
      </c>
      <c r="C259" s="234" t="s">
        <v>5201</v>
      </c>
      <c r="D259" s="234" t="s">
        <v>5202</v>
      </c>
      <c r="E259" s="234" t="s">
        <v>5203</v>
      </c>
      <c r="F259" s="234" t="s">
        <v>19</v>
      </c>
      <c r="G259" s="234" t="s">
        <v>19</v>
      </c>
      <c r="H259" s="234" t="s">
        <v>5204</v>
      </c>
      <c r="I259" s="234" t="s">
        <v>19</v>
      </c>
      <c r="J259" s="234" t="s">
        <v>5205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5206</v>
      </c>
      <c r="B260" s="234" t="s">
        <v>5207</v>
      </c>
      <c r="C260" s="234" t="s">
        <v>5208</v>
      </c>
      <c r="D260" s="234" t="s">
        <v>19</v>
      </c>
      <c r="E260" s="234" t="s">
        <v>19</v>
      </c>
      <c r="F260" s="234" t="s">
        <v>19</v>
      </c>
      <c r="G260" s="234" t="s">
        <v>19</v>
      </c>
      <c r="H260" s="234" t="s">
        <v>5209</v>
      </c>
      <c r="I260" s="234" t="s">
        <v>5210</v>
      </c>
      <c r="J260" s="234" t="s">
        <v>5211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5212</v>
      </c>
      <c r="B261" s="234" t="s">
        <v>5213</v>
      </c>
      <c r="C261" s="234" t="s">
        <v>5214</v>
      </c>
      <c r="D261" s="234" t="s">
        <v>5215</v>
      </c>
      <c r="E261" s="234" t="s">
        <v>19</v>
      </c>
      <c r="F261" s="234" t="s">
        <v>19</v>
      </c>
      <c r="G261" s="234" t="s">
        <v>19</v>
      </c>
      <c r="H261" s="234" t="s">
        <v>5216</v>
      </c>
      <c r="I261" s="234" t="s">
        <v>5217</v>
      </c>
      <c r="J261" s="234" t="s">
        <v>5218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5219</v>
      </c>
      <c r="B262" s="234" t="s">
        <v>5220</v>
      </c>
      <c r="C262" s="234" t="s">
        <v>5221</v>
      </c>
      <c r="D262" s="234" t="s">
        <v>5222</v>
      </c>
      <c r="E262" s="234" t="s">
        <v>19</v>
      </c>
      <c r="F262" s="234" t="s">
        <v>19</v>
      </c>
      <c r="G262" s="234" t="s">
        <v>19</v>
      </c>
      <c r="H262" s="234" t="s">
        <v>5223</v>
      </c>
      <c r="I262" s="234" t="s">
        <v>5224</v>
      </c>
      <c r="J262" s="234" t="s">
        <v>5225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5226</v>
      </c>
      <c r="B263" s="234" t="s">
        <v>5227</v>
      </c>
      <c r="C263" s="234" t="s">
        <v>5228</v>
      </c>
      <c r="D263" s="234" t="s">
        <v>5229</v>
      </c>
      <c r="E263" s="234" t="s">
        <v>19</v>
      </c>
      <c r="F263" s="234" t="s">
        <v>19</v>
      </c>
      <c r="G263" s="234" t="s">
        <v>5230</v>
      </c>
      <c r="H263" s="234" t="s">
        <v>4133</v>
      </c>
      <c r="I263" s="234" t="s">
        <v>5231</v>
      </c>
      <c r="J263" s="234" t="s">
        <v>5232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5233</v>
      </c>
      <c r="B264" s="234" t="s">
        <v>5234</v>
      </c>
      <c r="C264" s="234" t="s">
        <v>5221</v>
      </c>
      <c r="D264" s="234" t="s">
        <v>5235</v>
      </c>
      <c r="E264" s="234" t="s">
        <v>19</v>
      </c>
      <c r="F264" s="234" t="s">
        <v>19</v>
      </c>
      <c r="G264" s="234" t="s">
        <v>19</v>
      </c>
      <c r="H264" s="234" t="s">
        <v>5236</v>
      </c>
      <c r="I264" s="234" t="s">
        <v>19</v>
      </c>
      <c r="J264" s="234" t="s">
        <v>5237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1503</v>
      </c>
      <c r="B265" s="233" t="s">
        <v>5238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5239</v>
      </c>
      <c r="B266" s="234" t="s">
        <v>5240</v>
      </c>
      <c r="C266" s="234" t="s">
        <v>5241</v>
      </c>
      <c r="D266" s="234" t="s">
        <v>5242</v>
      </c>
      <c r="E266" s="234" t="s">
        <v>5243</v>
      </c>
      <c r="F266" s="234" t="s">
        <v>19</v>
      </c>
      <c r="G266" s="234" t="s">
        <v>5244</v>
      </c>
      <c r="H266" s="234" t="s">
        <v>5245</v>
      </c>
      <c r="I266" s="234" t="s">
        <v>5246</v>
      </c>
      <c r="J266" s="234" t="s">
        <v>5247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5248</v>
      </c>
      <c r="B267" s="234" t="s">
        <v>5249</v>
      </c>
      <c r="C267" s="234" t="s">
        <v>5250</v>
      </c>
      <c r="D267" s="234" t="s">
        <v>5251</v>
      </c>
      <c r="E267" s="234" t="s">
        <v>19</v>
      </c>
      <c r="F267" s="234" t="s">
        <v>19</v>
      </c>
      <c r="G267" s="234" t="s">
        <v>19</v>
      </c>
      <c r="H267" s="234" t="s">
        <v>5252</v>
      </c>
      <c r="I267" s="234" t="s">
        <v>19</v>
      </c>
      <c r="J267" s="234" t="s">
        <v>5253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5254</v>
      </c>
      <c r="B268" s="234" t="s">
        <v>5255</v>
      </c>
      <c r="C268" s="234" t="s">
        <v>5256</v>
      </c>
      <c r="D268" s="234" t="s">
        <v>5251</v>
      </c>
      <c r="E268" s="234" t="s">
        <v>19</v>
      </c>
      <c r="F268" s="234" t="s">
        <v>19</v>
      </c>
      <c r="G268" s="234" t="s">
        <v>5257</v>
      </c>
      <c r="H268" s="234" t="s">
        <v>5258</v>
      </c>
      <c r="I268" s="234" t="s">
        <v>19</v>
      </c>
      <c r="J268" s="234" t="s">
        <v>5259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5260</v>
      </c>
      <c r="B269" s="234" t="s">
        <v>5261</v>
      </c>
      <c r="C269" s="234" t="s">
        <v>5256</v>
      </c>
      <c r="D269" s="234" t="s">
        <v>5262</v>
      </c>
      <c r="E269" s="234" t="s">
        <v>19</v>
      </c>
      <c r="F269" s="234" t="s">
        <v>19</v>
      </c>
      <c r="G269" s="234" t="s">
        <v>19</v>
      </c>
      <c r="H269" s="234" t="s">
        <v>5263</v>
      </c>
      <c r="I269" s="234" t="s">
        <v>19</v>
      </c>
      <c r="J269" s="234" t="s">
        <v>5264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5265</v>
      </c>
      <c r="B270" s="234" t="s">
        <v>5266</v>
      </c>
      <c r="C270" s="234" t="s">
        <v>5267</v>
      </c>
      <c r="D270" s="234" t="s">
        <v>5268</v>
      </c>
      <c r="E270" s="234" t="s">
        <v>19</v>
      </c>
      <c r="F270" s="234" t="s">
        <v>19</v>
      </c>
      <c r="G270" s="234" t="s">
        <v>19</v>
      </c>
      <c r="H270" s="234" t="s">
        <v>5269</v>
      </c>
      <c r="I270" s="234" t="s">
        <v>19</v>
      </c>
      <c r="J270" s="234" t="s">
        <v>5270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5271</v>
      </c>
      <c r="B271" s="234" t="s">
        <v>5272</v>
      </c>
      <c r="C271" s="234" t="s">
        <v>5273</v>
      </c>
      <c r="D271" s="234" t="s">
        <v>5274</v>
      </c>
      <c r="E271" s="234" t="s">
        <v>19</v>
      </c>
      <c r="F271" s="234" t="s">
        <v>19</v>
      </c>
      <c r="G271" s="234" t="s">
        <v>19</v>
      </c>
      <c r="H271" s="234" t="s">
        <v>5275</v>
      </c>
      <c r="I271" s="234" t="s">
        <v>5276</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5277</v>
      </c>
      <c r="B272" s="234" t="s">
        <v>5278</v>
      </c>
      <c r="C272" s="234" t="s">
        <v>5279</v>
      </c>
      <c r="D272" s="234" t="s">
        <v>5280</v>
      </c>
      <c r="E272" s="234" t="s">
        <v>19</v>
      </c>
      <c r="F272" s="234" t="s">
        <v>19</v>
      </c>
      <c r="G272" s="234" t="s">
        <v>19</v>
      </c>
      <c r="H272" s="234" t="s">
        <v>5281</v>
      </c>
      <c r="I272" s="234" t="s">
        <v>5282</v>
      </c>
      <c r="J272" s="234" t="s">
        <v>5283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1507</v>
      </c>
      <c r="B273" s="233" t="s">
        <v>5284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5285</v>
      </c>
      <c r="B274" s="234" t="s">
        <v>5286</v>
      </c>
      <c r="C274" s="234" t="s">
        <v>5287</v>
      </c>
      <c r="D274" s="234" t="s">
        <v>5280</v>
      </c>
      <c r="E274" s="234" t="s">
        <v>5288</v>
      </c>
      <c r="F274" s="234" t="s">
        <v>19</v>
      </c>
      <c r="G274" s="234" t="s">
        <v>19</v>
      </c>
      <c r="H274" s="234" t="s">
        <v>5289</v>
      </c>
      <c r="I274" s="234" t="s">
        <v>19</v>
      </c>
      <c r="J274" s="234" t="s">
        <v>5290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5291</v>
      </c>
      <c r="B275" s="234" t="s">
        <v>5292</v>
      </c>
      <c r="C275" s="234" t="s">
        <v>5293</v>
      </c>
      <c r="D275" s="234" t="s">
        <v>5294</v>
      </c>
      <c r="E275" s="234" t="s">
        <v>19</v>
      </c>
      <c r="F275" s="234" t="s">
        <v>19</v>
      </c>
      <c r="G275" s="234" t="s">
        <v>19</v>
      </c>
      <c r="H275" s="234" t="s">
        <v>5295</v>
      </c>
      <c r="I275" s="234" t="s">
        <v>19</v>
      </c>
      <c r="J275" s="234" t="s">
        <v>5296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5297</v>
      </c>
      <c r="B276" s="234" t="s">
        <v>5298</v>
      </c>
      <c r="C276" s="234" t="s">
        <v>5299</v>
      </c>
      <c r="D276" s="234" t="s">
        <v>5300</v>
      </c>
      <c r="E276" s="234" t="s">
        <v>19</v>
      </c>
      <c r="F276" s="234" t="s">
        <v>5301</v>
      </c>
      <c r="G276" s="234" t="s">
        <v>19</v>
      </c>
      <c r="H276" s="234" t="s">
        <v>5302</v>
      </c>
      <c r="I276" s="234" t="s">
        <v>5303</v>
      </c>
      <c r="J276" s="234" t="s">
        <v>5304</v>
      </c>
      <c r="K276" s="237">
        <f>IF(COUNTIF(L276:AY276,"&lt;&gt;")=0,"",SUMPRODUCT(((Recommendations[ImplStatus]="Implemented")+(Recommendations[ImplStatus]="Compensated"))*ISNUMBER(MATCH(Recommendations[Id],L276:AY276,0)))/COUNTIF(L276:AY276,"&lt;&gt;"))</f>
        <v>0</v>
      </c>
      <c r="L276" s="240" t="s">
        <v>738</v>
      </c>
      <c r="M276" s="240" t="s">
        <v>748</v>
      </c>
      <c r="N276" s="240" t="s">
        <v>772</v>
      </c>
      <c r="O276" s="240" t="s">
        <v>777</v>
      </c>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5305</v>
      </c>
      <c r="B277" s="233" t="s">
        <v>5306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5307</v>
      </c>
      <c r="B278" s="234" t="s">
        <v>5308</v>
      </c>
      <c r="C278" s="234" t="s">
        <v>5309</v>
      </c>
      <c r="D278" s="234" t="s">
        <v>5310</v>
      </c>
      <c r="E278" s="234" t="s">
        <v>19</v>
      </c>
      <c r="F278" s="234" t="s">
        <v>5311</v>
      </c>
      <c r="G278" s="234" t="s">
        <v>19</v>
      </c>
      <c r="H278" s="234" t="s">
        <v>5312</v>
      </c>
      <c r="I278" s="234" t="s">
        <v>19</v>
      </c>
      <c r="J278" s="234" t="s">
        <v>5313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5314</v>
      </c>
      <c r="B279" s="232" t="s">
        <v>5315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1513</v>
      </c>
      <c r="B280" s="233" t="s">
        <v>5316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5317</v>
      </c>
      <c r="B281" s="234" t="s">
        <v>5318</v>
      </c>
      <c r="C281" s="234" t="s">
        <v>5319</v>
      </c>
      <c r="D281" s="234" t="s">
        <v>5320</v>
      </c>
      <c r="E281" s="234" t="s">
        <v>5321</v>
      </c>
      <c r="F281" s="234" t="s">
        <v>19</v>
      </c>
      <c r="G281" s="234" t="s">
        <v>19</v>
      </c>
      <c r="H281" s="234" t="s">
        <v>5322</v>
      </c>
      <c r="I281" s="234" t="s">
        <v>19</v>
      </c>
      <c r="J281" s="234" t="s">
        <v>5323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5324</v>
      </c>
      <c r="B282" s="234" t="s">
        <v>5325</v>
      </c>
      <c r="C282" s="234" t="s">
        <v>5326</v>
      </c>
      <c r="D282" s="234" t="s">
        <v>19</v>
      </c>
      <c r="E282" s="234" t="s">
        <v>19</v>
      </c>
      <c r="F282" s="234" t="s">
        <v>19</v>
      </c>
      <c r="G282" s="234" t="s">
        <v>19</v>
      </c>
      <c r="H282" s="234" t="s">
        <v>5327</v>
      </c>
      <c r="I282" s="234" t="s">
        <v>19</v>
      </c>
      <c r="J282" s="234" t="s">
        <v>5328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5329</v>
      </c>
      <c r="B283" s="234" t="s">
        <v>5330</v>
      </c>
      <c r="C283" s="234" t="s">
        <v>5331</v>
      </c>
      <c r="D283" s="234" t="s">
        <v>19</v>
      </c>
      <c r="E283" s="234" t="s">
        <v>19</v>
      </c>
      <c r="F283" s="234" t="s">
        <v>19</v>
      </c>
      <c r="G283" s="234" t="s">
        <v>19</v>
      </c>
      <c r="H283" s="234" t="s">
        <v>5332</v>
      </c>
      <c r="I283" s="234" t="s">
        <v>19</v>
      </c>
      <c r="J283" s="234" t="s">
        <v>5333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5334</v>
      </c>
      <c r="B284" s="234" t="s">
        <v>5335</v>
      </c>
      <c r="C284" s="234" t="s">
        <v>5336</v>
      </c>
      <c r="D284" s="234" t="s">
        <v>5337</v>
      </c>
      <c r="E284" s="234" t="s">
        <v>19</v>
      </c>
      <c r="F284" s="234" t="s">
        <v>19</v>
      </c>
      <c r="G284" s="234" t="s">
        <v>19</v>
      </c>
      <c r="H284" s="234" t="s">
        <v>5338</v>
      </c>
      <c r="I284" s="234" t="s">
        <v>19</v>
      </c>
      <c r="J284" s="234" t="s">
        <v>5339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1517</v>
      </c>
      <c r="B285" s="233" t="s">
        <v>5340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5341</v>
      </c>
      <c r="B286" s="234" t="s">
        <v>5342</v>
      </c>
      <c r="C286" s="234" t="s">
        <v>5343</v>
      </c>
      <c r="D286" s="234" t="s">
        <v>5344</v>
      </c>
      <c r="E286" s="234" t="s">
        <v>19</v>
      </c>
      <c r="F286" s="234" t="s">
        <v>19</v>
      </c>
      <c r="G286" s="234" t="s">
        <v>19</v>
      </c>
      <c r="H286" s="234" t="s">
        <v>5345</v>
      </c>
      <c r="I286" s="234" t="s">
        <v>5346</v>
      </c>
      <c r="J286" s="234" t="s">
        <v>5347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1521</v>
      </c>
      <c r="B287" s="233" t="s">
        <v>5348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5349</v>
      </c>
      <c r="B288" s="234" t="s">
        <v>5350</v>
      </c>
      <c r="C288" s="234" t="s">
        <v>5351</v>
      </c>
      <c r="D288" s="234" t="s">
        <v>5352</v>
      </c>
      <c r="E288" s="234" t="s">
        <v>5353</v>
      </c>
      <c r="F288" s="234" t="s">
        <v>5354</v>
      </c>
      <c r="G288" s="234" t="s">
        <v>5355</v>
      </c>
      <c r="H288" s="234" t="s">
        <v>5356</v>
      </c>
      <c r="I288" s="234" t="s">
        <v>4337</v>
      </c>
      <c r="J288" s="234" t="s">
        <v>5357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5358</v>
      </c>
      <c r="B289" s="234" t="s">
        <v>5359</v>
      </c>
      <c r="C289" s="234" t="s">
        <v>5360</v>
      </c>
      <c r="D289" s="234" t="s">
        <v>19</v>
      </c>
      <c r="E289" s="234" t="s">
        <v>5353</v>
      </c>
      <c r="F289" s="234" t="s">
        <v>19</v>
      </c>
      <c r="G289" s="234" t="s">
        <v>5361</v>
      </c>
      <c r="H289" s="234" t="s">
        <v>5362</v>
      </c>
      <c r="I289" s="234" t="s">
        <v>5363</v>
      </c>
      <c r="J289" s="234" t="s">
        <v>5364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5365</v>
      </c>
      <c r="B290" s="234" t="s">
        <v>5366</v>
      </c>
      <c r="C290" s="234" t="s">
        <v>5367</v>
      </c>
      <c r="D290" s="234" t="s">
        <v>19</v>
      </c>
      <c r="E290" s="234" t="s">
        <v>5368</v>
      </c>
      <c r="F290" s="234" t="s">
        <v>19</v>
      </c>
      <c r="G290" s="234" t="s">
        <v>5369</v>
      </c>
      <c r="H290" s="234" t="s">
        <v>5370</v>
      </c>
      <c r="I290" s="234" t="s">
        <v>5371</v>
      </c>
      <c r="J290" s="234" t="s">
        <v>5372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5373</v>
      </c>
      <c r="B291" s="234" t="s">
        <v>5374</v>
      </c>
      <c r="C291" s="234" t="s">
        <v>5375</v>
      </c>
      <c r="D291" s="234" t="s">
        <v>19</v>
      </c>
      <c r="E291" s="234" t="s">
        <v>19</v>
      </c>
      <c r="F291" s="234" t="s">
        <v>19</v>
      </c>
      <c r="G291" s="234" t="s">
        <v>19</v>
      </c>
      <c r="H291" s="234" t="s">
        <v>5376</v>
      </c>
      <c r="I291" s="234" t="s">
        <v>4337</v>
      </c>
      <c r="J291" s="234" t="s">
        <v>5377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1525</v>
      </c>
      <c r="B292" s="233" t="s">
        <v>5378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5379</v>
      </c>
      <c r="B293" s="234" t="s">
        <v>5380</v>
      </c>
      <c r="C293" s="234" t="s">
        <v>5381</v>
      </c>
      <c r="D293" s="234" t="s">
        <v>5382</v>
      </c>
      <c r="E293" s="234" t="s">
        <v>19</v>
      </c>
      <c r="F293" s="234" t="s">
        <v>19</v>
      </c>
      <c r="G293" s="234" t="s">
        <v>19</v>
      </c>
      <c r="H293" s="234" t="s">
        <v>5383</v>
      </c>
      <c r="I293" s="234" t="s">
        <v>5384</v>
      </c>
      <c r="J293" s="234" t="s">
        <v>5385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5386</v>
      </c>
      <c r="B294" s="234" t="s">
        <v>5387</v>
      </c>
      <c r="C294" s="234" t="s">
        <v>5388</v>
      </c>
      <c r="D294" s="234" t="s">
        <v>5382</v>
      </c>
      <c r="E294" s="234" t="s">
        <v>19</v>
      </c>
      <c r="F294" s="234" t="s">
        <v>5389</v>
      </c>
      <c r="G294" s="234" t="s">
        <v>19</v>
      </c>
      <c r="H294" s="234" t="s">
        <v>5390</v>
      </c>
      <c r="I294" s="234" t="s">
        <v>4307</v>
      </c>
      <c r="J294" s="234" t="s">
        <v>5391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5392</v>
      </c>
      <c r="B295" s="234" t="s">
        <v>5393</v>
      </c>
      <c r="C295" s="234" t="s">
        <v>5394</v>
      </c>
      <c r="D295" s="234" t="s">
        <v>5395</v>
      </c>
      <c r="E295" s="234" t="s">
        <v>19</v>
      </c>
      <c r="F295" s="234" t="s">
        <v>19</v>
      </c>
      <c r="G295" s="234" t="s">
        <v>19</v>
      </c>
      <c r="H295" s="234" t="s">
        <v>5396</v>
      </c>
      <c r="I295" s="234" t="s">
        <v>4307</v>
      </c>
      <c r="J295" s="234" t="s">
        <v>5397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1529</v>
      </c>
      <c r="B296" s="233" t="s">
        <v>5398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5399</v>
      </c>
      <c r="B297" s="234" t="s">
        <v>5400</v>
      </c>
      <c r="C297" s="234" t="s">
        <v>5401</v>
      </c>
      <c r="D297" s="234" t="s">
        <v>5395</v>
      </c>
      <c r="E297" s="234" t="s">
        <v>19</v>
      </c>
      <c r="F297" s="234" t="s">
        <v>5402</v>
      </c>
      <c r="G297" s="234" t="s">
        <v>19</v>
      </c>
      <c r="H297" s="234" t="s">
        <v>5403</v>
      </c>
      <c r="I297" s="234" t="s">
        <v>19</v>
      </c>
      <c r="J297" s="234" t="s">
        <v>5404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5405</v>
      </c>
      <c r="B298" s="234" t="s">
        <v>5406</v>
      </c>
      <c r="C298" s="234" t="s">
        <v>5407</v>
      </c>
      <c r="D298" s="234" t="s">
        <v>5408</v>
      </c>
      <c r="E298" s="234" t="s">
        <v>19</v>
      </c>
      <c r="F298" s="234" t="s">
        <v>19</v>
      </c>
      <c r="G298" s="234" t="s">
        <v>5409</v>
      </c>
      <c r="H298" s="234" t="s">
        <v>5410</v>
      </c>
      <c r="I298" s="234" t="s">
        <v>5410</v>
      </c>
      <c r="J298" s="234" t="s">
        <v>5411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5412</v>
      </c>
      <c r="B299" s="234" t="s">
        <v>5413</v>
      </c>
      <c r="C299" s="234" t="s">
        <v>5414</v>
      </c>
      <c r="D299" s="234" t="s">
        <v>19</v>
      </c>
      <c r="E299" s="234" t="s">
        <v>19</v>
      </c>
      <c r="F299" s="234" t="s">
        <v>19</v>
      </c>
      <c r="G299" s="234" t="s">
        <v>19</v>
      </c>
      <c r="H299" s="234" t="s">
        <v>5415</v>
      </c>
      <c r="I299" s="234" t="s">
        <v>5416</v>
      </c>
      <c r="J299" s="234" t="s">
        <v>5417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5418</v>
      </c>
      <c r="B300" s="234" t="s">
        <v>5419</v>
      </c>
      <c r="C300" s="234" t="s">
        <v>5420</v>
      </c>
      <c r="D300" s="234" t="s">
        <v>19</v>
      </c>
      <c r="E300" s="234" t="s">
        <v>19</v>
      </c>
      <c r="F300" s="234" t="s">
        <v>5421</v>
      </c>
      <c r="G300" s="234" t="s">
        <v>19</v>
      </c>
      <c r="H300" s="234" t="s">
        <v>5422</v>
      </c>
      <c r="I300" s="234" t="s">
        <v>5416</v>
      </c>
      <c r="J300" s="234" t="s">
        <v>5423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1533</v>
      </c>
      <c r="B301" s="233" t="s">
        <v>5424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5425</v>
      </c>
      <c r="B302" s="234" t="s">
        <v>5426</v>
      </c>
      <c r="C302" s="234" t="s">
        <v>5427</v>
      </c>
      <c r="D302" s="234" t="s">
        <v>19</v>
      </c>
      <c r="E302" s="234" t="s">
        <v>19</v>
      </c>
      <c r="F302" s="234" t="s">
        <v>19</v>
      </c>
      <c r="G302" s="234" t="s">
        <v>19</v>
      </c>
      <c r="H302" s="234" t="s">
        <v>5428</v>
      </c>
      <c r="I302" s="234" t="s">
        <v>19</v>
      </c>
      <c r="J302" s="234" t="s">
        <v>5429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5430</v>
      </c>
      <c r="B303" s="234" t="s">
        <v>5431</v>
      </c>
      <c r="C303" s="234" t="s">
        <v>5432</v>
      </c>
      <c r="D303" s="234" t="s">
        <v>5433</v>
      </c>
      <c r="E303" s="234" t="s">
        <v>19</v>
      </c>
      <c r="F303" s="234" t="s">
        <v>19</v>
      </c>
      <c r="G303" s="234" t="s">
        <v>19</v>
      </c>
      <c r="H303" s="234" t="s">
        <v>5434</v>
      </c>
      <c r="I303" s="234" t="s">
        <v>4337</v>
      </c>
      <c r="J303" s="234" t="s">
        <v>5435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5436</v>
      </c>
      <c r="B304" s="234" t="s">
        <v>5437</v>
      </c>
      <c r="C304" s="234" t="s">
        <v>5438</v>
      </c>
      <c r="D304" s="234" t="s">
        <v>5433</v>
      </c>
      <c r="E304" s="234" t="s">
        <v>19</v>
      </c>
      <c r="F304" s="234" t="s">
        <v>5439</v>
      </c>
      <c r="G304" s="234" t="s">
        <v>19</v>
      </c>
      <c r="H304" s="234" t="s">
        <v>5440</v>
      </c>
      <c r="I304" s="234" t="s">
        <v>19</v>
      </c>
      <c r="J304" s="234" t="s">
        <v>5441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5442</v>
      </c>
      <c r="B305" s="234" t="s">
        <v>5443</v>
      </c>
      <c r="C305" s="234" t="s">
        <v>5444</v>
      </c>
      <c r="D305" s="234" t="s">
        <v>5445</v>
      </c>
      <c r="E305" s="234" t="s">
        <v>19</v>
      </c>
      <c r="F305" s="234" t="s">
        <v>19</v>
      </c>
      <c r="G305" s="234" t="s">
        <v>19</v>
      </c>
      <c r="H305" s="234" t="s">
        <v>5446</v>
      </c>
      <c r="I305" s="234" t="s">
        <v>5447</v>
      </c>
      <c r="J305" s="234" t="s">
        <v>5448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5449</v>
      </c>
      <c r="B306" s="234" t="s">
        <v>5450</v>
      </c>
      <c r="C306" s="234" t="s">
        <v>5451</v>
      </c>
      <c r="D306" s="234" t="s">
        <v>5452</v>
      </c>
      <c r="E306" s="234" t="s">
        <v>19</v>
      </c>
      <c r="F306" s="234" t="s">
        <v>19</v>
      </c>
      <c r="G306" s="234" t="s">
        <v>19</v>
      </c>
      <c r="H306" s="234" t="s">
        <v>5453</v>
      </c>
      <c r="I306" s="234" t="s">
        <v>4337</v>
      </c>
      <c r="J306" s="234" t="s">
        <v>5454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1537</v>
      </c>
      <c r="B307" s="233" t="s">
        <v>5455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5456</v>
      </c>
      <c r="B308" s="234" t="s">
        <v>5457</v>
      </c>
      <c r="C308" s="234" t="s">
        <v>5458</v>
      </c>
      <c r="D308" s="234" t="s">
        <v>5452</v>
      </c>
      <c r="E308" s="234" t="s">
        <v>19</v>
      </c>
      <c r="F308" s="234" t="s">
        <v>5459</v>
      </c>
      <c r="G308" s="234" t="s">
        <v>19</v>
      </c>
      <c r="H308" s="234" t="s">
        <v>5460</v>
      </c>
      <c r="I308" s="234" t="s">
        <v>5461</v>
      </c>
      <c r="J308" s="234" t="s">
        <v>5462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1541</v>
      </c>
      <c r="B309" s="233" t="s">
        <v>5463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5464</v>
      </c>
      <c r="B310" s="234" t="s">
        <v>5465</v>
      </c>
      <c r="C310" s="234" t="s">
        <v>5466</v>
      </c>
      <c r="D310" s="234" t="s">
        <v>19</v>
      </c>
      <c r="E310" s="234" t="s">
        <v>19</v>
      </c>
      <c r="F310" s="234" t="s">
        <v>5467</v>
      </c>
      <c r="G310" s="234" t="s">
        <v>19</v>
      </c>
      <c r="H310" s="234" t="s">
        <v>5468</v>
      </c>
      <c r="I310" s="234" t="s">
        <v>5469</v>
      </c>
      <c r="J310" s="234" t="s">
        <v>5470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5471</v>
      </c>
      <c r="B311" s="234" t="s">
        <v>5472</v>
      </c>
      <c r="C311" s="234" t="s">
        <v>5473</v>
      </c>
      <c r="D311" s="234" t="s">
        <v>5474</v>
      </c>
      <c r="E311" s="234" t="s">
        <v>19</v>
      </c>
      <c r="F311" s="234" t="s">
        <v>19</v>
      </c>
      <c r="G311" s="234" t="s">
        <v>5475</v>
      </c>
      <c r="H311" s="234" t="s">
        <v>5476</v>
      </c>
      <c r="I311" s="234" t="s">
        <v>19</v>
      </c>
      <c r="J311" s="234" t="s">
        <v>5477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5478</v>
      </c>
      <c r="B312" s="234" t="s">
        <v>5479</v>
      </c>
      <c r="C312" s="234" t="s">
        <v>5480</v>
      </c>
      <c r="D312" s="234" t="s">
        <v>5481</v>
      </c>
      <c r="E312" s="234" t="s">
        <v>19</v>
      </c>
      <c r="F312" s="234" t="s">
        <v>19</v>
      </c>
      <c r="G312" s="234" t="s">
        <v>19</v>
      </c>
      <c r="H312" s="234" t="s">
        <v>5482</v>
      </c>
      <c r="I312" s="234" t="s">
        <v>19</v>
      </c>
      <c r="J312" s="234" t="s">
        <v>5483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5484</v>
      </c>
      <c r="B313" s="234" t="s">
        <v>5485</v>
      </c>
      <c r="C313" s="234" t="s">
        <v>5486</v>
      </c>
      <c r="D313" s="234" t="s">
        <v>5487</v>
      </c>
      <c r="E313" s="234" t="s">
        <v>19</v>
      </c>
      <c r="F313" s="234" t="s">
        <v>19</v>
      </c>
      <c r="G313" s="234" t="s">
        <v>5488</v>
      </c>
      <c r="H313" s="234" t="s">
        <v>5489</v>
      </c>
      <c r="I313" s="234" t="s">
        <v>5490</v>
      </c>
      <c r="J313" s="234" t="s">
        <v>5491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5492</v>
      </c>
      <c r="B314" s="234" t="s">
        <v>5493</v>
      </c>
      <c r="C314" s="234" t="s">
        <v>5494</v>
      </c>
      <c r="D314" s="234" t="s">
        <v>5495</v>
      </c>
      <c r="E314" s="234" t="s">
        <v>19</v>
      </c>
      <c r="F314" s="234" t="s">
        <v>19</v>
      </c>
      <c r="G314" s="234" t="s">
        <v>5496</v>
      </c>
      <c r="H314" s="234" t="s">
        <v>5497</v>
      </c>
      <c r="I314" s="234" t="s">
        <v>5498</v>
      </c>
      <c r="J314" s="234" t="s">
        <v>5499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5500</v>
      </c>
      <c r="B315" s="233" t="s">
        <v>5501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5502</v>
      </c>
      <c r="B316" s="234" t="s">
        <v>5503</v>
      </c>
      <c r="C316" s="234" t="s">
        <v>5504</v>
      </c>
      <c r="D316" s="234" t="s">
        <v>19</v>
      </c>
      <c r="E316" s="234" t="s">
        <v>19</v>
      </c>
      <c r="F316" s="234" t="s">
        <v>19</v>
      </c>
      <c r="G316" s="234" t="s">
        <v>19</v>
      </c>
      <c r="H316" s="234" t="s">
        <v>5505</v>
      </c>
      <c r="I316" s="234" t="s">
        <v>5506</v>
      </c>
      <c r="J316" s="234" t="s">
        <v>5507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5508</v>
      </c>
      <c r="B317" s="234" t="s">
        <v>5509</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5510</v>
      </c>
      <c r="B318" s="233" t="s">
        <v>5511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5512</v>
      </c>
      <c r="B319" s="234" t="s">
        <v>5513</v>
      </c>
      <c r="C319" s="234" t="s">
        <v>5514</v>
      </c>
      <c r="D319" s="234" t="s">
        <v>5515</v>
      </c>
      <c r="E319" s="234" t="s">
        <v>19</v>
      </c>
      <c r="F319" s="234" t="s">
        <v>5516</v>
      </c>
      <c r="G319" s="234" t="s">
        <v>5517</v>
      </c>
      <c r="H319" s="234" t="s">
        <v>5518</v>
      </c>
      <c r="I319" s="234" t="s">
        <v>19</v>
      </c>
      <c r="J319" s="234" t="s">
        <v>5519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5520</v>
      </c>
      <c r="B320" s="234" t="s">
        <v>5521</v>
      </c>
      <c r="C320" s="234" t="s">
        <v>5522</v>
      </c>
      <c r="D320" s="234" t="s">
        <v>5523</v>
      </c>
      <c r="E320" s="234" t="s">
        <v>19</v>
      </c>
      <c r="F320" s="234" t="s">
        <v>19</v>
      </c>
      <c r="G320" s="234" t="s">
        <v>19</v>
      </c>
      <c r="H320" s="234" t="s">
        <v>5524</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5525</v>
      </c>
      <c r="B321" s="234" t="s">
        <v>5526</v>
      </c>
      <c r="C321" s="234" t="s">
        <v>5527</v>
      </c>
      <c r="D321" s="234" t="s">
        <v>5528</v>
      </c>
      <c r="E321" s="234" t="s">
        <v>19</v>
      </c>
      <c r="F321" s="234" t="s">
        <v>19</v>
      </c>
      <c r="G321" s="234" t="s">
        <v>19</v>
      </c>
      <c r="H321" s="234" t="s">
        <v>5529</v>
      </c>
      <c r="I321" s="234" t="s">
        <v>19</v>
      </c>
      <c r="J321" s="234" t="s">
        <v>5530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5531</v>
      </c>
      <c r="B322" s="234" t="s">
        <v>5532</v>
      </c>
      <c r="C322" s="234" t="s">
        <v>5533</v>
      </c>
      <c r="D322" s="234" t="s">
        <v>5534</v>
      </c>
      <c r="E322" s="234" t="s">
        <v>19</v>
      </c>
      <c r="F322" s="234" t="s">
        <v>19</v>
      </c>
      <c r="G322" s="234" t="s">
        <v>19</v>
      </c>
      <c r="H322" s="234" t="s">
        <v>5535</v>
      </c>
      <c r="I322" s="234" t="s">
        <v>19</v>
      </c>
      <c r="J322" s="234" t="s">
        <v>5536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5537</v>
      </c>
      <c r="B323" s="234" t="s">
        <v>5538</v>
      </c>
      <c r="C323" s="234" t="s">
        <v>5539</v>
      </c>
      <c r="D323" s="234" t="s">
        <v>19</v>
      </c>
      <c r="E323" s="234" t="s">
        <v>19</v>
      </c>
      <c r="F323" s="234" t="s">
        <v>19</v>
      </c>
      <c r="G323" s="234" t="s">
        <v>19</v>
      </c>
      <c r="H323" s="234" t="s">
        <v>5540</v>
      </c>
      <c r="I323" s="234" t="s">
        <v>4337</v>
      </c>
      <c r="J323" s="234" t="s">
        <v>5541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5542</v>
      </c>
      <c r="B324" s="234" t="s">
        <v>5543</v>
      </c>
      <c r="C324" s="234" t="s">
        <v>5544</v>
      </c>
      <c r="D324" s="234" t="s">
        <v>19</v>
      </c>
      <c r="E324" s="234" t="s">
        <v>19</v>
      </c>
      <c r="F324" s="234" t="s">
        <v>19</v>
      </c>
      <c r="G324" s="234" t="s">
        <v>19</v>
      </c>
      <c r="H324" s="234" t="s">
        <v>5545</v>
      </c>
      <c r="I324" s="234" t="s">
        <v>5546</v>
      </c>
      <c r="J324" s="234" t="s">
        <v>5547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5548</v>
      </c>
      <c r="B325" s="234" t="s">
        <v>5549</v>
      </c>
      <c r="C325" s="234" t="s">
        <v>5550</v>
      </c>
      <c r="D325" s="234" t="s">
        <v>5551</v>
      </c>
      <c r="E325" s="234" t="s">
        <v>19</v>
      </c>
      <c r="F325" s="234" t="s">
        <v>19</v>
      </c>
      <c r="G325" s="234" t="s">
        <v>19</v>
      </c>
      <c r="H325" s="234" t="s">
        <v>5552</v>
      </c>
      <c r="I325" s="234" t="s">
        <v>19</v>
      </c>
      <c r="J325" s="234" t="s">
        <v>5553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5554</v>
      </c>
      <c r="B326" s="241" t="s">
        <v>5555</v>
      </c>
      <c r="C326" s="241" t="s">
        <v>5556</v>
      </c>
      <c r="D326" s="241" t="s">
        <v>5557</v>
      </c>
      <c r="E326" s="241" t="s">
        <v>19</v>
      </c>
      <c r="F326" s="241" t="s">
        <v>19</v>
      </c>
      <c r="G326" s="241" t="s">
        <v>19</v>
      </c>
      <c r="H326" s="241" t="s">
        <v>5558</v>
      </c>
      <c r="I326" s="241" t="s">
        <v>4337</v>
      </c>
      <c r="J326" s="241" t="s">
        <v>5559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831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IFERROR(INDEX('Recommendations'!$G$2:$G$176, MATCH(L2,'Recommendations'!$A$2:$A$176,0))="Implemented", FALSE))</xm:f>
            <x14:dxf>
              <font>
                <color rgb="FF000000"/>
              </font>
              <fill>
                <patternFill>
                  <bgColor rgb="FF3C7D22"/>
                </patternFill>
              </fill>
            </x14:dxf>
          </x14:cfRule>
          <x14:cfRule type="expression" priority="2" id="{00000000-000E-0000-0A00-000002000000}">
            <xm:f>AND(L2&lt;&gt;"", IFERROR(INDEX('Recommendations'!$G$2:$G$176, MATCH(L2,'Recommendations'!$A$2:$A$176,0))="Compensated", FALSE))</xm:f>
            <x14:dxf>
              <font>
                <color rgb="FF000000"/>
              </font>
              <fill>
                <patternFill>
                  <bgColor rgb="FFC6E0B4"/>
                </patternFill>
              </fill>
            </x14:dxf>
          </x14:cfRule>
          <x14:cfRule type="expression" priority="3" id="{00000000-000E-0000-0A00-000003000000}">
            <xm:f>AND(L2&lt;&gt;"", IFERROR(INDEX('Recommendations'!$G$2:$G$176, MATCH(L2,'Recommendations'!$A$2:$A$176,0))="Testing", FALSE))</xm:f>
            <x14:dxf>
              <font>
                <color rgb="FF000000"/>
              </font>
              <fill>
                <patternFill>
                  <bgColor rgb="FFFFC000"/>
                </patternFill>
              </fill>
            </x14:dxf>
          </x14:cfRule>
          <x14:cfRule type="expression" priority="4" id="{00000000-000E-0000-0A00-000004000000}">
            <xm:f>AND(L2&lt;&gt;"", IFERROR(INDEX('Recommendations'!$G$2:$G$176, MATCH(L2,'Recommendations'!$A$2:$A$176,0))="Failed", FALSE))</xm:f>
            <x14:dxf>
              <font>
                <color rgb="FF000000"/>
              </font>
              <fill>
                <patternFill>
                  <bgColor rgb="FFD82891"/>
                </patternFill>
              </fill>
            </x14:dxf>
          </x14:cfRule>
          <x14:cfRule type="expression" priority="5" id="{00000000-000E-0000-0A00-000005000000}">
            <xm:f>AND(L2&lt;&gt;"", IFERROR(INDEX('Recommendations'!$G$2:$G$176, MATCH(L2,'Recommendations'!$A$2:$A$176,0))="Risk Accepted", FALSE))</xm:f>
            <x14:dxf>
              <font>
                <color rgb="FF000000"/>
              </font>
              <fill>
                <patternFill>
                  <bgColor rgb="FFD9D9D9"/>
                </patternFill>
              </fill>
            </x14:dxf>
          </x14:cfRule>
          <x14:cfRule type="expression" priority="6" id="{00000000-000E-0000-0A00-000006000000}">
            <xm:f>AND(L2&lt;&gt;"", IFERROR(INDEX('Recommendations'!$G$2:$G$176, MATCH(L2,'Recommendations'!$A$2:$A$176,0))="N/A",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2708</v>
      </c>
      <c r="B1" s="286" t="s">
        <v>3593</v>
      </c>
      <c r="C1" s="286" t="s">
        <v>0</v>
      </c>
      <c r="D1" s="286" t="s">
        <v>1071</v>
      </c>
      <c r="E1" s="286" t="s">
        <v>5560</v>
      </c>
      <c r="F1" s="286" t="s">
        <v>5561</v>
      </c>
      <c r="G1" s="286" t="s">
        <v>1076</v>
      </c>
      <c r="H1" s="286" t="s">
        <v>1077</v>
      </c>
      <c r="I1" s="286" t="s">
        <v>1078</v>
      </c>
      <c r="J1" s="286" t="s">
        <v>1079</v>
      </c>
      <c r="K1" s="286" t="s">
        <v>1080</v>
      </c>
      <c r="L1" s="286" t="s">
        <v>1081</v>
      </c>
      <c r="M1" s="286" t="s">
        <v>1082</v>
      </c>
      <c r="N1" s="286" t="s">
        <v>1083</v>
      </c>
      <c r="O1" s="286" t="s">
        <v>1084</v>
      </c>
      <c r="P1" s="286" t="s">
        <v>1085</v>
      </c>
      <c r="Q1" s="286" t="s">
        <v>1086</v>
      </c>
      <c r="R1" s="286" t="s">
        <v>1087</v>
      </c>
      <c r="S1" s="286" t="s">
        <v>1088</v>
      </c>
      <c r="T1" s="286" t="s">
        <v>1089</v>
      </c>
      <c r="U1" s="286" t="s">
        <v>1090</v>
      </c>
      <c r="V1" s="286" t="s">
        <v>1091</v>
      </c>
      <c r="W1" s="286" t="s">
        <v>1092</v>
      </c>
      <c r="X1" s="286" t="s">
        <v>1093</v>
      </c>
      <c r="Y1" s="286" t="s">
        <v>1094</v>
      </c>
      <c r="Z1" s="286" t="s">
        <v>1095</v>
      </c>
      <c r="AA1" s="286" t="s">
        <v>1096</v>
      </c>
      <c r="AB1" s="286" t="s">
        <v>1097</v>
      </c>
      <c r="AC1" s="286" t="s">
        <v>1098</v>
      </c>
      <c r="AD1" s="286" t="s">
        <v>1099</v>
      </c>
      <c r="AE1" s="286" t="s">
        <v>1100</v>
      </c>
      <c r="AF1" s="286" t="s">
        <v>1101</v>
      </c>
      <c r="AG1" s="286" t="s">
        <v>1102</v>
      </c>
      <c r="AH1" s="286" t="s">
        <v>1103</v>
      </c>
      <c r="AI1" s="286" t="s">
        <v>1104</v>
      </c>
      <c r="AJ1" s="286" t="s">
        <v>1105</v>
      </c>
      <c r="AK1" s="286" t="s">
        <v>1106</v>
      </c>
      <c r="AL1" s="286" t="s">
        <v>1107</v>
      </c>
      <c r="AM1" s="286" t="s">
        <v>1108</v>
      </c>
      <c r="AN1" s="286" t="s">
        <v>1109</v>
      </c>
      <c r="AO1" s="286" t="s">
        <v>1110</v>
      </c>
      <c r="AP1" s="286" t="s">
        <v>1111</v>
      </c>
      <c r="AQ1" s="286" t="s">
        <v>1112</v>
      </c>
      <c r="AR1" s="286" t="s">
        <v>1113</v>
      </c>
      <c r="AS1" s="286" t="s">
        <v>1114</v>
      </c>
      <c r="AT1" s="286" t="s">
        <v>1115</v>
      </c>
      <c r="AU1" s="287" t="s">
        <v>1116</v>
      </c>
    </row>
    <row r="2" spans="1:47" ht="60" customHeight="1" outlineLevel="1" x14ac:dyDescent="0.35">
      <c r="A2" s="277" t="s">
        <v>5562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5562</v>
      </c>
      <c r="B3" s="256" t="s">
        <v>5563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5562</v>
      </c>
      <c r="B4" s="257" t="s">
        <v>5563</v>
      </c>
      <c r="C4" s="258" t="s">
        <v>5564</v>
      </c>
      <c r="D4" s="261" t="s">
        <v>5565</v>
      </c>
      <c r="E4" s="262" t="s">
        <v>5566</v>
      </c>
      <c r="F4" s="265" t="s">
        <v>5567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5562</v>
      </c>
      <c r="B5" s="257" t="s">
        <v>5563</v>
      </c>
      <c r="C5" s="258" t="s">
        <v>5568</v>
      </c>
      <c r="D5" s="261" t="s">
        <v>5569</v>
      </c>
      <c r="E5" s="262" t="s">
        <v>5566</v>
      </c>
      <c r="F5" s="265" t="s">
        <v>5567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5562</v>
      </c>
      <c r="B6" s="257" t="s">
        <v>5563</v>
      </c>
      <c r="C6" s="258" t="s">
        <v>5570</v>
      </c>
      <c r="D6" s="261" t="s">
        <v>5571</v>
      </c>
      <c r="E6" s="262" t="s">
        <v>5566</v>
      </c>
      <c r="F6" s="265" t="s">
        <v>5567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5562</v>
      </c>
      <c r="B7" s="257" t="s">
        <v>5563</v>
      </c>
      <c r="C7" s="258" t="s">
        <v>5572</v>
      </c>
      <c r="D7" s="261" t="s">
        <v>5573</v>
      </c>
      <c r="E7" s="262" t="s">
        <v>5566</v>
      </c>
      <c r="F7" s="265" t="s">
        <v>5567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5562</v>
      </c>
      <c r="B8" s="257" t="s">
        <v>5563</v>
      </c>
      <c r="C8" s="258" t="s">
        <v>5574</v>
      </c>
      <c r="D8" s="261" t="s">
        <v>5575</v>
      </c>
      <c r="E8" s="262" t="s">
        <v>5566</v>
      </c>
      <c r="F8" s="265" t="s">
        <v>5567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5562</v>
      </c>
      <c r="B9" s="257" t="s">
        <v>5563</v>
      </c>
      <c r="C9" s="258" t="s">
        <v>5576</v>
      </c>
      <c r="D9" s="261" t="s">
        <v>5577</v>
      </c>
      <c r="E9" s="262" t="s">
        <v>5566</v>
      </c>
      <c r="F9" s="265" t="s">
        <v>5567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5562</v>
      </c>
      <c r="B10" s="257" t="s">
        <v>5563</v>
      </c>
      <c r="C10" s="258" t="s">
        <v>5578</v>
      </c>
      <c r="D10" s="261" t="s">
        <v>5579</v>
      </c>
      <c r="E10" s="262" t="s">
        <v>5566</v>
      </c>
      <c r="F10" s="265" t="s">
        <v>5567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5562</v>
      </c>
      <c r="B11" s="257" t="s">
        <v>5563</v>
      </c>
      <c r="C11" s="258" t="s">
        <v>5580</v>
      </c>
      <c r="D11" s="261" t="s">
        <v>5581</v>
      </c>
      <c r="E11" s="262" t="s">
        <v>5566</v>
      </c>
      <c r="F11" s="265" t="s">
        <v>5567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5562</v>
      </c>
      <c r="B12" s="257" t="s">
        <v>5563</v>
      </c>
      <c r="C12" s="258" t="s">
        <v>5582</v>
      </c>
      <c r="D12" s="261" t="s">
        <v>5583</v>
      </c>
      <c r="E12" s="262" t="s">
        <v>5566</v>
      </c>
      <c r="F12" s="265" t="s">
        <v>5567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5562</v>
      </c>
      <c r="B13" s="257" t="s">
        <v>5563</v>
      </c>
      <c r="C13" s="258" t="s">
        <v>5584</v>
      </c>
      <c r="D13" s="261" t="s">
        <v>5585</v>
      </c>
      <c r="E13" s="262" t="s">
        <v>5566</v>
      </c>
      <c r="F13" s="265" t="s">
        <v>5567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5562</v>
      </c>
      <c r="B14" s="257" t="s">
        <v>5563</v>
      </c>
      <c r="C14" s="258" t="s">
        <v>5586</v>
      </c>
      <c r="D14" s="261" t="s">
        <v>5587</v>
      </c>
      <c r="E14" s="262" t="s">
        <v>5566</v>
      </c>
      <c r="F14" s="265" t="s">
        <v>5567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5562</v>
      </c>
      <c r="B15" s="257" t="s">
        <v>5563</v>
      </c>
      <c r="C15" s="258" t="s">
        <v>5588</v>
      </c>
      <c r="D15" s="261" t="s">
        <v>5589</v>
      </c>
      <c r="E15" s="262" t="s">
        <v>5566</v>
      </c>
      <c r="F15" s="265" t="s">
        <v>5567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5562</v>
      </c>
      <c r="B16" s="257" t="s">
        <v>5563</v>
      </c>
      <c r="C16" s="258" t="s">
        <v>5590</v>
      </c>
      <c r="D16" s="261" t="s">
        <v>5591</v>
      </c>
      <c r="E16" s="262" t="s">
        <v>5566</v>
      </c>
      <c r="F16" s="265" t="s">
        <v>5567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5562</v>
      </c>
      <c r="B17" s="256" t="s">
        <v>5592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5562</v>
      </c>
      <c r="B18" s="257" t="s">
        <v>5592</v>
      </c>
      <c r="C18" s="258" t="s">
        <v>5593</v>
      </c>
      <c r="D18" s="261" t="s">
        <v>5594</v>
      </c>
      <c r="E18" s="262" t="s">
        <v>5595</v>
      </c>
      <c r="F18" s="265" t="s">
        <v>5596</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5562</v>
      </c>
      <c r="B19" s="257" t="s">
        <v>5592</v>
      </c>
      <c r="C19" s="258" t="s">
        <v>5597</v>
      </c>
      <c r="D19" s="261" t="s">
        <v>5598</v>
      </c>
      <c r="E19" s="262" t="s">
        <v>5595</v>
      </c>
      <c r="F19" s="265" t="s">
        <v>5596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5562</v>
      </c>
      <c r="B20" s="257" t="s">
        <v>5592</v>
      </c>
      <c r="C20" s="258" t="s">
        <v>5599</v>
      </c>
      <c r="D20" s="261" t="s">
        <v>5600</v>
      </c>
      <c r="E20" s="262" t="s">
        <v>5595</v>
      </c>
      <c r="F20" s="265" t="s">
        <v>5596</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5562</v>
      </c>
      <c r="B21" s="257" t="s">
        <v>5592</v>
      </c>
      <c r="C21" s="258" t="s">
        <v>5601</v>
      </c>
      <c r="D21" s="261" t="s">
        <v>5602</v>
      </c>
      <c r="E21" s="262" t="s">
        <v>5595</v>
      </c>
      <c r="F21" s="265" t="s">
        <v>5596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5562</v>
      </c>
      <c r="B22" s="257" t="s">
        <v>5592</v>
      </c>
      <c r="C22" s="258" t="s">
        <v>5603</v>
      </c>
      <c r="D22" s="261" t="s">
        <v>5604</v>
      </c>
      <c r="E22" s="262" t="s">
        <v>5595</v>
      </c>
      <c r="F22" s="265" t="s">
        <v>5596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5562</v>
      </c>
      <c r="B23" s="257" t="s">
        <v>5592</v>
      </c>
      <c r="C23" s="258" t="s">
        <v>5605</v>
      </c>
      <c r="D23" s="261" t="s">
        <v>5606</v>
      </c>
      <c r="E23" s="262" t="s">
        <v>5566</v>
      </c>
      <c r="F23" s="265" t="s">
        <v>5567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5562</v>
      </c>
      <c r="B24" s="257" t="s">
        <v>5592</v>
      </c>
      <c r="C24" s="258" t="s">
        <v>5607</v>
      </c>
      <c r="D24" s="261" t="s">
        <v>5608</v>
      </c>
      <c r="E24" s="262" t="s">
        <v>5566</v>
      </c>
      <c r="F24" s="265" t="s">
        <v>5567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5562</v>
      </c>
      <c r="B25" s="257" t="s">
        <v>5592</v>
      </c>
      <c r="C25" s="258" t="s">
        <v>5609</v>
      </c>
      <c r="D25" s="261" t="s">
        <v>5610</v>
      </c>
      <c r="E25" s="262" t="s">
        <v>5566</v>
      </c>
      <c r="F25" s="265" t="s">
        <v>5611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5562</v>
      </c>
      <c r="B26" s="257" t="s">
        <v>5592</v>
      </c>
      <c r="C26" s="258" t="s">
        <v>5612</v>
      </c>
      <c r="D26" s="261" t="s">
        <v>5613</v>
      </c>
      <c r="E26" s="262" t="s">
        <v>5566</v>
      </c>
      <c r="F26" s="265" t="s">
        <v>5611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5562</v>
      </c>
      <c r="B27" s="257" t="s">
        <v>5592</v>
      </c>
      <c r="C27" s="258" t="s">
        <v>5614</v>
      </c>
      <c r="D27" s="261" t="s">
        <v>5615</v>
      </c>
      <c r="E27" s="262" t="s">
        <v>5566</v>
      </c>
      <c r="F27" s="265" t="s">
        <v>5611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5562</v>
      </c>
      <c r="B28" s="257" t="s">
        <v>5592</v>
      </c>
      <c r="C28" s="258" t="s">
        <v>5616</v>
      </c>
      <c r="D28" s="261" t="s">
        <v>5617</v>
      </c>
      <c r="E28" s="262" t="s">
        <v>5566</v>
      </c>
      <c r="F28" s="265" t="s">
        <v>5611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5562</v>
      </c>
      <c r="B29" s="257" t="s">
        <v>5592</v>
      </c>
      <c r="C29" s="258" t="s">
        <v>5618</v>
      </c>
      <c r="D29" s="261" t="s">
        <v>5619</v>
      </c>
      <c r="E29" s="262" t="s">
        <v>5566</v>
      </c>
      <c r="F29" s="265" t="s">
        <v>5611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5562</v>
      </c>
      <c r="B30" s="257" t="s">
        <v>5592</v>
      </c>
      <c r="C30" s="258" t="s">
        <v>5620</v>
      </c>
      <c r="D30" s="261" t="s">
        <v>5621</v>
      </c>
      <c r="E30" s="262" t="s">
        <v>5566</v>
      </c>
      <c r="F30" s="265" t="s">
        <v>5611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5562</v>
      </c>
      <c r="B31" s="257" t="s">
        <v>5592</v>
      </c>
      <c r="C31" s="258" t="s">
        <v>5622</v>
      </c>
      <c r="D31" s="261" t="s">
        <v>5623</v>
      </c>
      <c r="E31" s="262" t="s">
        <v>5566</v>
      </c>
      <c r="F31" s="265" t="s">
        <v>5611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5562</v>
      </c>
      <c r="B32" s="257" t="s">
        <v>5592</v>
      </c>
      <c r="C32" s="258" t="s">
        <v>5624</v>
      </c>
      <c r="D32" s="261" t="s">
        <v>5625</v>
      </c>
      <c r="E32" s="262" t="s">
        <v>5566</v>
      </c>
      <c r="F32" s="265" t="s">
        <v>5611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5562</v>
      </c>
      <c r="B33" s="257" t="s">
        <v>5592</v>
      </c>
      <c r="C33" s="258" t="s">
        <v>5626</v>
      </c>
      <c r="D33" s="261" t="s">
        <v>5627</v>
      </c>
      <c r="E33" s="262" t="s">
        <v>5595</v>
      </c>
      <c r="F33" s="265" t="s">
        <v>5596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5562</v>
      </c>
      <c r="B34" s="257" t="s">
        <v>5592</v>
      </c>
      <c r="C34" s="258" t="s">
        <v>5628</v>
      </c>
      <c r="D34" s="261" t="s">
        <v>5629</v>
      </c>
      <c r="E34" s="262" t="s">
        <v>5566</v>
      </c>
      <c r="F34" s="265" t="s">
        <v>5611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5562</v>
      </c>
      <c r="B35" s="256" t="s">
        <v>5630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5562</v>
      </c>
      <c r="B36" s="257" t="s">
        <v>5630</v>
      </c>
      <c r="C36" s="258" t="s">
        <v>5631</v>
      </c>
      <c r="D36" s="261" t="s">
        <v>5632</v>
      </c>
      <c r="E36" s="262" t="s">
        <v>5566</v>
      </c>
      <c r="F36" s="265" t="s">
        <v>5611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5562</v>
      </c>
      <c r="B37" s="257" t="s">
        <v>5630</v>
      </c>
      <c r="C37" s="258" t="s">
        <v>5633</v>
      </c>
      <c r="D37" s="261" t="s">
        <v>5634</v>
      </c>
      <c r="E37" s="262" t="s">
        <v>5566</v>
      </c>
      <c r="F37" s="265" t="s">
        <v>5635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5562</v>
      </c>
      <c r="B38" s="257" t="s">
        <v>5630</v>
      </c>
      <c r="C38" s="258" t="s">
        <v>5636</v>
      </c>
      <c r="D38" s="261" t="s">
        <v>5637</v>
      </c>
      <c r="E38" s="262" t="s">
        <v>5566</v>
      </c>
      <c r="F38" s="265" t="s">
        <v>5635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5562</v>
      </c>
      <c r="B39" s="257" t="s">
        <v>5630</v>
      </c>
      <c r="C39" s="258" t="s">
        <v>5638</v>
      </c>
      <c r="D39" s="261" t="s">
        <v>5639</v>
      </c>
      <c r="E39" s="262" t="s">
        <v>5566</v>
      </c>
      <c r="F39" s="265" t="s">
        <v>5635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5562</v>
      </c>
      <c r="B40" s="257" t="s">
        <v>5630</v>
      </c>
      <c r="C40" s="258" t="s">
        <v>5640</v>
      </c>
      <c r="D40" s="261" t="s">
        <v>5641</v>
      </c>
      <c r="E40" s="262" t="s">
        <v>5566</v>
      </c>
      <c r="F40" s="265" t="s">
        <v>5635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5562</v>
      </c>
      <c r="B41" s="257" t="s">
        <v>5630</v>
      </c>
      <c r="C41" s="258" t="s">
        <v>5642</v>
      </c>
      <c r="D41" s="261" t="s">
        <v>5643</v>
      </c>
      <c r="E41" s="262" t="s">
        <v>5566</v>
      </c>
      <c r="F41" s="265" t="s">
        <v>5635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5562</v>
      </c>
      <c r="B42" s="257" t="s">
        <v>5630</v>
      </c>
      <c r="C42" s="258" t="s">
        <v>5644</v>
      </c>
      <c r="D42" s="261" t="s">
        <v>5645</v>
      </c>
      <c r="E42" s="262" t="s">
        <v>5566</v>
      </c>
      <c r="F42" s="265" t="s">
        <v>5635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5562</v>
      </c>
      <c r="B43" s="257" t="s">
        <v>5630</v>
      </c>
      <c r="C43" s="258" t="s">
        <v>5646</v>
      </c>
      <c r="D43" s="261" t="s">
        <v>5647</v>
      </c>
      <c r="E43" s="262" t="s">
        <v>5566</v>
      </c>
      <c r="F43" s="265" t="s">
        <v>5635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5562</v>
      </c>
      <c r="B44" s="257" t="s">
        <v>5630</v>
      </c>
      <c r="C44" s="258" t="s">
        <v>5648</v>
      </c>
      <c r="D44" s="261" t="s">
        <v>5649</v>
      </c>
      <c r="E44" s="262" t="s">
        <v>5566</v>
      </c>
      <c r="F44" s="265" t="s">
        <v>5635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5562</v>
      </c>
      <c r="B45" s="257" t="s">
        <v>5630</v>
      </c>
      <c r="C45" s="258" t="s">
        <v>5650</v>
      </c>
      <c r="D45" s="261" t="s">
        <v>5651</v>
      </c>
      <c r="E45" s="262" t="s">
        <v>5566</v>
      </c>
      <c r="F45" s="265" t="s">
        <v>5635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5562</v>
      </c>
      <c r="B46" s="257" t="s">
        <v>5630</v>
      </c>
      <c r="C46" s="258" t="s">
        <v>5652</v>
      </c>
      <c r="D46" s="261" t="s">
        <v>5653</v>
      </c>
      <c r="E46" s="262" t="s">
        <v>5566</v>
      </c>
      <c r="F46" s="265" t="s">
        <v>5635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5562</v>
      </c>
      <c r="B47" s="257" t="s">
        <v>5630</v>
      </c>
      <c r="C47" s="258" t="s">
        <v>5654</v>
      </c>
      <c r="D47" s="261" t="s">
        <v>5655</v>
      </c>
      <c r="E47" s="262" t="s">
        <v>5566</v>
      </c>
      <c r="F47" s="265" t="s">
        <v>5635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5562</v>
      </c>
      <c r="B48" s="257" t="s">
        <v>5630</v>
      </c>
      <c r="C48" s="258" t="s">
        <v>5656</v>
      </c>
      <c r="D48" s="261" t="s">
        <v>5657</v>
      </c>
      <c r="E48" s="262" t="s">
        <v>5566</v>
      </c>
      <c r="F48" s="265" t="s">
        <v>5635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5562</v>
      </c>
      <c r="B49" s="257" t="s">
        <v>5630</v>
      </c>
      <c r="C49" s="258" t="s">
        <v>5658</v>
      </c>
      <c r="D49" s="261" t="s">
        <v>5659</v>
      </c>
      <c r="E49" s="262" t="s">
        <v>5566</v>
      </c>
      <c r="F49" s="265" t="s">
        <v>5635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5562</v>
      </c>
      <c r="B50" s="256" t="s">
        <v>2832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5562</v>
      </c>
      <c r="B51" s="257" t="s">
        <v>2832</v>
      </c>
      <c r="C51" s="258" t="s">
        <v>5660</v>
      </c>
      <c r="D51" s="261" t="s">
        <v>5661</v>
      </c>
      <c r="E51" s="262" t="s">
        <v>5662</v>
      </c>
      <c r="F51" s="265" t="s">
        <v>5663</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5562</v>
      </c>
      <c r="B52" s="257" t="s">
        <v>2832</v>
      </c>
      <c r="C52" s="258" t="s">
        <v>5664</v>
      </c>
      <c r="D52" s="261" t="s">
        <v>5665</v>
      </c>
      <c r="E52" s="262" t="s">
        <v>5662</v>
      </c>
      <c r="F52" s="265" t="s">
        <v>5663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5562</v>
      </c>
      <c r="B53" s="257" t="s">
        <v>2832</v>
      </c>
      <c r="C53" s="258" t="s">
        <v>5666</v>
      </c>
      <c r="D53" s="261" t="s">
        <v>5667</v>
      </c>
      <c r="E53" s="262" t="s">
        <v>5662</v>
      </c>
      <c r="F53" s="265" t="s">
        <v>5663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5562</v>
      </c>
      <c r="B54" s="257" t="s">
        <v>2832</v>
      </c>
      <c r="C54" s="258" t="s">
        <v>5668</v>
      </c>
      <c r="D54" s="261" t="s">
        <v>5669</v>
      </c>
      <c r="E54" s="262" t="s">
        <v>5662</v>
      </c>
      <c r="F54" s="265" t="s">
        <v>5663</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5562</v>
      </c>
      <c r="B55" s="257" t="s">
        <v>2832</v>
      </c>
      <c r="C55" s="258" t="s">
        <v>5670</v>
      </c>
      <c r="D55" s="261" t="s">
        <v>5671</v>
      </c>
      <c r="E55" s="262" t="s">
        <v>5662</v>
      </c>
      <c r="F55" s="265" t="s">
        <v>5663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5562</v>
      </c>
      <c r="B56" s="257" t="s">
        <v>2832</v>
      </c>
      <c r="C56" s="258" t="s">
        <v>5672</v>
      </c>
      <c r="D56" s="261" t="s">
        <v>5673</v>
      </c>
      <c r="E56" s="262" t="s">
        <v>5662</v>
      </c>
      <c r="F56" s="265" t="s">
        <v>5663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5562</v>
      </c>
      <c r="B57" s="257" t="s">
        <v>2832</v>
      </c>
      <c r="C57" s="258" t="s">
        <v>5674</v>
      </c>
      <c r="D57" s="261" t="s">
        <v>5675</v>
      </c>
      <c r="E57" s="262" t="s">
        <v>5662</v>
      </c>
      <c r="F57" s="265" t="s">
        <v>5663</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5562</v>
      </c>
      <c r="B58" s="257" t="s">
        <v>2832</v>
      </c>
      <c r="C58" s="258" t="s">
        <v>5676</v>
      </c>
      <c r="D58" s="261" t="s">
        <v>5677</v>
      </c>
      <c r="E58" s="262" t="s">
        <v>5566</v>
      </c>
      <c r="F58" s="265" t="s">
        <v>5663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5562</v>
      </c>
      <c r="B59" s="257" t="s">
        <v>2832</v>
      </c>
      <c r="C59" s="258" t="s">
        <v>5678</v>
      </c>
      <c r="D59" s="261" t="s">
        <v>5679</v>
      </c>
      <c r="E59" s="262" t="s">
        <v>5566</v>
      </c>
      <c r="F59" s="265" t="s">
        <v>5663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5562</v>
      </c>
      <c r="B60" s="256" t="s">
        <v>5680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5562</v>
      </c>
      <c r="B61" s="257" t="s">
        <v>5680</v>
      </c>
      <c r="C61" s="258" t="s">
        <v>5681</v>
      </c>
      <c r="D61" s="261" t="s">
        <v>5682</v>
      </c>
      <c r="E61" s="262" t="s">
        <v>5566</v>
      </c>
      <c r="F61" s="265" t="s">
        <v>5683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5562</v>
      </c>
      <c r="B62" s="257" t="s">
        <v>5680</v>
      </c>
      <c r="C62" s="258" t="s">
        <v>5684</v>
      </c>
      <c r="D62" s="261" t="s">
        <v>5685</v>
      </c>
      <c r="E62" s="262" t="s">
        <v>5566</v>
      </c>
      <c r="F62" s="265" t="s">
        <v>5683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5562</v>
      </c>
      <c r="B63" s="257" t="s">
        <v>5680</v>
      </c>
      <c r="C63" s="258" t="s">
        <v>5686</v>
      </c>
      <c r="D63" s="261" t="s">
        <v>5687</v>
      </c>
      <c r="E63" s="262" t="s">
        <v>5566</v>
      </c>
      <c r="F63" s="265" t="s">
        <v>5683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5562</v>
      </c>
      <c r="B64" s="257" t="s">
        <v>5680</v>
      </c>
      <c r="C64" s="258" t="s">
        <v>5688</v>
      </c>
      <c r="D64" s="261" t="s">
        <v>5689</v>
      </c>
      <c r="E64" s="262" t="s">
        <v>5566</v>
      </c>
      <c r="F64" s="265" t="s">
        <v>5683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5562</v>
      </c>
      <c r="B65" s="257" t="s">
        <v>5680</v>
      </c>
      <c r="C65" s="258" t="s">
        <v>5690</v>
      </c>
      <c r="D65" s="261" t="s">
        <v>5691</v>
      </c>
      <c r="E65" s="262" t="s">
        <v>5566</v>
      </c>
      <c r="F65" s="265" t="s">
        <v>5683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5562</v>
      </c>
      <c r="B66" s="257" t="s">
        <v>5680</v>
      </c>
      <c r="C66" s="258" t="s">
        <v>5692</v>
      </c>
      <c r="D66" s="261" t="s">
        <v>5693</v>
      </c>
      <c r="E66" s="262" t="s">
        <v>5566</v>
      </c>
      <c r="F66" s="265" t="s">
        <v>5683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5562</v>
      </c>
      <c r="B67" s="257" t="s">
        <v>5680</v>
      </c>
      <c r="C67" s="258" t="s">
        <v>5694</v>
      </c>
      <c r="D67" s="261" t="s">
        <v>5695</v>
      </c>
      <c r="E67" s="262" t="s">
        <v>5566</v>
      </c>
      <c r="F67" s="265" t="s">
        <v>5683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5562</v>
      </c>
      <c r="B68" s="257" t="s">
        <v>5680</v>
      </c>
      <c r="C68" s="258" t="s">
        <v>5696</v>
      </c>
      <c r="D68" s="261" t="s">
        <v>5697</v>
      </c>
      <c r="E68" s="262" t="s">
        <v>5566</v>
      </c>
      <c r="F68" s="265" t="s">
        <v>5698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5562</v>
      </c>
      <c r="B69" s="257" t="s">
        <v>5680</v>
      </c>
      <c r="C69" s="258" t="s">
        <v>5699</v>
      </c>
      <c r="D69" s="261" t="s">
        <v>5700</v>
      </c>
      <c r="E69" s="262" t="s">
        <v>5566</v>
      </c>
      <c r="F69" s="265" t="s">
        <v>5698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5562</v>
      </c>
      <c r="B70" s="257" t="s">
        <v>5680</v>
      </c>
      <c r="C70" s="258" t="s">
        <v>5701</v>
      </c>
      <c r="D70" s="261" t="s">
        <v>5702</v>
      </c>
      <c r="E70" s="262" t="s">
        <v>5566</v>
      </c>
      <c r="F70" s="265" t="s">
        <v>5698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5562</v>
      </c>
      <c r="B71" s="257" t="s">
        <v>5680</v>
      </c>
      <c r="C71" s="258" t="s">
        <v>5703</v>
      </c>
      <c r="D71" s="261" t="s">
        <v>5704</v>
      </c>
      <c r="E71" s="262" t="s">
        <v>5566</v>
      </c>
      <c r="F71" s="265" t="s">
        <v>5705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5562</v>
      </c>
      <c r="B72" s="257" t="s">
        <v>5680</v>
      </c>
      <c r="C72" s="258" t="s">
        <v>5706</v>
      </c>
      <c r="D72" s="261" t="s">
        <v>5707</v>
      </c>
      <c r="E72" s="262" t="s">
        <v>5566</v>
      </c>
      <c r="F72" s="265" t="s">
        <v>5683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5562</v>
      </c>
      <c r="B73" s="257" t="s">
        <v>5680</v>
      </c>
      <c r="C73" s="258" t="s">
        <v>5708</v>
      </c>
      <c r="D73" s="261" t="s">
        <v>5709</v>
      </c>
      <c r="E73" s="262" t="s">
        <v>5710</v>
      </c>
      <c r="F73" s="265" t="s">
        <v>5683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5562</v>
      </c>
      <c r="B74" s="256" t="s">
        <v>5711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5562</v>
      </c>
      <c r="B75" s="257" t="s">
        <v>5711</v>
      </c>
      <c r="C75" s="258" t="s">
        <v>5712</v>
      </c>
      <c r="D75" s="261" t="s">
        <v>5713</v>
      </c>
      <c r="E75" s="262" t="s">
        <v>5710</v>
      </c>
      <c r="F75" s="265" t="s">
        <v>5714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5562</v>
      </c>
      <c r="B76" s="257" t="s">
        <v>5711</v>
      </c>
      <c r="C76" s="258" t="s">
        <v>5715</v>
      </c>
      <c r="D76" s="261" t="s">
        <v>5716</v>
      </c>
      <c r="E76" s="262" t="s">
        <v>5710</v>
      </c>
      <c r="F76" s="265" t="s">
        <v>5714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5562</v>
      </c>
      <c r="B77" s="257" t="s">
        <v>5711</v>
      </c>
      <c r="C77" s="258" t="s">
        <v>5717</v>
      </c>
      <c r="D77" s="261" t="s">
        <v>5718</v>
      </c>
      <c r="E77" s="262" t="s">
        <v>5710</v>
      </c>
      <c r="F77" s="265" t="s">
        <v>5714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5562</v>
      </c>
      <c r="B78" s="257" t="s">
        <v>5711</v>
      </c>
      <c r="C78" s="258" t="s">
        <v>5719</v>
      </c>
      <c r="D78" s="261" t="s">
        <v>5720</v>
      </c>
      <c r="E78" s="262" t="s">
        <v>5710</v>
      </c>
      <c r="F78" s="265" t="s">
        <v>5714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5562</v>
      </c>
      <c r="B79" s="257" t="s">
        <v>5711</v>
      </c>
      <c r="C79" s="258" t="s">
        <v>5721</v>
      </c>
      <c r="D79" s="261" t="s">
        <v>5722</v>
      </c>
      <c r="E79" s="262" t="s">
        <v>5710</v>
      </c>
      <c r="F79" s="265" t="s">
        <v>5714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5562</v>
      </c>
      <c r="B80" s="257" t="s">
        <v>5711</v>
      </c>
      <c r="C80" s="258" t="s">
        <v>5723</v>
      </c>
      <c r="D80" s="261" t="s">
        <v>5724</v>
      </c>
      <c r="E80" s="262" t="s">
        <v>5710</v>
      </c>
      <c r="F80" s="265" t="s">
        <v>5714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5562</v>
      </c>
      <c r="B81" s="257" t="s">
        <v>5711</v>
      </c>
      <c r="C81" s="258" t="s">
        <v>5725</v>
      </c>
      <c r="D81" s="261" t="s">
        <v>5726</v>
      </c>
      <c r="E81" s="262" t="s">
        <v>5710</v>
      </c>
      <c r="F81" s="265" t="s">
        <v>5714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5562</v>
      </c>
      <c r="B82" s="257" t="s">
        <v>5711</v>
      </c>
      <c r="C82" s="258" t="s">
        <v>5727</v>
      </c>
      <c r="D82" s="261" t="s">
        <v>5728</v>
      </c>
      <c r="E82" s="262" t="s">
        <v>5710</v>
      </c>
      <c r="F82" s="265" t="s">
        <v>5714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5562</v>
      </c>
      <c r="B83" s="257" t="s">
        <v>5711</v>
      </c>
      <c r="C83" s="258" t="s">
        <v>5729</v>
      </c>
      <c r="D83" s="261" t="s">
        <v>5730</v>
      </c>
      <c r="E83" s="262" t="s">
        <v>5710</v>
      </c>
      <c r="F83" s="265" t="s">
        <v>5714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5562</v>
      </c>
      <c r="B84" s="257" t="s">
        <v>5711</v>
      </c>
      <c r="C84" s="258" t="s">
        <v>5731</v>
      </c>
      <c r="D84" s="261" t="s">
        <v>5732</v>
      </c>
      <c r="E84" s="262" t="s">
        <v>5710</v>
      </c>
      <c r="F84" s="265" t="s">
        <v>5714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5562</v>
      </c>
      <c r="B85" s="257" t="s">
        <v>5711</v>
      </c>
      <c r="C85" s="258" t="s">
        <v>5733</v>
      </c>
      <c r="D85" s="261" t="s">
        <v>5734</v>
      </c>
      <c r="E85" s="262" t="s">
        <v>5710</v>
      </c>
      <c r="F85" s="265" t="s">
        <v>5714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5562</v>
      </c>
      <c r="B86" s="257" t="s">
        <v>5711</v>
      </c>
      <c r="C86" s="258" t="s">
        <v>5735</v>
      </c>
      <c r="D86" s="261" t="s">
        <v>5736</v>
      </c>
      <c r="E86" s="262" t="s">
        <v>5710</v>
      </c>
      <c r="F86" s="265" t="s">
        <v>5714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5562</v>
      </c>
      <c r="B87" s="257" t="s">
        <v>5711</v>
      </c>
      <c r="C87" s="258" t="s">
        <v>5737</v>
      </c>
      <c r="D87" s="261" t="s">
        <v>5738</v>
      </c>
      <c r="E87" s="262" t="s">
        <v>5710</v>
      </c>
      <c r="F87" s="265" t="s">
        <v>5714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5562</v>
      </c>
      <c r="B88" s="257" t="s">
        <v>5711</v>
      </c>
      <c r="C88" s="258" t="s">
        <v>5739</v>
      </c>
      <c r="D88" s="261" t="s">
        <v>5740</v>
      </c>
      <c r="E88" s="262" t="s">
        <v>5710</v>
      </c>
      <c r="F88" s="265" t="s">
        <v>5698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5562</v>
      </c>
      <c r="B89" s="257" t="s">
        <v>5711</v>
      </c>
      <c r="C89" s="258" t="s">
        <v>5741</v>
      </c>
      <c r="D89" s="261" t="s">
        <v>5742</v>
      </c>
      <c r="E89" s="262" t="s">
        <v>5710</v>
      </c>
      <c r="F89" s="265" t="s">
        <v>5698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5562</v>
      </c>
      <c r="B90" s="257" t="s">
        <v>5711</v>
      </c>
      <c r="C90" s="258" t="s">
        <v>5743</v>
      </c>
      <c r="D90" s="261" t="s">
        <v>5744</v>
      </c>
      <c r="E90" s="262" t="s">
        <v>5710</v>
      </c>
      <c r="F90" s="265" t="s">
        <v>5698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5562</v>
      </c>
      <c r="B91" s="256" t="s">
        <v>5745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5562</v>
      </c>
      <c r="B92" s="257" t="s">
        <v>5745</v>
      </c>
      <c r="C92" s="258" t="s">
        <v>5746</v>
      </c>
      <c r="D92" s="261" t="s">
        <v>5747</v>
      </c>
      <c r="E92" s="262" t="s">
        <v>5566</v>
      </c>
      <c r="F92" s="265" t="s">
        <v>5698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5562</v>
      </c>
      <c r="B93" s="257" t="s">
        <v>5745</v>
      </c>
      <c r="C93" s="258" t="s">
        <v>5748</v>
      </c>
      <c r="D93" s="261" t="s">
        <v>5749</v>
      </c>
      <c r="E93" s="262" t="s">
        <v>5566</v>
      </c>
      <c r="F93" s="265" t="s">
        <v>5698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5562</v>
      </c>
      <c r="B94" s="257" t="s">
        <v>5745</v>
      </c>
      <c r="C94" s="258" t="s">
        <v>5750</v>
      </c>
      <c r="D94" s="261" t="s">
        <v>5751</v>
      </c>
      <c r="E94" s="262" t="s">
        <v>5566</v>
      </c>
      <c r="F94" s="265" t="s">
        <v>5698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5562</v>
      </c>
      <c r="B95" s="257" t="s">
        <v>5745</v>
      </c>
      <c r="C95" s="258" t="s">
        <v>5752</v>
      </c>
      <c r="D95" s="261" t="s">
        <v>5753</v>
      </c>
      <c r="E95" s="262" t="s">
        <v>5566</v>
      </c>
      <c r="F95" s="265" t="s">
        <v>5698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5562</v>
      </c>
      <c r="B96" s="257" t="s">
        <v>5745</v>
      </c>
      <c r="C96" s="258" t="s">
        <v>5754</v>
      </c>
      <c r="D96" s="261" t="s">
        <v>5755</v>
      </c>
      <c r="E96" s="262" t="s">
        <v>5566</v>
      </c>
      <c r="F96" s="265" t="s">
        <v>5698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5562</v>
      </c>
      <c r="B97" s="257" t="s">
        <v>5745</v>
      </c>
      <c r="C97" s="258" t="s">
        <v>5756</v>
      </c>
      <c r="D97" s="261" t="s">
        <v>5757</v>
      </c>
      <c r="E97" s="262" t="s">
        <v>5566</v>
      </c>
      <c r="F97" s="265" t="s">
        <v>5758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5562</v>
      </c>
      <c r="B98" s="257" t="s">
        <v>5745</v>
      </c>
      <c r="C98" s="258" t="s">
        <v>5759</v>
      </c>
      <c r="D98" s="261" t="s">
        <v>5760</v>
      </c>
      <c r="E98" s="262" t="s">
        <v>5566</v>
      </c>
      <c r="F98" s="265" t="s">
        <v>5758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5562</v>
      </c>
      <c r="B99" s="257" t="s">
        <v>5745</v>
      </c>
      <c r="C99" s="258" t="s">
        <v>5761</v>
      </c>
      <c r="D99" s="261" t="s">
        <v>5762</v>
      </c>
      <c r="E99" s="262" t="s">
        <v>5566</v>
      </c>
      <c r="F99" s="265" t="s">
        <v>5758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5562</v>
      </c>
      <c r="B100" s="257" t="s">
        <v>5745</v>
      </c>
      <c r="C100" s="258" t="s">
        <v>5763</v>
      </c>
      <c r="D100" s="261" t="s">
        <v>5764</v>
      </c>
      <c r="E100" s="262" t="s">
        <v>5566</v>
      </c>
      <c r="F100" s="265" t="s">
        <v>5758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5562</v>
      </c>
      <c r="B101" s="257" t="s">
        <v>5745</v>
      </c>
      <c r="C101" s="258" t="s">
        <v>5765</v>
      </c>
      <c r="D101" s="261" t="s">
        <v>5766</v>
      </c>
      <c r="E101" s="262" t="s">
        <v>5566</v>
      </c>
      <c r="F101" s="265" t="s">
        <v>5698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5562</v>
      </c>
      <c r="B102" s="257" t="s">
        <v>5745</v>
      </c>
      <c r="C102" s="258" t="s">
        <v>5767</v>
      </c>
      <c r="D102" s="261" t="s">
        <v>5768</v>
      </c>
      <c r="E102" s="262" t="s">
        <v>5710</v>
      </c>
      <c r="F102" s="265" t="s">
        <v>5698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5562</v>
      </c>
      <c r="B103" s="257" t="s">
        <v>5745</v>
      </c>
      <c r="C103" s="258" t="s">
        <v>5769</v>
      </c>
      <c r="D103" s="261" t="s">
        <v>5770</v>
      </c>
      <c r="E103" s="262" t="s">
        <v>5710</v>
      </c>
      <c r="F103" s="265" t="s">
        <v>5698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5562</v>
      </c>
      <c r="B104" s="257" t="s">
        <v>5745</v>
      </c>
      <c r="C104" s="258" t="s">
        <v>5771</v>
      </c>
      <c r="D104" s="261" t="s">
        <v>5772</v>
      </c>
      <c r="E104" s="262" t="s">
        <v>5710</v>
      </c>
      <c r="F104" s="265" t="s">
        <v>5698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5562</v>
      </c>
      <c r="B105" s="257" t="s">
        <v>5745</v>
      </c>
      <c r="C105" s="258" t="s">
        <v>5773</v>
      </c>
      <c r="D105" s="261" t="s">
        <v>5774</v>
      </c>
      <c r="E105" s="262" t="s">
        <v>5595</v>
      </c>
      <c r="F105" s="265" t="s">
        <v>5698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5562</v>
      </c>
      <c r="B106" s="256" t="s">
        <v>5775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5562</v>
      </c>
      <c r="B107" s="257" t="s">
        <v>5775</v>
      </c>
      <c r="C107" s="258" t="s">
        <v>5776</v>
      </c>
      <c r="D107" s="261" t="s">
        <v>5777</v>
      </c>
      <c r="E107" s="262" t="s">
        <v>5710</v>
      </c>
      <c r="F107" s="265" t="s">
        <v>5698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5562</v>
      </c>
      <c r="B108" s="257" t="s">
        <v>5775</v>
      </c>
      <c r="C108" s="258" t="s">
        <v>5778</v>
      </c>
      <c r="D108" s="261" t="s">
        <v>5779</v>
      </c>
      <c r="E108" s="262" t="s">
        <v>5710</v>
      </c>
      <c r="F108" s="265" t="s">
        <v>5698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5562</v>
      </c>
      <c r="B109" s="257" t="s">
        <v>5775</v>
      </c>
      <c r="C109" s="258" t="s">
        <v>5780</v>
      </c>
      <c r="D109" s="261" t="s">
        <v>5781</v>
      </c>
      <c r="E109" s="262" t="s">
        <v>5710</v>
      </c>
      <c r="F109" s="265" t="s">
        <v>5698</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5562</v>
      </c>
      <c r="B110" s="257" t="s">
        <v>5775</v>
      </c>
      <c r="C110" s="258" t="s">
        <v>5782</v>
      </c>
      <c r="D110" s="261" t="s">
        <v>5783</v>
      </c>
      <c r="E110" s="262" t="s">
        <v>5710</v>
      </c>
      <c r="F110" s="265" t="s">
        <v>5698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5562</v>
      </c>
      <c r="B111" s="257" t="s">
        <v>5775</v>
      </c>
      <c r="C111" s="258" t="s">
        <v>5784</v>
      </c>
      <c r="D111" s="261" t="s">
        <v>5785</v>
      </c>
      <c r="E111" s="262" t="s">
        <v>5710</v>
      </c>
      <c r="F111" s="265" t="s">
        <v>5698</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5562</v>
      </c>
      <c r="B112" s="257" t="s">
        <v>5775</v>
      </c>
      <c r="C112" s="258" t="s">
        <v>5786</v>
      </c>
      <c r="D112" s="261" t="s">
        <v>5787</v>
      </c>
      <c r="E112" s="262" t="s">
        <v>5710</v>
      </c>
      <c r="F112" s="265" t="s">
        <v>5698</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5562</v>
      </c>
      <c r="B113" s="257" t="s">
        <v>5775</v>
      </c>
      <c r="C113" s="258" t="s">
        <v>5788</v>
      </c>
      <c r="D113" s="261" t="s">
        <v>5789</v>
      </c>
      <c r="E113" s="262" t="s">
        <v>5710</v>
      </c>
      <c r="F113" s="265" t="s">
        <v>5698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5562</v>
      </c>
      <c r="B114" s="257" t="s">
        <v>5775</v>
      </c>
      <c r="C114" s="258" t="s">
        <v>5790</v>
      </c>
      <c r="D114" s="261" t="s">
        <v>5791</v>
      </c>
      <c r="E114" s="262" t="s">
        <v>5710</v>
      </c>
      <c r="F114" s="265" t="s">
        <v>5698</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5562</v>
      </c>
      <c r="B115" s="257" t="s">
        <v>5775</v>
      </c>
      <c r="C115" s="258" t="s">
        <v>5792</v>
      </c>
      <c r="D115" s="261" t="s">
        <v>5793</v>
      </c>
      <c r="E115" s="262" t="s">
        <v>5710</v>
      </c>
      <c r="F115" s="265" t="s">
        <v>5698</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5562</v>
      </c>
      <c r="B116" s="257" t="s">
        <v>5775</v>
      </c>
      <c r="C116" s="258" t="s">
        <v>5794</v>
      </c>
      <c r="D116" s="261" t="s">
        <v>5795</v>
      </c>
      <c r="E116" s="262" t="s">
        <v>5710</v>
      </c>
      <c r="F116" s="265" t="s">
        <v>5698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5562</v>
      </c>
      <c r="B117" s="257" t="s">
        <v>5775</v>
      </c>
      <c r="C117" s="258" t="s">
        <v>5796</v>
      </c>
      <c r="D117" s="261" t="s">
        <v>5797</v>
      </c>
      <c r="E117" s="262" t="s">
        <v>5710</v>
      </c>
      <c r="F117" s="265" t="s">
        <v>5698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5798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5798</v>
      </c>
      <c r="B119" s="256" t="s">
        <v>5799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5798</v>
      </c>
      <c r="B120" s="257" t="s">
        <v>5799</v>
      </c>
      <c r="C120" s="258" t="s">
        <v>5800</v>
      </c>
      <c r="D120" s="261" t="s">
        <v>5801</v>
      </c>
      <c r="E120" s="262" t="s">
        <v>5566</v>
      </c>
      <c r="F120" s="265" t="s">
        <v>5802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5798</v>
      </c>
      <c r="B121" s="257" t="s">
        <v>5799</v>
      </c>
      <c r="C121" s="258" t="s">
        <v>5803</v>
      </c>
      <c r="D121" s="261" t="s">
        <v>5804</v>
      </c>
      <c r="E121" s="262" t="s">
        <v>5566</v>
      </c>
      <c r="F121" s="265" t="s">
        <v>5802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5798</v>
      </c>
      <c r="B122" s="257" t="s">
        <v>5799</v>
      </c>
      <c r="C122" s="258" t="s">
        <v>5805</v>
      </c>
      <c r="D122" s="261" t="s">
        <v>5806</v>
      </c>
      <c r="E122" s="262" t="s">
        <v>5566</v>
      </c>
      <c r="F122" s="265" t="s">
        <v>5802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5798</v>
      </c>
      <c r="B123" s="257" t="s">
        <v>5799</v>
      </c>
      <c r="C123" s="258" t="s">
        <v>5807</v>
      </c>
      <c r="D123" s="261" t="s">
        <v>5808</v>
      </c>
      <c r="E123" s="262" t="s">
        <v>5566</v>
      </c>
      <c r="F123" s="265" t="s">
        <v>5802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5798</v>
      </c>
      <c r="B124" s="257" t="s">
        <v>5799</v>
      </c>
      <c r="C124" s="258" t="s">
        <v>5809</v>
      </c>
      <c r="D124" s="261" t="s">
        <v>5810</v>
      </c>
      <c r="E124" s="262" t="s">
        <v>5566</v>
      </c>
      <c r="F124" s="265" t="s">
        <v>5802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5798</v>
      </c>
      <c r="B125" s="257" t="s">
        <v>5799</v>
      </c>
      <c r="C125" s="258" t="s">
        <v>5811</v>
      </c>
      <c r="D125" s="261" t="s">
        <v>5812</v>
      </c>
      <c r="E125" s="262" t="s">
        <v>5566</v>
      </c>
      <c r="F125" s="265" t="s">
        <v>5802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5798</v>
      </c>
      <c r="B126" s="257" t="s">
        <v>5799</v>
      </c>
      <c r="C126" s="258" t="s">
        <v>5813</v>
      </c>
      <c r="D126" s="261" t="s">
        <v>5814</v>
      </c>
      <c r="E126" s="262" t="s">
        <v>5566</v>
      </c>
      <c r="F126" s="265" t="s">
        <v>5802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5798</v>
      </c>
      <c r="B127" s="257" t="s">
        <v>5799</v>
      </c>
      <c r="C127" s="258" t="s">
        <v>5815</v>
      </c>
      <c r="D127" s="261" t="s">
        <v>5816</v>
      </c>
      <c r="E127" s="262" t="s">
        <v>5566</v>
      </c>
      <c r="F127" s="265" t="s">
        <v>5802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5798</v>
      </c>
      <c r="B128" s="257" t="s">
        <v>5799</v>
      </c>
      <c r="C128" s="258" t="s">
        <v>5817</v>
      </c>
      <c r="D128" s="261" t="s">
        <v>5818</v>
      </c>
      <c r="E128" s="262" t="s">
        <v>5566</v>
      </c>
      <c r="F128" s="265" t="s">
        <v>5802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5798</v>
      </c>
      <c r="B129" s="257" t="s">
        <v>5799</v>
      </c>
      <c r="C129" s="258" t="s">
        <v>5819</v>
      </c>
      <c r="D129" s="261" t="s">
        <v>5820</v>
      </c>
      <c r="E129" s="262" t="s">
        <v>5566</v>
      </c>
      <c r="F129" s="265" t="s">
        <v>5802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5798</v>
      </c>
      <c r="B130" s="257" t="s">
        <v>5799</v>
      </c>
      <c r="C130" s="258" t="s">
        <v>5821</v>
      </c>
      <c r="D130" s="261" t="s">
        <v>5822</v>
      </c>
      <c r="E130" s="262" t="s">
        <v>5566</v>
      </c>
      <c r="F130" s="265" t="s">
        <v>5802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5798</v>
      </c>
      <c r="B131" s="257" t="s">
        <v>5799</v>
      </c>
      <c r="C131" s="258" t="s">
        <v>5823</v>
      </c>
      <c r="D131" s="261" t="s">
        <v>5824</v>
      </c>
      <c r="E131" s="262" t="s">
        <v>5566</v>
      </c>
      <c r="F131" s="265" t="s">
        <v>5802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5798</v>
      </c>
      <c r="B132" s="257" t="s">
        <v>5799</v>
      </c>
      <c r="C132" s="258" t="s">
        <v>5825</v>
      </c>
      <c r="D132" s="261" t="s">
        <v>5826</v>
      </c>
      <c r="E132" s="262" t="s">
        <v>5566</v>
      </c>
      <c r="F132" s="265" t="s">
        <v>5802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5798</v>
      </c>
      <c r="B133" s="257" t="s">
        <v>5799</v>
      </c>
      <c r="C133" s="258" t="s">
        <v>5827</v>
      </c>
      <c r="D133" s="261" t="s">
        <v>5828</v>
      </c>
      <c r="E133" s="262" t="s">
        <v>5595</v>
      </c>
      <c r="F133" s="265" t="s">
        <v>5802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5798</v>
      </c>
      <c r="B134" s="257" t="s">
        <v>5799</v>
      </c>
      <c r="C134" s="258" t="s">
        <v>5829</v>
      </c>
      <c r="D134" s="261" t="s">
        <v>5830</v>
      </c>
      <c r="E134" s="262" t="s">
        <v>5595</v>
      </c>
      <c r="F134" s="265" t="s">
        <v>5802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5798</v>
      </c>
      <c r="B135" s="257" t="s">
        <v>5799</v>
      </c>
      <c r="C135" s="258" t="s">
        <v>5831</v>
      </c>
      <c r="D135" s="261" t="s">
        <v>5832</v>
      </c>
      <c r="E135" s="262" t="s">
        <v>5710</v>
      </c>
      <c r="F135" s="265" t="s">
        <v>5802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5798</v>
      </c>
      <c r="B136" s="257" t="s">
        <v>5799</v>
      </c>
      <c r="C136" s="258" t="s">
        <v>5833</v>
      </c>
      <c r="D136" s="261" t="s">
        <v>5834</v>
      </c>
      <c r="E136" s="262" t="s">
        <v>5595</v>
      </c>
      <c r="F136" s="265" t="s">
        <v>5802</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5798</v>
      </c>
      <c r="B137" s="257" t="s">
        <v>5799</v>
      </c>
      <c r="C137" s="258" t="s">
        <v>5835</v>
      </c>
      <c r="D137" s="261" t="s">
        <v>5836</v>
      </c>
      <c r="E137" s="262" t="s">
        <v>5595</v>
      </c>
      <c r="F137" s="265" t="s">
        <v>5802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5798</v>
      </c>
      <c r="B138" s="257" t="s">
        <v>5799</v>
      </c>
      <c r="C138" s="258" t="s">
        <v>5837</v>
      </c>
      <c r="D138" s="261" t="s">
        <v>5838</v>
      </c>
      <c r="E138" s="262" t="s">
        <v>5710</v>
      </c>
      <c r="F138" s="265" t="s">
        <v>5802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5798</v>
      </c>
      <c r="B139" s="257" t="s">
        <v>5799</v>
      </c>
      <c r="C139" s="258" t="s">
        <v>5839</v>
      </c>
      <c r="D139" s="261" t="s">
        <v>5840</v>
      </c>
      <c r="E139" s="262" t="s">
        <v>5710</v>
      </c>
      <c r="F139" s="265" t="s">
        <v>5802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5798</v>
      </c>
      <c r="B140" s="257" t="s">
        <v>5799</v>
      </c>
      <c r="C140" s="258" t="s">
        <v>5841</v>
      </c>
      <c r="D140" s="261" t="s">
        <v>5842</v>
      </c>
      <c r="E140" s="262" t="s">
        <v>5566</v>
      </c>
      <c r="F140" s="265" t="s">
        <v>5802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5798</v>
      </c>
      <c r="B141" s="257" t="s">
        <v>5799</v>
      </c>
      <c r="C141" s="258" t="s">
        <v>5843</v>
      </c>
      <c r="D141" s="261" t="s">
        <v>5844</v>
      </c>
      <c r="E141" s="262" t="s">
        <v>5845</v>
      </c>
      <c r="F141" s="265" t="s">
        <v>5846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5798</v>
      </c>
      <c r="B142" s="257" t="s">
        <v>5799</v>
      </c>
      <c r="C142" s="258" t="s">
        <v>5847</v>
      </c>
      <c r="D142" s="261" t="s">
        <v>5848</v>
      </c>
      <c r="E142" s="262" t="s">
        <v>5845</v>
      </c>
      <c r="F142" s="265" t="s">
        <v>5846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5798</v>
      </c>
      <c r="B143" s="257" t="s">
        <v>5799</v>
      </c>
      <c r="C143" s="258" t="s">
        <v>5849</v>
      </c>
      <c r="D143" s="261" t="s">
        <v>5850</v>
      </c>
      <c r="E143" s="262" t="s">
        <v>5845</v>
      </c>
      <c r="F143" s="265" t="s">
        <v>5846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5798</v>
      </c>
      <c r="B144" s="257" t="s">
        <v>5799</v>
      </c>
      <c r="C144" s="258" t="s">
        <v>5851</v>
      </c>
      <c r="D144" s="261" t="s">
        <v>5852</v>
      </c>
      <c r="E144" s="262" t="s">
        <v>5662</v>
      </c>
      <c r="F144" s="265" t="s">
        <v>5846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5798</v>
      </c>
      <c r="B145" s="257" t="s">
        <v>5799</v>
      </c>
      <c r="C145" s="258" t="s">
        <v>5853</v>
      </c>
      <c r="D145" s="261" t="s">
        <v>5854</v>
      </c>
      <c r="E145" s="262" t="s">
        <v>5662</v>
      </c>
      <c r="F145" s="265" t="s">
        <v>5846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5798</v>
      </c>
      <c r="B146" s="257" t="s">
        <v>5799</v>
      </c>
      <c r="C146" s="258" t="s">
        <v>5855</v>
      </c>
      <c r="D146" s="261" t="s">
        <v>5856</v>
      </c>
      <c r="E146" s="262" t="s">
        <v>5662</v>
      </c>
      <c r="F146" s="265" t="s">
        <v>5846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5798</v>
      </c>
      <c r="B147" s="256" t="s">
        <v>5857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5798</v>
      </c>
      <c r="B148" s="257" t="s">
        <v>5857</v>
      </c>
      <c r="C148" s="258" t="s">
        <v>5858</v>
      </c>
      <c r="D148" s="261" t="s">
        <v>5859</v>
      </c>
      <c r="E148" s="262" t="s">
        <v>5595</v>
      </c>
      <c r="F148" s="265" t="s">
        <v>5860</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5798</v>
      </c>
      <c r="B149" s="257" t="s">
        <v>5857</v>
      </c>
      <c r="C149" s="258" t="s">
        <v>5861</v>
      </c>
      <c r="D149" s="261" t="s">
        <v>5862</v>
      </c>
      <c r="E149" s="262" t="s">
        <v>5595</v>
      </c>
      <c r="F149" s="265" t="s">
        <v>5860</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5798</v>
      </c>
      <c r="B150" s="257" t="s">
        <v>5857</v>
      </c>
      <c r="C150" s="258" t="s">
        <v>5863</v>
      </c>
      <c r="D150" s="261" t="s">
        <v>5864</v>
      </c>
      <c r="E150" s="262" t="s">
        <v>5595</v>
      </c>
      <c r="F150" s="265" t="s">
        <v>5860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5798</v>
      </c>
      <c r="B151" s="257" t="s">
        <v>5857</v>
      </c>
      <c r="C151" s="258" t="s">
        <v>5865</v>
      </c>
      <c r="D151" s="261" t="s">
        <v>5866</v>
      </c>
      <c r="E151" s="262" t="s">
        <v>5595</v>
      </c>
      <c r="F151" s="265" t="s">
        <v>5860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5798</v>
      </c>
      <c r="B152" s="257" t="s">
        <v>5857</v>
      </c>
      <c r="C152" s="258" t="s">
        <v>5867</v>
      </c>
      <c r="D152" s="261" t="s">
        <v>5868</v>
      </c>
      <c r="E152" s="262" t="s">
        <v>5595</v>
      </c>
      <c r="F152" s="265" t="s">
        <v>5860</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5798</v>
      </c>
      <c r="B153" s="257" t="s">
        <v>5857</v>
      </c>
      <c r="C153" s="258" t="s">
        <v>5869</v>
      </c>
      <c r="D153" s="261" t="s">
        <v>5870</v>
      </c>
      <c r="E153" s="262" t="s">
        <v>5595</v>
      </c>
      <c r="F153" s="265" t="s">
        <v>5860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5798</v>
      </c>
      <c r="B154" s="257" t="s">
        <v>5857</v>
      </c>
      <c r="C154" s="258" t="s">
        <v>5871</v>
      </c>
      <c r="D154" s="261" t="s">
        <v>5872</v>
      </c>
      <c r="E154" s="262" t="s">
        <v>5595</v>
      </c>
      <c r="F154" s="265" t="s">
        <v>5860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5798</v>
      </c>
      <c r="B155" s="257" t="s">
        <v>5857</v>
      </c>
      <c r="C155" s="258" t="s">
        <v>5873</v>
      </c>
      <c r="D155" s="261" t="s">
        <v>5874</v>
      </c>
      <c r="E155" s="262" t="s">
        <v>5595</v>
      </c>
      <c r="F155" s="265" t="s">
        <v>5860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5798</v>
      </c>
      <c r="B156" s="257" t="s">
        <v>5857</v>
      </c>
      <c r="C156" s="258" t="s">
        <v>5875</v>
      </c>
      <c r="D156" s="261" t="s">
        <v>5876</v>
      </c>
      <c r="E156" s="262" t="s">
        <v>5595</v>
      </c>
      <c r="F156" s="265" t="s">
        <v>5860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5798</v>
      </c>
      <c r="B157" s="257" t="s">
        <v>5857</v>
      </c>
      <c r="C157" s="258" t="s">
        <v>5877</v>
      </c>
      <c r="D157" s="261" t="s">
        <v>5878</v>
      </c>
      <c r="E157" s="262" t="s">
        <v>5595</v>
      </c>
      <c r="F157" s="265" t="s">
        <v>5860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5798</v>
      </c>
      <c r="B158" s="257" t="s">
        <v>5857</v>
      </c>
      <c r="C158" s="258" t="s">
        <v>5879</v>
      </c>
      <c r="D158" s="261" t="s">
        <v>5880</v>
      </c>
      <c r="E158" s="262" t="s">
        <v>5595</v>
      </c>
      <c r="F158" s="265" t="s">
        <v>5860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5798</v>
      </c>
      <c r="B159" s="257" t="s">
        <v>5857</v>
      </c>
      <c r="C159" s="258" t="s">
        <v>5881</v>
      </c>
      <c r="D159" s="261" t="s">
        <v>5882</v>
      </c>
      <c r="E159" s="262" t="s">
        <v>5595</v>
      </c>
      <c r="F159" s="265" t="s">
        <v>5860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5798</v>
      </c>
      <c r="B160" s="257" t="s">
        <v>5857</v>
      </c>
      <c r="C160" s="258" t="s">
        <v>5883</v>
      </c>
      <c r="D160" s="261" t="s">
        <v>5884</v>
      </c>
      <c r="E160" s="262" t="s">
        <v>5595</v>
      </c>
      <c r="F160" s="265" t="s">
        <v>5885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5798</v>
      </c>
      <c r="B161" s="257" t="s">
        <v>5857</v>
      </c>
      <c r="C161" s="258" t="s">
        <v>5886</v>
      </c>
      <c r="D161" s="261" t="s">
        <v>5887</v>
      </c>
      <c r="E161" s="262" t="s">
        <v>5595</v>
      </c>
      <c r="F161" s="265" t="s">
        <v>5885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5798</v>
      </c>
      <c r="B162" s="257" t="s">
        <v>5857</v>
      </c>
      <c r="C162" s="258" t="s">
        <v>5888</v>
      </c>
      <c r="D162" s="261" t="s">
        <v>5889</v>
      </c>
      <c r="E162" s="262" t="s">
        <v>5595</v>
      </c>
      <c r="F162" s="265" t="s">
        <v>5885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5798</v>
      </c>
      <c r="B163" s="257" t="s">
        <v>5857</v>
      </c>
      <c r="C163" s="258" t="s">
        <v>5890</v>
      </c>
      <c r="D163" s="261" t="s">
        <v>5891</v>
      </c>
      <c r="E163" s="262" t="s">
        <v>5595</v>
      </c>
      <c r="F163" s="265" t="s">
        <v>5885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5798</v>
      </c>
      <c r="B164" s="257" t="s">
        <v>5857</v>
      </c>
      <c r="C164" s="258" t="s">
        <v>5892</v>
      </c>
      <c r="D164" s="261" t="s">
        <v>5893</v>
      </c>
      <c r="E164" s="262" t="s">
        <v>5595</v>
      </c>
      <c r="F164" s="265" t="s">
        <v>5885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5798</v>
      </c>
      <c r="B165" s="256" t="s">
        <v>5894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5798</v>
      </c>
      <c r="B166" s="257" t="s">
        <v>5894</v>
      </c>
      <c r="C166" s="258" t="s">
        <v>5895</v>
      </c>
      <c r="D166" s="261" t="s">
        <v>5896</v>
      </c>
      <c r="E166" s="262" t="s">
        <v>5566</v>
      </c>
      <c r="F166" s="265" t="s">
        <v>5897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5798</v>
      </c>
      <c r="B167" s="257" t="s">
        <v>5894</v>
      </c>
      <c r="C167" s="258" t="s">
        <v>5898</v>
      </c>
      <c r="D167" s="261" t="s">
        <v>5899</v>
      </c>
      <c r="E167" s="262" t="s">
        <v>5710</v>
      </c>
      <c r="F167" s="265" t="s">
        <v>5897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5798</v>
      </c>
      <c r="B168" s="257" t="s">
        <v>5894</v>
      </c>
      <c r="C168" s="258" t="s">
        <v>5900</v>
      </c>
      <c r="D168" s="261" t="s">
        <v>5901</v>
      </c>
      <c r="E168" s="262" t="s">
        <v>5662</v>
      </c>
      <c r="F168" s="265" t="s">
        <v>5897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5798</v>
      </c>
      <c r="B169" s="257" t="s">
        <v>5894</v>
      </c>
      <c r="C169" s="258" t="s">
        <v>5902</v>
      </c>
      <c r="D169" s="261" t="s">
        <v>5903</v>
      </c>
      <c r="E169" s="262" t="s">
        <v>5662</v>
      </c>
      <c r="F169" s="265" t="s">
        <v>5897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5798</v>
      </c>
      <c r="B170" s="257" t="s">
        <v>5894</v>
      </c>
      <c r="C170" s="258" t="s">
        <v>5904</v>
      </c>
      <c r="D170" s="261" t="s">
        <v>5905</v>
      </c>
      <c r="E170" s="262" t="s">
        <v>5710</v>
      </c>
      <c r="F170" s="265" t="s">
        <v>5897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5798</v>
      </c>
      <c r="B171" s="257" t="s">
        <v>5894</v>
      </c>
      <c r="C171" s="258" t="s">
        <v>5906</v>
      </c>
      <c r="D171" s="261" t="s">
        <v>5907</v>
      </c>
      <c r="E171" s="262" t="s">
        <v>5595</v>
      </c>
      <c r="F171" s="265" t="s">
        <v>5897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5798</v>
      </c>
      <c r="B172" s="257" t="s">
        <v>5894</v>
      </c>
      <c r="C172" s="258" t="s">
        <v>5908</v>
      </c>
      <c r="D172" s="261" t="s">
        <v>5909</v>
      </c>
      <c r="E172" s="262" t="s">
        <v>5662</v>
      </c>
      <c r="F172" s="265" t="s">
        <v>5897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5798</v>
      </c>
      <c r="B173" s="257" t="s">
        <v>5894</v>
      </c>
      <c r="C173" s="258" t="s">
        <v>5910</v>
      </c>
      <c r="D173" s="261" t="s">
        <v>5911</v>
      </c>
      <c r="E173" s="262" t="s">
        <v>5595</v>
      </c>
      <c r="F173" s="265" t="s">
        <v>5897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5798</v>
      </c>
      <c r="B174" s="257" t="s">
        <v>5894</v>
      </c>
      <c r="C174" s="258" t="s">
        <v>5912</v>
      </c>
      <c r="D174" s="261" t="s">
        <v>5913</v>
      </c>
      <c r="E174" s="262" t="s">
        <v>5662</v>
      </c>
      <c r="F174" s="265" t="s">
        <v>5897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5798</v>
      </c>
      <c r="B175" s="257" t="s">
        <v>5894</v>
      </c>
      <c r="C175" s="258" t="s">
        <v>5914</v>
      </c>
      <c r="D175" s="261" t="s">
        <v>5915</v>
      </c>
      <c r="E175" s="262" t="s">
        <v>5595</v>
      </c>
      <c r="F175" s="265" t="s">
        <v>5897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5798</v>
      </c>
      <c r="B176" s="257" t="s">
        <v>5894</v>
      </c>
      <c r="C176" s="258" t="s">
        <v>5916</v>
      </c>
      <c r="D176" s="261" t="s">
        <v>5917</v>
      </c>
      <c r="E176" s="262" t="s">
        <v>5566</v>
      </c>
      <c r="F176" s="265" t="s">
        <v>5897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5798</v>
      </c>
      <c r="B177" s="257" t="s">
        <v>5894</v>
      </c>
      <c r="C177" s="258" t="s">
        <v>5918</v>
      </c>
      <c r="D177" s="261" t="s">
        <v>5919</v>
      </c>
      <c r="E177" s="262" t="s">
        <v>5566</v>
      </c>
      <c r="F177" s="265" t="s">
        <v>5897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5798</v>
      </c>
      <c r="B178" s="257" t="s">
        <v>5894</v>
      </c>
      <c r="C178" s="258" t="s">
        <v>5920</v>
      </c>
      <c r="D178" s="261" t="s">
        <v>5921</v>
      </c>
      <c r="E178" s="262" t="s">
        <v>5595</v>
      </c>
      <c r="F178" s="265" t="s">
        <v>5897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5798</v>
      </c>
      <c r="B179" s="257" t="s">
        <v>5894</v>
      </c>
      <c r="C179" s="258" t="s">
        <v>5922</v>
      </c>
      <c r="D179" s="261" t="s">
        <v>5923</v>
      </c>
      <c r="E179" s="262" t="s">
        <v>5710</v>
      </c>
      <c r="F179" s="265" t="s">
        <v>5897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5798</v>
      </c>
      <c r="B180" s="257" t="s">
        <v>5894</v>
      </c>
      <c r="C180" s="258" t="s">
        <v>5924</v>
      </c>
      <c r="D180" s="261" t="s">
        <v>5925</v>
      </c>
      <c r="E180" s="262" t="s">
        <v>5710</v>
      </c>
      <c r="F180" s="265" t="s">
        <v>5897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5798</v>
      </c>
      <c r="B181" s="256" t="s">
        <v>5926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5798</v>
      </c>
      <c r="B182" s="257" t="s">
        <v>5926</v>
      </c>
      <c r="C182" s="258" t="s">
        <v>5927</v>
      </c>
      <c r="D182" s="261" t="s">
        <v>5928</v>
      </c>
      <c r="E182" s="262" t="s">
        <v>5566</v>
      </c>
      <c r="F182" s="265" t="s">
        <v>5929</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5798</v>
      </c>
      <c r="B183" s="257" t="s">
        <v>5926</v>
      </c>
      <c r="C183" s="258" t="s">
        <v>5930</v>
      </c>
      <c r="D183" s="261" t="s">
        <v>5931</v>
      </c>
      <c r="E183" s="262" t="s">
        <v>5566</v>
      </c>
      <c r="F183" s="265" t="s">
        <v>5929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5798</v>
      </c>
      <c r="B184" s="257" t="s">
        <v>5926</v>
      </c>
      <c r="C184" s="258" t="s">
        <v>5932</v>
      </c>
      <c r="D184" s="261" t="s">
        <v>5933</v>
      </c>
      <c r="E184" s="262" t="s">
        <v>5566</v>
      </c>
      <c r="F184" s="265" t="s">
        <v>5929</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5798</v>
      </c>
      <c r="B185" s="257" t="s">
        <v>5926</v>
      </c>
      <c r="C185" s="258" t="s">
        <v>5934</v>
      </c>
      <c r="D185" s="261" t="s">
        <v>5935</v>
      </c>
      <c r="E185" s="262" t="s">
        <v>5566</v>
      </c>
      <c r="F185" s="265" t="s">
        <v>5929</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5798</v>
      </c>
      <c r="B186" s="257" t="s">
        <v>5926</v>
      </c>
      <c r="C186" s="258" t="s">
        <v>5936</v>
      </c>
      <c r="D186" s="261" t="s">
        <v>5937</v>
      </c>
      <c r="E186" s="262" t="s">
        <v>5566</v>
      </c>
      <c r="F186" s="265" t="s">
        <v>5929</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5798</v>
      </c>
      <c r="B187" s="257" t="s">
        <v>5926</v>
      </c>
      <c r="C187" s="258" t="s">
        <v>5938</v>
      </c>
      <c r="D187" s="261" t="s">
        <v>5939</v>
      </c>
      <c r="E187" s="262" t="s">
        <v>5595</v>
      </c>
      <c r="F187" s="265" t="s">
        <v>5929</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5798</v>
      </c>
      <c r="B188" s="257" t="s">
        <v>5926</v>
      </c>
      <c r="C188" s="258" t="s">
        <v>5940</v>
      </c>
      <c r="D188" s="261" t="s">
        <v>5941</v>
      </c>
      <c r="E188" s="262" t="s">
        <v>5595</v>
      </c>
      <c r="F188" s="265" t="s">
        <v>5929</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5798</v>
      </c>
      <c r="B189" s="257" t="s">
        <v>5926</v>
      </c>
      <c r="C189" s="258" t="s">
        <v>5942</v>
      </c>
      <c r="D189" s="261" t="s">
        <v>5943</v>
      </c>
      <c r="E189" s="262" t="s">
        <v>5595</v>
      </c>
      <c r="F189" s="265" t="s">
        <v>5929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5798</v>
      </c>
      <c r="B190" s="257" t="s">
        <v>5926</v>
      </c>
      <c r="C190" s="258" t="s">
        <v>5944</v>
      </c>
      <c r="D190" s="261" t="s">
        <v>5945</v>
      </c>
      <c r="E190" s="262" t="s">
        <v>5595</v>
      </c>
      <c r="F190" s="265" t="s">
        <v>5929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5798</v>
      </c>
      <c r="B191" s="257" t="s">
        <v>5926</v>
      </c>
      <c r="C191" s="258" t="s">
        <v>5946</v>
      </c>
      <c r="D191" s="261" t="s">
        <v>5947</v>
      </c>
      <c r="E191" s="262" t="s">
        <v>5566</v>
      </c>
      <c r="F191" s="265" t="s">
        <v>5929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5798</v>
      </c>
      <c r="B192" s="257" t="s">
        <v>5926</v>
      </c>
      <c r="C192" s="258" t="s">
        <v>5948</v>
      </c>
      <c r="D192" s="261" t="s">
        <v>5949</v>
      </c>
      <c r="E192" s="262" t="s">
        <v>5566</v>
      </c>
      <c r="F192" s="265" t="s">
        <v>5929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5798</v>
      </c>
      <c r="B193" s="257" t="s">
        <v>5926</v>
      </c>
      <c r="C193" s="258" t="s">
        <v>5950</v>
      </c>
      <c r="D193" s="261" t="s">
        <v>5951</v>
      </c>
      <c r="E193" s="262" t="s">
        <v>5566</v>
      </c>
      <c r="F193" s="265" t="s">
        <v>5929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5798</v>
      </c>
      <c r="B194" s="257" t="s">
        <v>5926</v>
      </c>
      <c r="C194" s="258" t="s">
        <v>5952</v>
      </c>
      <c r="D194" s="261" t="s">
        <v>5953</v>
      </c>
      <c r="E194" s="262" t="s">
        <v>5566</v>
      </c>
      <c r="F194" s="265" t="s">
        <v>5929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5798</v>
      </c>
      <c r="B195" s="257" t="s">
        <v>5926</v>
      </c>
      <c r="C195" s="258" t="s">
        <v>5954</v>
      </c>
      <c r="D195" s="261" t="s">
        <v>5955</v>
      </c>
      <c r="E195" s="262" t="s">
        <v>5566</v>
      </c>
      <c r="F195" s="265" t="s">
        <v>5929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5798</v>
      </c>
      <c r="B196" s="257" t="s">
        <v>5926</v>
      </c>
      <c r="C196" s="258" t="s">
        <v>5956</v>
      </c>
      <c r="D196" s="261" t="s">
        <v>5957</v>
      </c>
      <c r="E196" s="262" t="s">
        <v>5566</v>
      </c>
      <c r="F196" s="265" t="s">
        <v>5958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5798</v>
      </c>
      <c r="B197" s="257" t="s">
        <v>5926</v>
      </c>
      <c r="C197" s="258" t="s">
        <v>5959</v>
      </c>
      <c r="D197" s="261" t="s">
        <v>5960</v>
      </c>
      <c r="E197" s="262" t="s">
        <v>5566</v>
      </c>
      <c r="F197" s="265" t="s">
        <v>5958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5798</v>
      </c>
      <c r="B198" s="257" t="s">
        <v>5926</v>
      </c>
      <c r="C198" s="258" t="s">
        <v>5961</v>
      </c>
      <c r="D198" s="261" t="s">
        <v>5962</v>
      </c>
      <c r="E198" s="262" t="s">
        <v>5566</v>
      </c>
      <c r="F198" s="265" t="s">
        <v>5958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5798</v>
      </c>
      <c r="B199" s="257" t="s">
        <v>5926</v>
      </c>
      <c r="C199" s="258" t="s">
        <v>5963</v>
      </c>
      <c r="D199" s="261" t="s">
        <v>5964</v>
      </c>
      <c r="E199" s="262" t="s">
        <v>5566</v>
      </c>
      <c r="F199" s="265" t="s">
        <v>5958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5965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5965</v>
      </c>
      <c r="B201" s="256" t="s">
        <v>5966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5965</v>
      </c>
      <c r="B202" s="257" t="s">
        <v>5966</v>
      </c>
      <c r="C202" s="258" t="s">
        <v>5967</v>
      </c>
      <c r="D202" s="261" t="s">
        <v>5968</v>
      </c>
      <c r="E202" s="262" t="s">
        <v>5845</v>
      </c>
      <c r="F202" s="265" t="s">
        <v>5969</v>
      </c>
      <c r="G202" s="268">
        <f>IF(COUNTIF(H202:AU202,"&lt;&gt;")=0,"",SUMPRODUCT(((Recommendations[ImplStatus]="Implemented")+(Recommendations[ImplStatus]="Compensated"))*ISNUMBER(MATCH(Recommendations[Id],H202:AU202,0)))/COUNTIF(H202:AU202,"&lt;&gt;"))</f>
        <v>0</v>
      </c>
      <c r="H202" s="269" t="s">
        <v>738</v>
      </c>
      <c r="I202" s="269" t="s">
        <v>748</v>
      </c>
      <c r="J202" s="269" t="s">
        <v>772</v>
      </c>
      <c r="K202" s="269" t="s">
        <v>777</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5965</v>
      </c>
      <c r="B203" s="257" t="s">
        <v>5966</v>
      </c>
      <c r="C203" s="258" t="s">
        <v>5970</v>
      </c>
      <c r="D203" s="261" t="s">
        <v>5971</v>
      </c>
      <c r="E203" s="262" t="s">
        <v>5845</v>
      </c>
      <c r="F203" s="265" t="s">
        <v>5969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5965</v>
      </c>
      <c r="B204" s="257" t="s">
        <v>5966</v>
      </c>
      <c r="C204" s="258" t="s">
        <v>5972</v>
      </c>
      <c r="D204" s="261" t="s">
        <v>5973</v>
      </c>
      <c r="E204" s="262" t="s">
        <v>5845</v>
      </c>
      <c r="F204" s="265" t="s">
        <v>5969</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5965</v>
      </c>
      <c r="B205" s="257" t="s">
        <v>5966</v>
      </c>
      <c r="C205" s="258" t="s">
        <v>5974</v>
      </c>
      <c r="D205" s="261" t="s">
        <v>5975</v>
      </c>
      <c r="E205" s="262" t="s">
        <v>5845</v>
      </c>
      <c r="F205" s="265" t="s">
        <v>5969</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5965</v>
      </c>
      <c r="B206" s="257" t="s">
        <v>5966</v>
      </c>
      <c r="C206" s="258" t="s">
        <v>5976</v>
      </c>
      <c r="D206" s="261" t="s">
        <v>5977</v>
      </c>
      <c r="E206" s="262" t="s">
        <v>5845</v>
      </c>
      <c r="F206" s="265" t="s">
        <v>5969</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5965</v>
      </c>
      <c r="B207" s="257" t="s">
        <v>5966</v>
      </c>
      <c r="C207" s="258" t="s">
        <v>5978</v>
      </c>
      <c r="D207" s="261" t="s">
        <v>5979</v>
      </c>
      <c r="E207" s="262" t="s">
        <v>5710</v>
      </c>
      <c r="F207" s="265" t="s">
        <v>5969</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5965</v>
      </c>
      <c r="B208" s="257" t="s">
        <v>5966</v>
      </c>
      <c r="C208" s="258" t="s">
        <v>5980</v>
      </c>
      <c r="D208" s="261" t="s">
        <v>5981</v>
      </c>
      <c r="E208" s="262" t="s">
        <v>5710</v>
      </c>
      <c r="F208" s="265" t="s">
        <v>5969</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5965</v>
      </c>
      <c r="B209" s="257" t="s">
        <v>5966</v>
      </c>
      <c r="C209" s="258" t="s">
        <v>5982</v>
      </c>
      <c r="D209" s="261" t="s">
        <v>5983</v>
      </c>
      <c r="E209" s="262" t="s">
        <v>5845</v>
      </c>
      <c r="F209" s="265" t="s">
        <v>5969</v>
      </c>
      <c r="G209" s="268">
        <f>IF(COUNTIF(H209:AU209,"&lt;&gt;")=0,"",SUMPRODUCT(((Recommendations[ImplStatus]="Implemented")+(Recommendations[ImplStatus]="Compensated"))*ISNUMBER(MATCH(Recommendations[Id],H209:AU209,0)))/COUNTIF(H209:AU209,"&lt;&gt;"))</f>
        <v>0</v>
      </c>
      <c r="H209" s="269" t="s">
        <v>78</v>
      </c>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5965</v>
      </c>
      <c r="B210" s="257" t="s">
        <v>5966</v>
      </c>
      <c r="C210" s="258" t="s">
        <v>5984</v>
      </c>
      <c r="D210" s="261" t="s">
        <v>5985</v>
      </c>
      <c r="E210" s="262" t="s">
        <v>5595</v>
      </c>
      <c r="F210" s="265" t="s">
        <v>5986</v>
      </c>
      <c r="G210" s="268">
        <f>IF(COUNTIF(H210:AU210,"&lt;&gt;")=0,"",SUMPRODUCT(((Recommendations[ImplStatus]="Implemented")+(Recommendations[ImplStatus]="Compensated"))*ISNUMBER(MATCH(Recommendations[Id],H210:AU210,0)))/COUNTIF(H210:AU210,"&lt;&gt;"))</f>
        <v>0</v>
      </c>
      <c r="H210" s="269" t="s">
        <v>88</v>
      </c>
      <c r="I210" s="269" t="s">
        <v>743</v>
      </c>
      <c r="J210" s="269" t="s">
        <v>758</v>
      </c>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5965</v>
      </c>
      <c r="B211" s="257" t="s">
        <v>5966</v>
      </c>
      <c r="C211" s="258" t="s">
        <v>5987</v>
      </c>
      <c r="D211" s="261" t="s">
        <v>5988</v>
      </c>
      <c r="E211" s="262" t="s">
        <v>5595</v>
      </c>
      <c r="F211" s="265" t="s">
        <v>5986</v>
      </c>
      <c r="G211" s="268">
        <f>IF(COUNTIF(H211:AU211,"&lt;&gt;")=0,"",SUMPRODUCT(((Recommendations[ImplStatus]="Implemented")+(Recommendations[ImplStatus]="Compensated"))*ISNUMBER(MATCH(Recommendations[Id],H211:AU211,0)))/COUNTIF(H211:AU211,"&lt;&gt;"))</f>
        <v>0</v>
      </c>
      <c r="H211" s="269" t="s">
        <v>758</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5965</v>
      </c>
      <c r="B212" s="257" t="s">
        <v>5966</v>
      </c>
      <c r="C212" s="258" t="s">
        <v>5989</v>
      </c>
      <c r="D212" s="261" t="s">
        <v>5990</v>
      </c>
      <c r="E212" s="262" t="s">
        <v>5662</v>
      </c>
      <c r="F212" s="265" t="s">
        <v>5991</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5965</v>
      </c>
      <c r="B213" s="257" t="s">
        <v>5966</v>
      </c>
      <c r="C213" s="258" t="s">
        <v>5992</v>
      </c>
      <c r="D213" s="261" t="s">
        <v>5993</v>
      </c>
      <c r="E213" s="262" t="s">
        <v>5595</v>
      </c>
      <c r="F213" s="265" t="s">
        <v>5994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5965</v>
      </c>
      <c r="B214" s="257" t="s">
        <v>5966</v>
      </c>
      <c r="C214" s="258" t="s">
        <v>5995</v>
      </c>
      <c r="D214" s="261" t="s">
        <v>5996</v>
      </c>
      <c r="E214" s="262" t="s">
        <v>5662</v>
      </c>
      <c r="F214" s="265" t="s">
        <v>5997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5965</v>
      </c>
      <c r="B215" s="257" t="s">
        <v>5966</v>
      </c>
      <c r="C215" s="258" t="s">
        <v>5998</v>
      </c>
      <c r="D215" s="261" t="s">
        <v>5999</v>
      </c>
      <c r="E215" s="262" t="s">
        <v>5566</v>
      </c>
      <c r="F215" s="265" t="s">
        <v>5997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5965</v>
      </c>
      <c r="B216" s="257" t="s">
        <v>5966</v>
      </c>
      <c r="C216" s="258" t="s">
        <v>6000</v>
      </c>
      <c r="D216" s="261" t="s">
        <v>6001</v>
      </c>
      <c r="E216" s="262" t="s">
        <v>5566</v>
      </c>
      <c r="F216" s="265" t="s">
        <v>5997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5965</v>
      </c>
      <c r="B217" s="257" t="s">
        <v>5966</v>
      </c>
      <c r="C217" s="258" t="s">
        <v>6002</v>
      </c>
      <c r="D217" s="261" t="s">
        <v>6003</v>
      </c>
      <c r="E217" s="262" t="s">
        <v>5595</v>
      </c>
      <c r="F217" s="265" t="s">
        <v>5997</v>
      </c>
      <c r="G217" s="268">
        <f>IF(COUNTIF(H217:AU217,"&lt;&gt;")=0,"",SUMPRODUCT(((Recommendations[ImplStatus]="Implemented")+(Recommendations[ImplStatus]="Compensated"))*ISNUMBER(MATCH(Recommendations[Id],H217:AU217,0)))/COUNTIF(H217:AU217,"&lt;&gt;"))</f>
        <v>0</v>
      </c>
      <c r="H217" s="269" t="s">
        <v>753</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5965</v>
      </c>
      <c r="B218" s="257" t="s">
        <v>5966</v>
      </c>
      <c r="C218" s="258" t="s">
        <v>6004</v>
      </c>
      <c r="D218" s="261" t="s">
        <v>6005</v>
      </c>
      <c r="E218" s="262" t="s">
        <v>5595</v>
      </c>
      <c r="F218" s="265" t="s">
        <v>5997</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5965</v>
      </c>
      <c r="B219" s="257" t="s">
        <v>5966</v>
      </c>
      <c r="C219" s="258" t="s">
        <v>6006</v>
      </c>
      <c r="D219" s="261" t="s">
        <v>6007</v>
      </c>
      <c r="E219" s="262" t="s">
        <v>5595</v>
      </c>
      <c r="F219" s="265" t="s">
        <v>5997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5965</v>
      </c>
      <c r="B220" s="257" t="s">
        <v>5966</v>
      </c>
      <c r="C220" s="258" t="s">
        <v>6008</v>
      </c>
      <c r="D220" s="261" t="s">
        <v>6009</v>
      </c>
      <c r="E220" s="262" t="s">
        <v>5595</v>
      </c>
      <c r="F220" s="265" t="s">
        <v>5997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5965</v>
      </c>
      <c r="B221" s="256" t="s">
        <v>6010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5965</v>
      </c>
      <c r="B222" s="257" t="s">
        <v>6010</v>
      </c>
      <c r="C222" s="258" t="s">
        <v>6011</v>
      </c>
      <c r="D222" s="261" t="s">
        <v>6012</v>
      </c>
      <c r="E222" s="262" t="s">
        <v>5662</v>
      </c>
      <c r="F222" s="265" t="s">
        <v>6013</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5965</v>
      </c>
      <c r="B223" s="257" t="s">
        <v>6010</v>
      </c>
      <c r="C223" s="258" t="s">
        <v>6014</v>
      </c>
      <c r="D223" s="261" t="s">
        <v>6015</v>
      </c>
      <c r="E223" s="262" t="s">
        <v>5662</v>
      </c>
      <c r="F223" s="265" t="s">
        <v>6013</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5965</v>
      </c>
      <c r="B224" s="257" t="s">
        <v>6010</v>
      </c>
      <c r="C224" s="258" t="s">
        <v>6016</v>
      </c>
      <c r="D224" s="261" t="s">
        <v>6017</v>
      </c>
      <c r="E224" s="262" t="s">
        <v>5662</v>
      </c>
      <c r="F224" s="265" t="s">
        <v>6013</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5965</v>
      </c>
      <c r="B225" s="257" t="s">
        <v>6010</v>
      </c>
      <c r="C225" s="258" t="s">
        <v>6018</v>
      </c>
      <c r="D225" s="261" t="s">
        <v>6019</v>
      </c>
      <c r="E225" s="262" t="s">
        <v>5662</v>
      </c>
      <c r="F225" s="265" t="s">
        <v>6013</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5965</v>
      </c>
      <c r="B226" s="257" t="s">
        <v>6010</v>
      </c>
      <c r="C226" s="258" t="s">
        <v>6020</v>
      </c>
      <c r="D226" s="261" t="s">
        <v>6021</v>
      </c>
      <c r="E226" s="262" t="s">
        <v>5662</v>
      </c>
      <c r="F226" s="265" t="s">
        <v>6013</v>
      </c>
      <c r="G226" s="268">
        <f>IF(COUNTIF(H226:AU226,"&lt;&gt;")=0,"",SUMPRODUCT(((Recommendations[ImplStatus]="Implemented")+(Recommendations[ImplStatus]="Compensated"))*ISNUMBER(MATCH(Recommendations[Id],H226:AU226,0)))/COUNTIF(H226:AU226,"&lt;&gt;"))</f>
        <v>0</v>
      </c>
      <c r="H226" s="269" t="s">
        <v>58</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5965</v>
      </c>
      <c r="B227" s="257" t="s">
        <v>6010</v>
      </c>
      <c r="C227" s="258" t="s">
        <v>6022</v>
      </c>
      <c r="D227" s="261" t="s">
        <v>6023</v>
      </c>
      <c r="E227" s="262" t="s">
        <v>5662</v>
      </c>
      <c r="F227" s="265" t="s">
        <v>6013</v>
      </c>
      <c r="G227" s="268">
        <f>IF(COUNTIF(H227:AU227,"&lt;&gt;")=0,"",SUMPRODUCT(((Recommendations[ImplStatus]="Implemented")+(Recommendations[ImplStatus]="Compensated"))*ISNUMBER(MATCH(Recommendations[Id],H227:AU227,0)))/COUNTIF(H227:AU227,"&lt;&gt;"))</f>
        <v>0</v>
      </c>
      <c r="H227" s="269" t="s">
        <v>63</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5965</v>
      </c>
      <c r="B228" s="257" t="s">
        <v>6010</v>
      </c>
      <c r="C228" s="258" t="s">
        <v>6024</v>
      </c>
      <c r="D228" s="261" t="s">
        <v>6025</v>
      </c>
      <c r="E228" s="262" t="s">
        <v>5662</v>
      </c>
      <c r="F228" s="265" t="s">
        <v>6013</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5965</v>
      </c>
      <c r="B229" s="257" t="s">
        <v>6010</v>
      </c>
      <c r="C229" s="258" t="s">
        <v>6026</v>
      </c>
      <c r="D229" s="261" t="s">
        <v>6027</v>
      </c>
      <c r="E229" s="262" t="s">
        <v>5566</v>
      </c>
      <c r="F229" s="265" t="s">
        <v>6013</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5965</v>
      </c>
      <c r="B230" s="257" t="s">
        <v>6010</v>
      </c>
      <c r="C230" s="258" t="s">
        <v>6028</v>
      </c>
      <c r="D230" s="261" t="s">
        <v>6029</v>
      </c>
      <c r="E230" s="262" t="s">
        <v>5566</v>
      </c>
      <c r="F230" s="265" t="s">
        <v>6013</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5965</v>
      </c>
      <c r="B231" s="257" t="s">
        <v>6010</v>
      </c>
      <c r="C231" s="258" t="s">
        <v>6030</v>
      </c>
      <c r="D231" s="261" t="s">
        <v>6031</v>
      </c>
      <c r="E231" s="262" t="s">
        <v>5662</v>
      </c>
      <c r="F231" s="265" t="s">
        <v>6032</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5965</v>
      </c>
      <c r="B232" s="257" t="s">
        <v>6010</v>
      </c>
      <c r="C232" s="258" t="s">
        <v>6033</v>
      </c>
      <c r="D232" s="261" t="s">
        <v>6034</v>
      </c>
      <c r="E232" s="262" t="s">
        <v>5662</v>
      </c>
      <c r="F232" s="265" t="s">
        <v>6032</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5965</v>
      </c>
      <c r="B233" s="257" t="s">
        <v>6010</v>
      </c>
      <c r="C233" s="258" t="s">
        <v>6035</v>
      </c>
      <c r="D233" s="261" t="s">
        <v>6036</v>
      </c>
      <c r="E233" s="262" t="s">
        <v>5595</v>
      </c>
      <c r="F233" s="265" t="s">
        <v>6032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5965</v>
      </c>
      <c r="B234" s="257" t="s">
        <v>6010</v>
      </c>
      <c r="C234" s="258" t="s">
        <v>6037</v>
      </c>
      <c r="D234" s="261" t="s">
        <v>6038</v>
      </c>
      <c r="E234" s="262" t="s">
        <v>5595</v>
      </c>
      <c r="F234" s="265" t="s">
        <v>6032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5965</v>
      </c>
      <c r="B235" s="257" t="s">
        <v>6010</v>
      </c>
      <c r="C235" s="258" t="s">
        <v>6039</v>
      </c>
      <c r="D235" s="261" t="s">
        <v>6040</v>
      </c>
      <c r="E235" s="262" t="s">
        <v>5662</v>
      </c>
      <c r="F235" s="265" t="s">
        <v>6032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5965</v>
      </c>
      <c r="B236" s="257" t="s">
        <v>6010</v>
      </c>
      <c r="C236" s="258" t="s">
        <v>6041</v>
      </c>
      <c r="D236" s="261" t="s">
        <v>6042</v>
      </c>
      <c r="E236" s="262" t="s">
        <v>5595</v>
      </c>
      <c r="F236" s="265" t="s">
        <v>6032</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5965</v>
      </c>
      <c r="B237" s="256" t="s">
        <v>2199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5965</v>
      </c>
      <c r="B238" s="257" t="s">
        <v>2199</v>
      </c>
      <c r="C238" s="258" t="s">
        <v>6043</v>
      </c>
      <c r="D238" s="261" t="s">
        <v>6044</v>
      </c>
      <c r="E238" s="262" t="s">
        <v>5566</v>
      </c>
      <c r="F238" s="265" t="s">
        <v>6045</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5965</v>
      </c>
      <c r="B239" s="257" t="s">
        <v>2199</v>
      </c>
      <c r="C239" s="258" t="s">
        <v>6046</v>
      </c>
      <c r="D239" s="261" t="s">
        <v>6047</v>
      </c>
      <c r="E239" s="262" t="s">
        <v>5566</v>
      </c>
      <c r="F239" s="265" t="s">
        <v>6045</v>
      </c>
      <c r="G239" s="268">
        <f>IF(COUNTIF(H239:AU239,"&lt;&gt;")=0,"",SUMPRODUCT(((Recommendations[ImplStatus]="Implemented")+(Recommendations[ImplStatus]="Compensated"))*ISNUMBER(MATCH(Recommendations[Id],H239:AU239,0)))/COUNTIF(H239:AU239,"&lt;&gt;"))</f>
        <v>0</v>
      </c>
      <c r="H239" s="269" t="s">
        <v>498</v>
      </c>
      <c r="I239" s="269" t="s">
        <v>669</v>
      </c>
      <c r="J239" s="269" t="s">
        <v>674</v>
      </c>
      <c r="K239" s="269" t="s">
        <v>679</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5965</v>
      </c>
      <c r="B240" s="257" t="s">
        <v>2199</v>
      </c>
      <c r="C240" s="258" t="s">
        <v>6048</v>
      </c>
      <c r="D240" s="261" t="s">
        <v>6049</v>
      </c>
      <c r="E240" s="262" t="s">
        <v>5566</v>
      </c>
      <c r="F240" s="265" t="s">
        <v>6045</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5965</v>
      </c>
      <c r="B241" s="257" t="s">
        <v>2199</v>
      </c>
      <c r="C241" s="258" t="s">
        <v>6050</v>
      </c>
      <c r="D241" s="261" t="s">
        <v>6051</v>
      </c>
      <c r="E241" s="262" t="s">
        <v>5566</v>
      </c>
      <c r="F241" s="265" t="s">
        <v>6045</v>
      </c>
      <c r="G241" s="268">
        <f>IF(COUNTIF(H241:AU241,"&lt;&gt;")=0,"",SUMPRODUCT(((Recommendations[ImplStatus]="Implemented")+(Recommendations[ImplStatus]="Compensated"))*ISNUMBER(MATCH(Recommendations[Id],H241:AU241,0)))/COUNTIF(H241:AU241,"&lt;&gt;"))</f>
        <v>0</v>
      </c>
      <c r="H241" s="269" t="s">
        <v>13</v>
      </c>
      <c r="I241" s="269" t="s">
        <v>23</v>
      </c>
      <c r="J241" s="269" t="s">
        <v>38</v>
      </c>
      <c r="K241" s="269" t="s">
        <v>68</v>
      </c>
      <c r="L241" s="269" t="s">
        <v>73</v>
      </c>
      <c r="M241" s="269" t="s">
        <v>96</v>
      </c>
      <c r="N241" s="269" t="s">
        <v>101</v>
      </c>
      <c r="O241" s="269" t="s">
        <v>106</v>
      </c>
      <c r="P241" s="269" t="s">
        <v>111</v>
      </c>
      <c r="Q241" s="269" t="s">
        <v>116</v>
      </c>
      <c r="R241" s="269" t="s">
        <v>131</v>
      </c>
      <c r="S241" s="269" t="s">
        <v>136</v>
      </c>
      <c r="T241" s="269" t="s">
        <v>141</v>
      </c>
      <c r="U241" s="269" t="s">
        <v>145</v>
      </c>
      <c r="V241" s="269" t="s">
        <v>149</v>
      </c>
      <c r="W241" s="269" t="s">
        <v>154</v>
      </c>
      <c r="X241" s="269" t="s">
        <v>159</v>
      </c>
      <c r="Y241" s="269" t="s">
        <v>163</v>
      </c>
      <c r="Z241" s="269" t="s">
        <v>168</v>
      </c>
      <c r="AA241" s="269" t="s">
        <v>173</v>
      </c>
      <c r="AB241" s="269" t="s">
        <v>178</v>
      </c>
      <c r="AC241" s="269" t="s">
        <v>183</v>
      </c>
      <c r="AD241" s="269" t="s">
        <v>193</v>
      </c>
      <c r="AE241" s="269" t="s">
        <v>213</v>
      </c>
      <c r="AF241" s="269" t="s">
        <v>308</v>
      </c>
      <c r="AG241" s="269" t="s">
        <v>313</v>
      </c>
      <c r="AH241" s="269" t="s">
        <v>318</v>
      </c>
      <c r="AI241" s="269" t="s">
        <v>570</v>
      </c>
      <c r="AJ241" s="269" t="s">
        <v>575</v>
      </c>
      <c r="AK241" s="269" t="s">
        <v>580</v>
      </c>
      <c r="AL241" s="269" t="s">
        <v>585</v>
      </c>
      <c r="AM241" s="269" t="s">
        <v>600</v>
      </c>
      <c r="AN241" s="269" t="s">
        <v>615</v>
      </c>
      <c r="AO241" s="269" t="s">
        <v>620</v>
      </c>
      <c r="AP241" s="269" t="s">
        <v>625</v>
      </c>
      <c r="AQ241" s="269" t="s">
        <v>630</v>
      </c>
      <c r="AR241" s="269" t="s">
        <v>693</v>
      </c>
      <c r="AS241" s="269" t="s">
        <v>703</v>
      </c>
      <c r="AT241" s="269" t="s">
        <v>708</v>
      </c>
      <c r="AU241" s="283" t="s">
        <v>733</v>
      </c>
    </row>
    <row r="242" spans="1:47" ht="60" customHeight="1" x14ac:dyDescent="0.35">
      <c r="A242" s="279" t="s">
        <v>5965</v>
      </c>
      <c r="B242" s="257" t="s">
        <v>2199</v>
      </c>
      <c r="C242" s="258" t="s">
        <v>6052</v>
      </c>
      <c r="D242" s="261" t="s">
        <v>6053</v>
      </c>
      <c r="E242" s="262" t="s">
        <v>5566</v>
      </c>
      <c r="F242" s="265" t="s">
        <v>6045</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5965</v>
      </c>
      <c r="B243" s="257" t="s">
        <v>2199</v>
      </c>
      <c r="C243" s="258" t="s">
        <v>6054</v>
      </c>
      <c r="D243" s="261" t="s">
        <v>6055</v>
      </c>
      <c r="E243" s="262" t="s">
        <v>5566</v>
      </c>
      <c r="F243" s="265" t="s">
        <v>6045</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5965</v>
      </c>
      <c r="B244" s="257" t="s">
        <v>2199</v>
      </c>
      <c r="C244" s="258" t="s">
        <v>6056</v>
      </c>
      <c r="D244" s="261" t="s">
        <v>6057</v>
      </c>
      <c r="E244" s="262" t="s">
        <v>5566</v>
      </c>
      <c r="F244" s="265" t="s">
        <v>6045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5965</v>
      </c>
      <c r="B245" s="257" t="s">
        <v>2199</v>
      </c>
      <c r="C245" s="258" t="s">
        <v>6058</v>
      </c>
      <c r="D245" s="261" t="s">
        <v>6059</v>
      </c>
      <c r="E245" s="262" t="s">
        <v>5566</v>
      </c>
      <c r="F245" s="265" t="s">
        <v>6045</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5965</v>
      </c>
      <c r="B246" s="257" t="s">
        <v>2199</v>
      </c>
      <c r="C246" s="258" t="s">
        <v>6060</v>
      </c>
      <c r="D246" s="261" t="s">
        <v>6061</v>
      </c>
      <c r="E246" s="262" t="s">
        <v>5566</v>
      </c>
      <c r="F246" s="265" t="s">
        <v>6045</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5965</v>
      </c>
      <c r="B247" s="257" t="s">
        <v>2199</v>
      </c>
      <c r="C247" s="258" t="s">
        <v>6062</v>
      </c>
      <c r="D247" s="261" t="s">
        <v>6063</v>
      </c>
      <c r="E247" s="262" t="s">
        <v>5566</v>
      </c>
      <c r="F247" s="265" t="s">
        <v>6045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5965</v>
      </c>
      <c r="B248" s="257" t="s">
        <v>2199</v>
      </c>
      <c r="C248" s="258" t="s">
        <v>6064</v>
      </c>
      <c r="D248" s="261" t="s">
        <v>6065</v>
      </c>
      <c r="E248" s="262" t="s">
        <v>5595</v>
      </c>
      <c r="F248" s="265" t="s">
        <v>6045</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5965</v>
      </c>
      <c r="B249" s="257" t="s">
        <v>2199</v>
      </c>
      <c r="C249" s="258" t="s">
        <v>6066</v>
      </c>
      <c r="D249" s="261" t="s">
        <v>6067</v>
      </c>
      <c r="E249" s="262" t="s">
        <v>5595</v>
      </c>
      <c r="F249" s="265" t="s">
        <v>6068</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5965</v>
      </c>
      <c r="B250" s="257" t="s">
        <v>2199</v>
      </c>
      <c r="C250" s="258" t="s">
        <v>6069</v>
      </c>
      <c r="D250" s="261" t="s">
        <v>6070</v>
      </c>
      <c r="E250" s="262" t="s">
        <v>5595</v>
      </c>
      <c r="F250" s="265" t="s">
        <v>6068</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5965</v>
      </c>
      <c r="B251" s="256" t="s">
        <v>6071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5965</v>
      </c>
      <c r="B252" s="257" t="s">
        <v>6071</v>
      </c>
      <c r="C252" s="258" t="s">
        <v>6072</v>
      </c>
      <c r="D252" s="261" t="s">
        <v>6073</v>
      </c>
      <c r="E252" s="262" t="s">
        <v>5662</v>
      </c>
      <c r="F252" s="265" t="s">
        <v>6074</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5965</v>
      </c>
      <c r="B253" s="257" t="s">
        <v>6071</v>
      </c>
      <c r="C253" s="258" t="s">
        <v>6075</v>
      </c>
      <c r="D253" s="261" t="s">
        <v>6076</v>
      </c>
      <c r="E253" s="262" t="s">
        <v>5662</v>
      </c>
      <c r="F253" s="265" t="s">
        <v>6074</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5965</v>
      </c>
      <c r="B254" s="257" t="s">
        <v>6071</v>
      </c>
      <c r="C254" s="258" t="s">
        <v>6077</v>
      </c>
      <c r="D254" s="261" t="s">
        <v>6078</v>
      </c>
      <c r="E254" s="262" t="s">
        <v>5662</v>
      </c>
      <c r="F254" s="265" t="s">
        <v>6074</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5965</v>
      </c>
      <c r="B255" s="257" t="s">
        <v>6071</v>
      </c>
      <c r="C255" s="258" t="s">
        <v>6079</v>
      </c>
      <c r="D255" s="261" t="s">
        <v>6080</v>
      </c>
      <c r="E255" s="262" t="s">
        <v>5662</v>
      </c>
      <c r="F255" s="265" t="s">
        <v>6074</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5965</v>
      </c>
      <c r="B256" s="257" t="s">
        <v>6071</v>
      </c>
      <c r="C256" s="258" t="s">
        <v>6081</v>
      </c>
      <c r="D256" s="261" t="s">
        <v>6082</v>
      </c>
      <c r="E256" s="262" t="s">
        <v>5662</v>
      </c>
      <c r="F256" s="265" t="s">
        <v>6074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5965</v>
      </c>
      <c r="B257" s="257" t="s">
        <v>6071</v>
      </c>
      <c r="C257" s="258" t="s">
        <v>6083</v>
      </c>
      <c r="D257" s="261" t="s">
        <v>6084</v>
      </c>
      <c r="E257" s="262" t="s">
        <v>5566</v>
      </c>
      <c r="F257" s="265" t="s">
        <v>6074</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5965</v>
      </c>
      <c r="B258" s="257" t="s">
        <v>6071</v>
      </c>
      <c r="C258" s="258" t="s">
        <v>6085</v>
      </c>
      <c r="D258" s="261" t="s">
        <v>6086</v>
      </c>
      <c r="E258" s="262" t="s">
        <v>5566</v>
      </c>
      <c r="F258" s="265" t="s">
        <v>6074</v>
      </c>
      <c r="G258" s="268">
        <f>IF(COUNTIF(H258:AU258,"&lt;&gt;")=0,"",SUMPRODUCT(((Recommendations[ImplStatus]="Implemented")+(Recommendations[ImplStatus]="Compensated"))*ISNUMBER(MATCH(Recommendations[Id],H258:AU258,0)))/COUNTIF(H258:AU258,"&lt;&gt;"))</f>
        <v>0</v>
      </c>
      <c r="H258" s="269" t="s">
        <v>63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5965</v>
      </c>
      <c r="B259" s="257" t="s">
        <v>6071</v>
      </c>
      <c r="C259" s="258" t="s">
        <v>6087</v>
      </c>
      <c r="D259" s="261" t="s">
        <v>6088</v>
      </c>
      <c r="E259" s="262" t="s">
        <v>5566</v>
      </c>
      <c r="F259" s="265" t="s">
        <v>6074</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5965</v>
      </c>
      <c r="B260" s="257" t="s">
        <v>6071</v>
      </c>
      <c r="C260" s="258" t="s">
        <v>6089</v>
      </c>
      <c r="D260" s="261" t="s">
        <v>6090</v>
      </c>
      <c r="E260" s="262" t="s">
        <v>5566</v>
      </c>
      <c r="F260" s="265" t="s">
        <v>6074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5965</v>
      </c>
      <c r="B261" s="257" t="s">
        <v>6071</v>
      </c>
      <c r="C261" s="258" t="s">
        <v>6091</v>
      </c>
      <c r="D261" s="261" t="s">
        <v>6092</v>
      </c>
      <c r="E261" s="262" t="s">
        <v>5710</v>
      </c>
      <c r="F261" s="265" t="s">
        <v>6074</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5965</v>
      </c>
      <c r="B262" s="257" t="s">
        <v>6071</v>
      </c>
      <c r="C262" s="258" t="s">
        <v>6093</v>
      </c>
      <c r="D262" s="261" t="s">
        <v>6094</v>
      </c>
      <c r="E262" s="262" t="s">
        <v>5710</v>
      </c>
      <c r="F262" s="265" t="s">
        <v>6074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5965</v>
      </c>
      <c r="B263" s="257" t="s">
        <v>6071</v>
      </c>
      <c r="C263" s="258" t="s">
        <v>6095</v>
      </c>
      <c r="D263" s="261" t="s">
        <v>6096</v>
      </c>
      <c r="E263" s="262" t="s">
        <v>5710</v>
      </c>
      <c r="F263" s="265" t="s">
        <v>6074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5965</v>
      </c>
      <c r="B264" s="256" t="s">
        <v>6097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5965</v>
      </c>
      <c r="B265" s="257" t="s">
        <v>6097</v>
      </c>
      <c r="C265" s="258" t="s">
        <v>6098</v>
      </c>
      <c r="D265" s="261" t="s">
        <v>6099</v>
      </c>
      <c r="E265" s="262" t="s">
        <v>5595</v>
      </c>
      <c r="F265" s="265" t="s">
        <v>6100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5965</v>
      </c>
      <c r="B266" s="257" t="s">
        <v>6097</v>
      </c>
      <c r="C266" s="258" t="s">
        <v>6101</v>
      </c>
      <c r="D266" s="261" t="s">
        <v>6102</v>
      </c>
      <c r="E266" s="262" t="s">
        <v>5595</v>
      </c>
      <c r="F266" s="265" t="s">
        <v>6100</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5965</v>
      </c>
      <c r="B267" s="257" t="s">
        <v>6097</v>
      </c>
      <c r="C267" s="258" t="s">
        <v>6103</v>
      </c>
      <c r="D267" s="261" t="s">
        <v>6104</v>
      </c>
      <c r="E267" s="262" t="s">
        <v>5595</v>
      </c>
      <c r="F267" s="265" t="s">
        <v>6100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5965</v>
      </c>
      <c r="B268" s="257" t="s">
        <v>6097</v>
      </c>
      <c r="C268" s="258" t="s">
        <v>6105</v>
      </c>
      <c r="D268" s="261" t="s">
        <v>6106</v>
      </c>
      <c r="E268" s="262" t="s">
        <v>5595</v>
      </c>
      <c r="F268" s="265" t="s">
        <v>6100</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5965</v>
      </c>
      <c r="B269" s="257" t="s">
        <v>6097</v>
      </c>
      <c r="C269" s="258" t="s">
        <v>6107</v>
      </c>
      <c r="D269" s="261" t="s">
        <v>6108</v>
      </c>
      <c r="E269" s="262" t="s">
        <v>5595</v>
      </c>
      <c r="F269" s="265" t="s">
        <v>6100</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5965</v>
      </c>
      <c r="B270" s="257" t="s">
        <v>6097</v>
      </c>
      <c r="C270" s="258" t="s">
        <v>6109</v>
      </c>
      <c r="D270" s="261" t="s">
        <v>6110</v>
      </c>
      <c r="E270" s="262" t="s">
        <v>5595</v>
      </c>
      <c r="F270" s="265" t="s">
        <v>6100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5965</v>
      </c>
      <c r="B271" s="257" t="s">
        <v>6097</v>
      </c>
      <c r="C271" s="258" t="s">
        <v>6111</v>
      </c>
      <c r="D271" s="261" t="s">
        <v>6112</v>
      </c>
      <c r="E271" s="262" t="s">
        <v>5595</v>
      </c>
      <c r="F271" s="265" t="s">
        <v>6100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5965</v>
      </c>
      <c r="B272" s="257" t="s">
        <v>6097</v>
      </c>
      <c r="C272" s="258" t="s">
        <v>6113</v>
      </c>
      <c r="D272" s="261" t="s">
        <v>6114</v>
      </c>
      <c r="E272" s="262" t="s">
        <v>5595</v>
      </c>
      <c r="F272" s="265" t="s">
        <v>6100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5965</v>
      </c>
      <c r="B273" s="257" t="s">
        <v>6097</v>
      </c>
      <c r="C273" s="258" t="s">
        <v>6115</v>
      </c>
      <c r="D273" s="261" t="s">
        <v>6116</v>
      </c>
      <c r="E273" s="262" t="s">
        <v>5595</v>
      </c>
      <c r="F273" s="265" t="s">
        <v>6100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6117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6117</v>
      </c>
      <c r="B275" s="256" t="s">
        <v>6118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6117</v>
      </c>
      <c r="B276" s="257" t="s">
        <v>6118</v>
      </c>
      <c r="C276" s="258" t="s">
        <v>6119</v>
      </c>
      <c r="D276" s="261" t="s">
        <v>6120</v>
      </c>
      <c r="E276" s="262" t="s">
        <v>5566</v>
      </c>
      <c r="F276" s="265" t="s">
        <v>6121</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6117</v>
      </c>
      <c r="B277" s="257" t="s">
        <v>6118</v>
      </c>
      <c r="C277" s="258" t="s">
        <v>6122</v>
      </c>
      <c r="D277" s="261" t="s">
        <v>6123</v>
      </c>
      <c r="E277" s="262" t="s">
        <v>5566</v>
      </c>
      <c r="F277" s="265" t="s">
        <v>6121</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6117</v>
      </c>
      <c r="B278" s="257" t="s">
        <v>6118</v>
      </c>
      <c r="C278" s="258" t="s">
        <v>6124</v>
      </c>
      <c r="D278" s="261" t="s">
        <v>6125</v>
      </c>
      <c r="E278" s="262" t="s">
        <v>5566</v>
      </c>
      <c r="F278" s="265" t="s">
        <v>6121</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6117</v>
      </c>
      <c r="B279" s="257" t="s">
        <v>6118</v>
      </c>
      <c r="C279" s="258" t="s">
        <v>6126</v>
      </c>
      <c r="D279" s="261" t="s">
        <v>6127</v>
      </c>
      <c r="E279" s="262" t="s">
        <v>5566</v>
      </c>
      <c r="F279" s="265" t="s">
        <v>6121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6117</v>
      </c>
      <c r="B280" s="257" t="s">
        <v>6118</v>
      </c>
      <c r="C280" s="258" t="s">
        <v>6128</v>
      </c>
      <c r="D280" s="261" t="s">
        <v>6129</v>
      </c>
      <c r="E280" s="262" t="s">
        <v>5566</v>
      </c>
      <c r="F280" s="265" t="s">
        <v>6121</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6117</v>
      </c>
      <c r="B281" s="257" t="s">
        <v>6118</v>
      </c>
      <c r="C281" s="258" t="s">
        <v>6130</v>
      </c>
      <c r="D281" s="261" t="s">
        <v>6131</v>
      </c>
      <c r="E281" s="262" t="s">
        <v>5566</v>
      </c>
      <c r="F281" s="265" t="s">
        <v>6121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6117</v>
      </c>
      <c r="B282" s="257" t="s">
        <v>6118</v>
      </c>
      <c r="C282" s="258" t="s">
        <v>6132</v>
      </c>
      <c r="D282" s="261" t="s">
        <v>6133</v>
      </c>
      <c r="E282" s="262" t="s">
        <v>5566</v>
      </c>
      <c r="F282" s="265" t="s">
        <v>6121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6117</v>
      </c>
      <c r="B283" s="257" t="s">
        <v>6118</v>
      </c>
      <c r="C283" s="258" t="s">
        <v>6134</v>
      </c>
      <c r="D283" s="261" t="s">
        <v>6135</v>
      </c>
      <c r="E283" s="262" t="s">
        <v>5662</v>
      </c>
      <c r="F283" s="265" t="s">
        <v>6136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6117</v>
      </c>
      <c r="B284" s="257" t="s">
        <v>6118</v>
      </c>
      <c r="C284" s="258" t="s">
        <v>6137</v>
      </c>
      <c r="D284" s="261" t="s">
        <v>6138</v>
      </c>
      <c r="E284" s="262" t="s">
        <v>5662</v>
      </c>
      <c r="F284" s="265" t="s">
        <v>6136</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6117</v>
      </c>
      <c r="B285" s="257" t="s">
        <v>6118</v>
      </c>
      <c r="C285" s="258" t="s">
        <v>6139</v>
      </c>
      <c r="D285" s="261" t="s">
        <v>6140</v>
      </c>
      <c r="E285" s="262" t="s">
        <v>5566</v>
      </c>
      <c r="F285" s="265" t="s">
        <v>6136</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6117</v>
      </c>
      <c r="B286" s="257" t="s">
        <v>6118</v>
      </c>
      <c r="C286" s="258" t="s">
        <v>6141</v>
      </c>
      <c r="D286" s="261" t="s">
        <v>6142</v>
      </c>
      <c r="E286" s="262" t="s">
        <v>5595</v>
      </c>
      <c r="F286" s="265" t="s">
        <v>6136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6117</v>
      </c>
      <c r="B287" s="257" t="s">
        <v>6118</v>
      </c>
      <c r="C287" s="258" t="s">
        <v>6143</v>
      </c>
      <c r="D287" s="261" t="s">
        <v>6144</v>
      </c>
      <c r="E287" s="262" t="s">
        <v>5595</v>
      </c>
      <c r="F287" s="265" t="s">
        <v>6136</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6117</v>
      </c>
      <c r="B288" s="257" t="s">
        <v>6118</v>
      </c>
      <c r="C288" s="258" t="s">
        <v>6145</v>
      </c>
      <c r="D288" s="261" t="s">
        <v>6146</v>
      </c>
      <c r="E288" s="262" t="s">
        <v>5595</v>
      </c>
      <c r="F288" s="265" t="s">
        <v>6136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6117</v>
      </c>
      <c r="B289" s="257" t="s">
        <v>6118</v>
      </c>
      <c r="C289" s="258" t="s">
        <v>6147</v>
      </c>
      <c r="D289" s="261" t="s">
        <v>6148</v>
      </c>
      <c r="E289" s="262" t="s">
        <v>5595</v>
      </c>
      <c r="F289" s="265" t="s">
        <v>6136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6117</v>
      </c>
      <c r="B290" s="257" t="s">
        <v>6118</v>
      </c>
      <c r="C290" s="258" t="s">
        <v>6149</v>
      </c>
      <c r="D290" s="261" t="s">
        <v>6150</v>
      </c>
      <c r="E290" s="262" t="s">
        <v>5566</v>
      </c>
      <c r="F290" s="265" t="s">
        <v>6136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6117</v>
      </c>
      <c r="B291" s="257" t="s">
        <v>6118</v>
      </c>
      <c r="C291" s="258" t="s">
        <v>6151</v>
      </c>
      <c r="D291" s="261" t="s">
        <v>6152</v>
      </c>
      <c r="E291" s="262" t="s">
        <v>5595</v>
      </c>
      <c r="F291" s="265" t="s">
        <v>6153</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6117</v>
      </c>
      <c r="B292" s="257" t="s">
        <v>6118</v>
      </c>
      <c r="C292" s="258" t="s">
        <v>6154</v>
      </c>
      <c r="D292" s="261" t="s">
        <v>6155</v>
      </c>
      <c r="E292" s="262" t="s">
        <v>5595</v>
      </c>
      <c r="F292" s="265" t="s">
        <v>6153</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6117</v>
      </c>
      <c r="B293" s="257" t="s">
        <v>6118</v>
      </c>
      <c r="C293" s="258" t="s">
        <v>6156</v>
      </c>
      <c r="D293" s="261" t="s">
        <v>6157</v>
      </c>
      <c r="E293" s="262" t="s">
        <v>5845</v>
      </c>
      <c r="F293" s="265" t="s">
        <v>6136</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6117</v>
      </c>
      <c r="B294" s="257" t="s">
        <v>6118</v>
      </c>
      <c r="C294" s="258" t="s">
        <v>6158</v>
      </c>
      <c r="D294" s="261" t="s">
        <v>6159</v>
      </c>
      <c r="E294" s="262" t="s">
        <v>5845</v>
      </c>
      <c r="F294" s="265" t="s">
        <v>6136</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6117</v>
      </c>
      <c r="B295" s="257" t="s">
        <v>6118</v>
      </c>
      <c r="C295" s="258" t="s">
        <v>6160</v>
      </c>
      <c r="D295" s="261" t="s">
        <v>6161</v>
      </c>
      <c r="E295" s="262" t="s">
        <v>5662</v>
      </c>
      <c r="F295" s="265" t="s">
        <v>6136</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6117</v>
      </c>
      <c r="B296" s="257" t="s">
        <v>6118</v>
      </c>
      <c r="C296" s="258" t="s">
        <v>6162</v>
      </c>
      <c r="D296" s="261" t="s">
        <v>6163</v>
      </c>
      <c r="E296" s="262" t="s">
        <v>5662</v>
      </c>
      <c r="F296" s="265" t="s">
        <v>6136</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6117</v>
      </c>
      <c r="B297" s="257" t="s">
        <v>6118</v>
      </c>
      <c r="C297" s="258" t="s">
        <v>6164</v>
      </c>
      <c r="D297" s="261" t="s">
        <v>6165</v>
      </c>
      <c r="E297" s="262" t="s">
        <v>5566</v>
      </c>
      <c r="F297" s="265" t="s">
        <v>6136</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6117</v>
      </c>
      <c r="B298" s="257" t="s">
        <v>6118</v>
      </c>
      <c r="C298" s="258" t="s">
        <v>6166</v>
      </c>
      <c r="D298" s="261" t="s">
        <v>6167</v>
      </c>
      <c r="E298" s="262" t="s">
        <v>5662</v>
      </c>
      <c r="F298" s="265" t="s">
        <v>6136</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6117</v>
      </c>
      <c r="B299" s="257" t="s">
        <v>6118</v>
      </c>
      <c r="C299" s="258" t="s">
        <v>6168</v>
      </c>
      <c r="D299" s="261" t="s">
        <v>6169</v>
      </c>
      <c r="E299" s="262" t="s">
        <v>5595</v>
      </c>
      <c r="F299" s="265" t="s">
        <v>6136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6117</v>
      </c>
      <c r="B300" s="257" t="s">
        <v>6118</v>
      </c>
      <c r="C300" s="258" t="s">
        <v>6170</v>
      </c>
      <c r="D300" s="261" t="s">
        <v>6171</v>
      </c>
      <c r="E300" s="262" t="s">
        <v>5662</v>
      </c>
      <c r="F300" s="265" t="s">
        <v>6136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6117</v>
      </c>
      <c r="B301" s="257" t="s">
        <v>6118</v>
      </c>
      <c r="C301" s="258" t="s">
        <v>6172</v>
      </c>
      <c r="D301" s="261" t="s">
        <v>6173</v>
      </c>
      <c r="E301" s="262" t="s">
        <v>5710</v>
      </c>
      <c r="F301" s="265" t="s">
        <v>6136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6117</v>
      </c>
      <c r="B302" s="257" t="s">
        <v>6118</v>
      </c>
      <c r="C302" s="258" t="s">
        <v>6174</v>
      </c>
      <c r="D302" s="261" t="s">
        <v>6175</v>
      </c>
      <c r="E302" s="262" t="s">
        <v>5710</v>
      </c>
      <c r="F302" s="265" t="s">
        <v>6136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6117</v>
      </c>
      <c r="B303" s="256" t="s">
        <v>1932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6117</v>
      </c>
      <c r="B304" s="257" t="s">
        <v>1932</v>
      </c>
      <c r="C304" s="258" t="s">
        <v>6176</v>
      </c>
      <c r="D304" s="261" t="s">
        <v>6177</v>
      </c>
      <c r="E304" s="262" t="s">
        <v>5566</v>
      </c>
      <c r="F304" s="265" t="s">
        <v>6178</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6117</v>
      </c>
      <c r="B305" s="257" t="s">
        <v>1932</v>
      </c>
      <c r="C305" s="258" t="s">
        <v>6179</v>
      </c>
      <c r="D305" s="261" t="s">
        <v>6180</v>
      </c>
      <c r="E305" s="262" t="s">
        <v>5566</v>
      </c>
      <c r="F305" s="265" t="s">
        <v>6178</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6117</v>
      </c>
      <c r="B306" s="257" t="s">
        <v>1932</v>
      </c>
      <c r="C306" s="258" t="s">
        <v>6181</v>
      </c>
      <c r="D306" s="261" t="s">
        <v>6182</v>
      </c>
      <c r="E306" s="262" t="s">
        <v>5566</v>
      </c>
      <c r="F306" s="265" t="s">
        <v>6178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6117</v>
      </c>
      <c r="B307" s="257" t="s">
        <v>1932</v>
      </c>
      <c r="C307" s="258" t="s">
        <v>6183</v>
      </c>
      <c r="D307" s="261" t="s">
        <v>6184</v>
      </c>
      <c r="E307" s="262" t="s">
        <v>5566</v>
      </c>
      <c r="F307" s="265" t="s">
        <v>6178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6117</v>
      </c>
      <c r="B308" s="257" t="s">
        <v>1932</v>
      </c>
      <c r="C308" s="258" t="s">
        <v>6185</v>
      </c>
      <c r="D308" s="261" t="s">
        <v>6186</v>
      </c>
      <c r="E308" s="262" t="s">
        <v>5662</v>
      </c>
      <c r="F308" s="265" t="s">
        <v>6178</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6117</v>
      </c>
      <c r="B309" s="257" t="s">
        <v>1932</v>
      </c>
      <c r="C309" s="258" t="s">
        <v>6187</v>
      </c>
      <c r="D309" s="261" t="s">
        <v>6188</v>
      </c>
      <c r="E309" s="262" t="s">
        <v>5662</v>
      </c>
      <c r="F309" s="265" t="s">
        <v>6178</v>
      </c>
      <c r="G309" s="268">
        <f>IF(COUNTIF(H309:AU309,"&lt;&gt;")=0,"",SUMPRODUCT(((Recommendations[ImplStatus]="Implemented")+(Recommendations[ImplStatus]="Compensated"))*ISNUMBER(MATCH(Recommendations[Id],H309:AU309,0)))/COUNTIF(H309:AU309,"&lt;&gt;"))</f>
        <v>0</v>
      </c>
      <c r="H309" s="269" t="s">
        <v>121</v>
      </c>
      <c r="I309" s="269" t="s">
        <v>198</v>
      </c>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6117</v>
      </c>
      <c r="B310" s="257" t="s">
        <v>1932</v>
      </c>
      <c r="C310" s="258" t="s">
        <v>6189</v>
      </c>
      <c r="D310" s="261" t="s">
        <v>6190</v>
      </c>
      <c r="E310" s="262" t="s">
        <v>5662</v>
      </c>
      <c r="F310" s="265" t="s">
        <v>6178</v>
      </c>
      <c r="G310" s="268">
        <f>IF(COUNTIF(H310:AU310,"&lt;&gt;")=0,"",SUMPRODUCT(((Recommendations[ImplStatus]="Implemented")+(Recommendations[ImplStatus]="Compensated"))*ISNUMBER(MATCH(Recommendations[Id],H310:AU310,0)))/COUNTIF(H310:AU310,"&lt;&gt;"))</f>
        <v>0</v>
      </c>
      <c r="H310" s="269" t="s">
        <v>640</v>
      </c>
      <c r="I310" s="269" t="s">
        <v>645</v>
      </c>
      <c r="J310" s="269" t="s">
        <v>650</v>
      </c>
      <c r="K310" s="269" t="s">
        <v>655</v>
      </c>
      <c r="L310" s="269" t="s">
        <v>660</v>
      </c>
      <c r="M310" s="269" t="s">
        <v>664</v>
      </c>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6117</v>
      </c>
      <c r="B311" s="257" t="s">
        <v>1932</v>
      </c>
      <c r="C311" s="258" t="s">
        <v>6191</v>
      </c>
      <c r="D311" s="261" t="s">
        <v>6192</v>
      </c>
      <c r="E311" s="262" t="s">
        <v>5662</v>
      </c>
      <c r="F311" s="265" t="s">
        <v>6178</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6117</v>
      </c>
      <c r="B312" s="257" t="s">
        <v>1932</v>
      </c>
      <c r="C312" s="258" t="s">
        <v>6193</v>
      </c>
      <c r="D312" s="261" t="s">
        <v>6194</v>
      </c>
      <c r="E312" s="262" t="s">
        <v>5662</v>
      </c>
      <c r="F312" s="265" t="s">
        <v>6178</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6117</v>
      </c>
      <c r="B313" s="257" t="s">
        <v>1932</v>
      </c>
      <c r="C313" s="258" t="s">
        <v>6195</v>
      </c>
      <c r="D313" s="261" t="s">
        <v>6196</v>
      </c>
      <c r="E313" s="262" t="s">
        <v>5595</v>
      </c>
      <c r="F313" s="265" t="s">
        <v>6178</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6117</v>
      </c>
      <c r="B314" s="257" t="s">
        <v>1932</v>
      </c>
      <c r="C314" s="258" t="s">
        <v>6197</v>
      </c>
      <c r="D314" s="261" t="s">
        <v>6198</v>
      </c>
      <c r="E314" s="262" t="s">
        <v>5595</v>
      </c>
      <c r="F314" s="265" t="s">
        <v>6178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6117</v>
      </c>
      <c r="B315" s="257" t="s">
        <v>1932</v>
      </c>
      <c r="C315" s="258" t="s">
        <v>6199</v>
      </c>
      <c r="D315" s="261" t="s">
        <v>6200</v>
      </c>
      <c r="E315" s="262" t="s">
        <v>5595</v>
      </c>
      <c r="F315" s="265" t="s">
        <v>6178</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6117</v>
      </c>
      <c r="B316" s="257" t="s">
        <v>1932</v>
      </c>
      <c r="C316" s="258" t="s">
        <v>6201</v>
      </c>
      <c r="D316" s="261" t="s">
        <v>6202</v>
      </c>
      <c r="E316" s="262" t="s">
        <v>5595</v>
      </c>
      <c r="F316" s="265" t="s">
        <v>6178</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6117</v>
      </c>
      <c r="B317" s="257" t="s">
        <v>1932</v>
      </c>
      <c r="C317" s="258" t="s">
        <v>6203</v>
      </c>
      <c r="D317" s="261" t="s">
        <v>6204</v>
      </c>
      <c r="E317" s="262" t="s">
        <v>5662</v>
      </c>
      <c r="F317" s="265" t="s">
        <v>6136</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6117</v>
      </c>
      <c r="B318" s="257" t="s">
        <v>1932</v>
      </c>
      <c r="C318" s="258" t="s">
        <v>6205</v>
      </c>
      <c r="D318" s="261" t="s">
        <v>6206</v>
      </c>
      <c r="E318" s="262" t="s">
        <v>5710</v>
      </c>
      <c r="F318" s="265" t="s">
        <v>6136</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6117</v>
      </c>
      <c r="B319" s="257" t="s">
        <v>1932</v>
      </c>
      <c r="C319" s="258" t="s">
        <v>6207</v>
      </c>
      <c r="D319" s="261" t="s">
        <v>6208</v>
      </c>
      <c r="E319" s="262" t="s">
        <v>5710</v>
      </c>
      <c r="F319" s="265" t="s">
        <v>6136</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6117</v>
      </c>
      <c r="B320" s="256" t="s">
        <v>6209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6117</v>
      </c>
      <c r="B321" s="257" t="s">
        <v>6209</v>
      </c>
      <c r="C321" s="258" t="s">
        <v>6210</v>
      </c>
      <c r="D321" s="261" t="s">
        <v>6211</v>
      </c>
      <c r="E321" s="262" t="s">
        <v>5595</v>
      </c>
      <c r="F321" s="265" t="s">
        <v>6212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6117</v>
      </c>
      <c r="B322" s="257" t="s">
        <v>6209</v>
      </c>
      <c r="C322" s="258" t="s">
        <v>6213</v>
      </c>
      <c r="D322" s="261" t="s">
        <v>6214</v>
      </c>
      <c r="E322" s="262" t="s">
        <v>5595</v>
      </c>
      <c r="F322" s="265" t="s">
        <v>6212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6117</v>
      </c>
      <c r="B323" s="257" t="s">
        <v>6209</v>
      </c>
      <c r="C323" s="258" t="s">
        <v>6215</v>
      </c>
      <c r="D323" s="261" t="s">
        <v>6216</v>
      </c>
      <c r="E323" s="262" t="s">
        <v>5595</v>
      </c>
      <c r="F323" s="265" t="s">
        <v>6212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6117</v>
      </c>
      <c r="B324" s="257" t="s">
        <v>6209</v>
      </c>
      <c r="C324" s="258" t="s">
        <v>6217</v>
      </c>
      <c r="D324" s="261" t="s">
        <v>6218</v>
      </c>
      <c r="E324" s="262" t="s">
        <v>5595</v>
      </c>
      <c r="F324" s="265" t="s">
        <v>6212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6117</v>
      </c>
      <c r="B325" s="257" t="s">
        <v>6209</v>
      </c>
      <c r="C325" s="258" t="s">
        <v>6219</v>
      </c>
      <c r="D325" s="261" t="s">
        <v>6220</v>
      </c>
      <c r="E325" s="262" t="s">
        <v>5595</v>
      </c>
      <c r="F325" s="265" t="s">
        <v>6212</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6117</v>
      </c>
      <c r="B326" s="257" t="s">
        <v>6209</v>
      </c>
      <c r="C326" s="258" t="s">
        <v>6221</v>
      </c>
      <c r="D326" s="261" t="s">
        <v>6222</v>
      </c>
      <c r="E326" s="262" t="s">
        <v>5595</v>
      </c>
      <c r="F326" s="265" t="s">
        <v>6212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6117</v>
      </c>
      <c r="B327" s="257" t="s">
        <v>6209</v>
      </c>
      <c r="C327" s="258" t="s">
        <v>6223</v>
      </c>
      <c r="D327" s="261" t="s">
        <v>6224</v>
      </c>
      <c r="E327" s="262" t="s">
        <v>5595</v>
      </c>
      <c r="F327" s="265" t="s">
        <v>6212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6117</v>
      </c>
      <c r="B328" s="257" t="s">
        <v>6209</v>
      </c>
      <c r="C328" s="258" t="s">
        <v>6225</v>
      </c>
      <c r="D328" s="261" t="s">
        <v>6226</v>
      </c>
      <c r="E328" s="262" t="s">
        <v>5595</v>
      </c>
      <c r="F328" s="265" t="s">
        <v>6212</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6117</v>
      </c>
      <c r="B329" s="257" t="s">
        <v>6209</v>
      </c>
      <c r="C329" s="258" t="s">
        <v>6227</v>
      </c>
      <c r="D329" s="261" t="s">
        <v>6228</v>
      </c>
      <c r="E329" s="262" t="s">
        <v>5595</v>
      </c>
      <c r="F329" s="265" t="s">
        <v>6212</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6117</v>
      </c>
      <c r="B330" s="257" t="s">
        <v>6209</v>
      </c>
      <c r="C330" s="258" t="s">
        <v>6229</v>
      </c>
      <c r="D330" s="261" t="s">
        <v>6230</v>
      </c>
      <c r="E330" s="262" t="s">
        <v>5595</v>
      </c>
      <c r="F330" s="265" t="s">
        <v>6212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6117</v>
      </c>
      <c r="B331" s="257" t="s">
        <v>6209</v>
      </c>
      <c r="C331" s="258" t="s">
        <v>6231</v>
      </c>
      <c r="D331" s="261" t="s">
        <v>6232</v>
      </c>
      <c r="E331" s="262" t="s">
        <v>5595</v>
      </c>
      <c r="F331" s="265" t="s">
        <v>6212</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6117</v>
      </c>
      <c r="B332" s="257" t="s">
        <v>6209</v>
      </c>
      <c r="C332" s="258" t="s">
        <v>6233</v>
      </c>
      <c r="D332" s="261" t="s">
        <v>6234</v>
      </c>
      <c r="E332" s="262" t="s">
        <v>5595</v>
      </c>
      <c r="F332" s="265" t="s">
        <v>6212</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6117</v>
      </c>
      <c r="B333" s="257" t="s">
        <v>6209</v>
      </c>
      <c r="C333" s="258" t="s">
        <v>6235</v>
      </c>
      <c r="D333" s="261" t="s">
        <v>6236</v>
      </c>
      <c r="E333" s="262" t="s">
        <v>5595</v>
      </c>
      <c r="F333" s="265" t="s">
        <v>6212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6117</v>
      </c>
      <c r="B334" s="257" t="s">
        <v>6209</v>
      </c>
      <c r="C334" s="258" t="s">
        <v>6237</v>
      </c>
      <c r="D334" s="261" t="s">
        <v>6238</v>
      </c>
      <c r="E334" s="262" t="s">
        <v>5595</v>
      </c>
      <c r="F334" s="265" t="s">
        <v>6212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6117</v>
      </c>
      <c r="B335" s="257" t="s">
        <v>6209</v>
      </c>
      <c r="C335" s="258" t="s">
        <v>6239</v>
      </c>
      <c r="D335" s="261" t="s">
        <v>6240</v>
      </c>
      <c r="E335" s="262" t="s">
        <v>5595</v>
      </c>
      <c r="F335" s="265" t="s">
        <v>6212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6117</v>
      </c>
      <c r="B336" s="257" t="s">
        <v>6209</v>
      </c>
      <c r="C336" s="258" t="s">
        <v>6241</v>
      </c>
      <c r="D336" s="261" t="s">
        <v>6242</v>
      </c>
      <c r="E336" s="262" t="s">
        <v>5710</v>
      </c>
      <c r="F336" s="265" t="s">
        <v>6212</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6117</v>
      </c>
      <c r="B337" s="257" t="s">
        <v>6209</v>
      </c>
      <c r="C337" s="258" t="s">
        <v>6243</v>
      </c>
      <c r="D337" s="261" t="s">
        <v>6244</v>
      </c>
      <c r="E337" s="262" t="s">
        <v>5710</v>
      </c>
      <c r="F337" s="265" t="s">
        <v>6212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6117</v>
      </c>
      <c r="B338" s="257" t="s">
        <v>6209</v>
      </c>
      <c r="C338" s="258" t="s">
        <v>6245</v>
      </c>
      <c r="D338" s="261" t="s">
        <v>6246</v>
      </c>
      <c r="E338" s="262" t="s">
        <v>5595</v>
      </c>
      <c r="F338" s="265" t="s">
        <v>6212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6117</v>
      </c>
      <c r="B339" s="257" t="s">
        <v>6209</v>
      </c>
      <c r="C339" s="258" t="s">
        <v>6247</v>
      </c>
      <c r="D339" s="261" t="s">
        <v>6248</v>
      </c>
      <c r="E339" s="262" t="s">
        <v>5595</v>
      </c>
      <c r="F339" s="265" t="s">
        <v>6212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6117</v>
      </c>
      <c r="B340" s="256" t="s">
        <v>6249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6117</v>
      </c>
      <c r="B341" s="257" t="s">
        <v>6249</v>
      </c>
      <c r="C341" s="258" t="s">
        <v>6250</v>
      </c>
      <c r="D341" s="261" t="s">
        <v>6251</v>
      </c>
      <c r="E341" s="262" t="s">
        <v>5566</v>
      </c>
      <c r="F341" s="265" t="s">
        <v>6136</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6117</v>
      </c>
      <c r="B342" s="257" t="s">
        <v>6249</v>
      </c>
      <c r="C342" s="258" t="s">
        <v>6252</v>
      </c>
      <c r="D342" s="261" t="s">
        <v>6253</v>
      </c>
      <c r="E342" s="262" t="s">
        <v>5566</v>
      </c>
      <c r="F342" s="265" t="s">
        <v>6136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6117</v>
      </c>
      <c r="B343" s="257" t="s">
        <v>6249</v>
      </c>
      <c r="C343" s="258" t="s">
        <v>6254</v>
      </c>
      <c r="D343" s="261" t="s">
        <v>6255</v>
      </c>
      <c r="E343" s="262" t="s">
        <v>5662</v>
      </c>
      <c r="F343" s="265" t="s">
        <v>6256</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6117</v>
      </c>
      <c r="B344" s="257" t="s">
        <v>6249</v>
      </c>
      <c r="C344" s="258" t="s">
        <v>6257</v>
      </c>
      <c r="D344" s="261" t="s">
        <v>6258</v>
      </c>
      <c r="E344" s="262" t="s">
        <v>5595</v>
      </c>
      <c r="F344" s="265" t="s">
        <v>6256</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6117</v>
      </c>
      <c r="B345" s="257" t="s">
        <v>6249</v>
      </c>
      <c r="C345" s="258" t="s">
        <v>6259</v>
      </c>
      <c r="D345" s="261" t="s">
        <v>6260</v>
      </c>
      <c r="E345" s="262" t="s">
        <v>5595</v>
      </c>
      <c r="F345" s="265" t="s">
        <v>6256</v>
      </c>
      <c r="G345" s="268">
        <f>IF(COUNTIF(H345:AU345,"&lt;&gt;")=0,"",SUMPRODUCT(((Recommendations[ImplStatus]="Implemented")+(Recommendations[ImplStatus]="Compensated"))*ISNUMBER(MATCH(Recommendations[Id],H345:AU345,0)))/COUNTIF(H345:AU345,"&lt;&gt;"))</f>
        <v>0</v>
      </c>
      <c r="H345" s="269" t="s">
        <v>208</v>
      </c>
      <c r="I345" s="269" t="s">
        <v>258</v>
      </c>
      <c r="J345" s="269" t="s">
        <v>263</v>
      </c>
      <c r="K345" s="269" t="s">
        <v>268</v>
      </c>
      <c r="L345" s="269" t="s">
        <v>272</v>
      </c>
      <c r="M345" s="269" t="s">
        <v>276</v>
      </c>
      <c r="N345" s="269" t="s">
        <v>280</v>
      </c>
      <c r="O345" s="269" t="s">
        <v>284</v>
      </c>
      <c r="P345" s="269" t="s">
        <v>288</v>
      </c>
      <c r="Q345" s="269" t="s">
        <v>292</v>
      </c>
      <c r="R345" s="269" t="s">
        <v>296</v>
      </c>
      <c r="S345" s="269" t="s">
        <v>300</v>
      </c>
      <c r="T345" s="269" t="s">
        <v>304</v>
      </c>
      <c r="U345" s="269" t="s">
        <v>683</v>
      </c>
      <c r="V345" s="269" t="s">
        <v>688</v>
      </c>
      <c r="W345" s="269" t="s">
        <v>698</v>
      </c>
      <c r="X345" s="269" t="s">
        <v>792</v>
      </c>
      <c r="Y345" s="269" t="s">
        <v>797</v>
      </c>
      <c r="Z345" s="269" t="s">
        <v>802</v>
      </c>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6117</v>
      </c>
      <c r="B346" s="257" t="s">
        <v>6249</v>
      </c>
      <c r="C346" s="258" t="s">
        <v>6261</v>
      </c>
      <c r="D346" s="261" t="s">
        <v>6262</v>
      </c>
      <c r="E346" s="262" t="s">
        <v>5595</v>
      </c>
      <c r="F346" s="265" t="s">
        <v>6256</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6117</v>
      </c>
      <c r="B347" s="257" t="s">
        <v>6249</v>
      </c>
      <c r="C347" s="258" t="s">
        <v>6263</v>
      </c>
      <c r="D347" s="261" t="s">
        <v>6264</v>
      </c>
      <c r="E347" s="262" t="s">
        <v>5595</v>
      </c>
      <c r="F347" s="265" t="s">
        <v>6256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6117</v>
      </c>
      <c r="B348" s="257" t="s">
        <v>6249</v>
      </c>
      <c r="C348" s="258" t="s">
        <v>6265</v>
      </c>
      <c r="D348" s="261" t="s">
        <v>6266</v>
      </c>
      <c r="E348" s="262" t="s">
        <v>5595</v>
      </c>
      <c r="F348" s="265" t="s">
        <v>6256</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6117</v>
      </c>
      <c r="B349" s="257" t="s">
        <v>6249</v>
      </c>
      <c r="C349" s="258" t="s">
        <v>6267</v>
      </c>
      <c r="D349" s="261" t="s">
        <v>6268</v>
      </c>
      <c r="E349" s="262" t="s">
        <v>5595</v>
      </c>
      <c r="F349" s="265" t="s">
        <v>6256</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6117</v>
      </c>
      <c r="B350" s="257" t="s">
        <v>6249</v>
      </c>
      <c r="C350" s="258" t="s">
        <v>6269</v>
      </c>
      <c r="D350" s="261" t="s">
        <v>6270</v>
      </c>
      <c r="E350" s="262" t="s">
        <v>5566</v>
      </c>
      <c r="F350" s="265" t="s">
        <v>6256</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6117</v>
      </c>
      <c r="B351" s="257" t="s">
        <v>6249</v>
      </c>
      <c r="C351" s="258" t="s">
        <v>6271</v>
      </c>
      <c r="D351" s="261" t="s">
        <v>6272</v>
      </c>
      <c r="E351" s="262" t="s">
        <v>5566</v>
      </c>
      <c r="F351" s="265" t="s">
        <v>6256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6117</v>
      </c>
      <c r="B352" s="257" t="s">
        <v>6249</v>
      </c>
      <c r="C352" s="258" t="s">
        <v>6273</v>
      </c>
      <c r="D352" s="261" t="s">
        <v>6274</v>
      </c>
      <c r="E352" s="262" t="s">
        <v>5566</v>
      </c>
      <c r="F352" s="265" t="s">
        <v>6256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6117</v>
      </c>
      <c r="B353" s="257" t="s">
        <v>6249</v>
      </c>
      <c r="C353" s="258" t="s">
        <v>6275</v>
      </c>
      <c r="D353" s="261" t="s">
        <v>6276</v>
      </c>
      <c r="E353" s="262" t="s">
        <v>5662</v>
      </c>
      <c r="F353" s="265" t="s">
        <v>6136</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6117</v>
      </c>
      <c r="B354" s="256" t="s">
        <v>6277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6117</v>
      </c>
      <c r="B355" s="257" t="s">
        <v>6277</v>
      </c>
      <c r="C355" s="258" t="s">
        <v>6278</v>
      </c>
      <c r="D355" s="261" t="s">
        <v>6279</v>
      </c>
      <c r="E355" s="262" t="s">
        <v>5662</v>
      </c>
      <c r="F355" s="265" t="s">
        <v>6280</v>
      </c>
      <c r="G355" s="268">
        <f>IF(COUNTIF(H355:AU355,"&lt;&gt;")=0,"",SUMPRODUCT(((Recommendations[ImplStatus]="Implemented")+(Recommendations[ImplStatus]="Compensated"))*ISNUMBER(MATCH(Recommendations[Id],H355:AU355,0)))/COUNTIF(H355:AU355,"&lt;&gt;"))</f>
        <v>0</v>
      </c>
      <c r="H355" s="269" t="s">
        <v>376</v>
      </c>
      <c r="I355" s="269" t="s">
        <v>534</v>
      </c>
      <c r="J355" s="269" t="s">
        <v>723</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6117</v>
      </c>
      <c r="B356" s="257" t="s">
        <v>6277</v>
      </c>
      <c r="C356" s="258" t="s">
        <v>6281</v>
      </c>
      <c r="D356" s="261" t="s">
        <v>6282</v>
      </c>
      <c r="E356" s="262" t="s">
        <v>5662</v>
      </c>
      <c r="F356" s="265" t="s">
        <v>6280</v>
      </c>
      <c r="G356" s="268">
        <f>IF(COUNTIF(H356:AU356,"&lt;&gt;")=0,"",SUMPRODUCT(((Recommendations[ImplStatus]="Implemented")+(Recommendations[ImplStatus]="Compensated"))*ISNUMBER(MATCH(Recommendations[Id],H356:AU356,0)))/COUNTIF(H356:AU356,"&lt;&gt;"))</f>
        <v>0</v>
      </c>
      <c r="H356" s="269" t="s">
        <v>27</v>
      </c>
      <c r="I356" s="269" t="s">
        <v>43</v>
      </c>
      <c r="J356" s="269" t="s">
        <v>126</v>
      </c>
      <c r="K356" s="269" t="s">
        <v>188</v>
      </c>
      <c r="L356" s="269" t="s">
        <v>203</v>
      </c>
      <c r="M356" s="269" t="s">
        <v>323</v>
      </c>
      <c r="N356" s="269" t="s">
        <v>328</v>
      </c>
      <c r="O356" s="269" t="s">
        <v>332</v>
      </c>
      <c r="P356" s="269" t="s">
        <v>336</v>
      </c>
      <c r="Q356" s="269" t="s">
        <v>341</v>
      </c>
      <c r="R356" s="269" t="s">
        <v>345</v>
      </c>
      <c r="S356" s="269" t="s">
        <v>349</v>
      </c>
      <c r="T356" s="269" t="s">
        <v>353</v>
      </c>
      <c r="U356" s="269" t="s">
        <v>358</v>
      </c>
      <c r="V356" s="269" t="s">
        <v>363</v>
      </c>
      <c r="W356" s="269" t="s">
        <v>368</v>
      </c>
      <c r="X356" s="269" t="s">
        <v>372</v>
      </c>
      <c r="Y356" s="269" t="s">
        <v>381</v>
      </c>
      <c r="Z356" s="269" t="s">
        <v>391</v>
      </c>
      <c r="AA356" s="269" t="s">
        <v>396</v>
      </c>
      <c r="AB356" s="269" t="s">
        <v>400</v>
      </c>
      <c r="AC356" s="269" t="s">
        <v>404</v>
      </c>
      <c r="AD356" s="269" t="s">
        <v>409</v>
      </c>
      <c r="AE356" s="269" t="s">
        <v>413</v>
      </c>
      <c r="AF356" s="269" t="s">
        <v>417</v>
      </c>
      <c r="AG356" s="269" t="s">
        <v>422</v>
      </c>
      <c r="AH356" s="269" t="s">
        <v>426</v>
      </c>
      <c r="AI356" s="269" t="s">
        <v>430</v>
      </c>
      <c r="AJ356" s="269" t="s">
        <v>435</v>
      </c>
      <c r="AK356" s="269" t="s">
        <v>439</v>
      </c>
      <c r="AL356" s="269" t="s">
        <v>443</v>
      </c>
      <c r="AM356" s="269" t="s">
        <v>447</v>
      </c>
      <c r="AN356" s="269" t="s">
        <v>451</v>
      </c>
      <c r="AO356" s="269" t="s">
        <v>455</v>
      </c>
      <c r="AP356" s="269" t="s">
        <v>459</v>
      </c>
      <c r="AQ356" s="269" t="s">
        <v>464</v>
      </c>
      <c r="AR356" s="269" t="s">
        <v>469</v>
      </c>
      <c r="AS356" s="269" t="s">
        <v>473</v>
      </c>
      <c r="AT356" s="269" t="s">
        <v>478</v>
      </c>
      <c r="AU356" s="283" t="s">
        <v>482</v>
      </c>
    </row>
    <row r="357" spans="1:47" ht="60" customHeight="1" x14ac:dyDescent="0.35">
      <c r="A357" s="279" t="s">
        <v>6117</v>
      </c>
      <c r="B357" s="257" t="s">
        <v>6277</v>
      </c>
      <c r="C357" s="258" t="s">
        <v>6283</v>
      </c>
      <c r="D357" s="261" t="s">
        <v>6284</v>
      </c>
      <c r="E357" s="262" t="s">
        <v>5710</v>
      </c>
      <c r="F357" s="265" t="s">
        <v>6280</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6117</v>
      </c>
      <c r="B358" s="257" t="s">
        <v>6277</v>
      </c>
      <c r="C358" s="258" t="s">
        <v>6285</v>
      </c>
      <c r="D358" s="261" t="s">
        <v>6286</v>
      </c>
      <c r="E358" s="262" t="s">
        <v>5710</v>
      </c>
      <c r="F358" s="265" t="s">
        <v>6280</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6117</v>
      </c>
      <c r="B359" s="257" t="s">
        <v>6277</v>
      </c>
      <c r="C359" s="258" t="s">
        <v>6287</v>
      </c>
      <c r="D359" s="261" t="s">
        <v>6288</v>
      </c>
      <c r="E359" s="262" t="s">
        <v>5710</v>
      </c>
      <c r="F359" s="265" t="s">
        <v>6280</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6117</v>
      </c>
      <c r="B360" s="257" t="s">
        <v>6277</v>
      </c>
      <c r="C360" s="258" t="s">
        <v>6289</v>
      </c>
      <c r="D360" s="261" t="s">
        <v>6290</v>
      </c>
      <c r="E360" s="262" t="s">
        <v>5662</v>
      </c>
      <c r="F360" s="265" t="s">
        <v>6280</v>
      </c>
      <c r="G360" s="268">
        <f>IF(COUNTIF(H360:AU360,"&lt;&gt;")=0,"",SUMPRODUCT(((Recommendations[ImplStatus]="Implemented")+(Recommendations[ImplStatus]="Compensated"))*ISNUMBER(MATCH(Recommendations[Id],H360:AU360,0)))/COUNTIF(H360:AU360,"&lt;&gt;"))</f>
        <v>0</v>
      </c>
      <c r="H360" s="269" t="s">
        <v>49</v>
      </c>
      <c r="I360" s="269" t="s">
        <v>54</v>
      </c>
      <c r="J360" s="269" t="s">
        <v>93</v>
      </c>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6117</v>
      </c>
      <c r="B361" s="257" t="s">
        <v>6277</v>
      </c>
      <c r="C361" s="258" t="s">
        <v>6291</v>
      </c>
      <c r="D361" s="261" t="s">
        <v>6292</v>
      </c>
      <c r="E361" s="262" t="s">
        <v>5595</v>
      </c>
      <c r="F361" s="265" t="s">
        <v>6280</v>
      </c>
      <c r="G361" s="268">
        <f>IF(COUNTIF(H361:AU361,"&lt;&gt;")=0,"",SUMPRODUCT(((Recommendations[ImplStatus]="Implemented")+(Recommendations[ImplStatus]="Compensated"))*ISNUMBER(MATCH(Recommendations[Id],H361:AU361,0)))/COUNTIF(H361:AU361,"&lt;&gt;"))</f>
        <v>0</v>
      </c>
      <c r="H361" s="269" t="s">
        <v>218</v>
      </c>
      <c r="I361" s="269" t="s">
        <v>223</v>
      </c>
      <c r="J361" s="269" t="s">
        <v>227</v>
      </c>
      <c r="K361" s="269" t="s">
        <v>232</v>
      </c>
      <c r="L361" s="269" t="s">
        <v>236</v>
      </c>
      <c r="M361" s="269" t="s">
        <v>240</v>
      </c>
      <c r="N361" s="269" t="s">
        <v>244</v>
      </c>
      <c r="O361" s="269" t="s">
        <v>249</v>
      </c>
      <c r="P361" s="269" t="s">
        <v>254</v>
      </c>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6117</v>
      </c>
      <c r="B362" s="257" t="s">
        <v>6277</v>
      </c>
      <c r="C362" s="258" t="s">
        <v>6293</v>
      </c>
      <c r="D362" s="261" t="s">
        <v>6294</v>
      </c>
      <c r="E362" s="262" t="s">
        <v>5710</v>
      </c>
      <c r="F362" s="265" t="s">
        <v>6280</v>
      </c>
      <c r="G362" s="268">
        <f>IF(COUNTIF(H362:AU362,"&lt;&gt;")=0,"",SUMPRODUCT(((Recommendations[ImplStatus]="Implemented")+(Recommendations[ImplStatus]="Compensated"))*ISNUMBER(MATCH(Recommendations[Id],H362:AU362,0)))/COUNTIF(H362:AU362,"&lt;&gt;"))</f>
        <v>0</v>
      </c>
      <c r="H362" s="269" t="s">
        <v>386</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6117</v>
      </c>
      <c r="B363" s="257" t="s">
        <v>6277</v>
      </c>
      <c r="C363" s="258" t="s">
        <v>6295</v>
      </c>
      <c r="D363" s="261" t="s">
        <v>6296</v>
      </c>
      <c r="E363" s="262" t="s">
        <v>5710</v>
      </c>
      <c r="F363" s="265" t="s">
        <v>6280</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6117</v>
      </c>
      <c r="B364" s="257" t="s">
        <v>6277</v>
      </c>
      <c r="C364" s="258" t="s">
        <v>6297</v>
      </c>
      <c r="D364" s="261" t="s">
        <v>6298</v>
      </c>
      <c r="E364" s="262" t="s">
        <v>5710</v>
      </c>
      <c r="F364" s="265" t="s">
        <v>6280</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6117</v>
      </c>
      <c r="B365" s="257" t="s">
        <v>6277</v>
      </c>
      <c r="C365" s="258" t="s">
        <v>6299</v>
      </c>
      <c r="D365" s="261" t="s">
        <v>6300</v>
      </c>
      <c r="E365" s="262" t="s">
        <v>5710</v>
      </c>
      <c r="F365" s="265" t="s">
        <v>6280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6117</v>
      </c>
      <c r="B366" s="257" t="s">
        <v>6277</v>
      </c>
      <c r="C366" s="258" t="s">
        <v>6301</v>
      </c>
      <c r="D366" s="261" t="s">
        <v>6302</v>
      </c>
      <c r="E366" s="262" t="s">
        <v>5710</v>
      </c>
      <c r="F366" s="265" t="s">
        <v>6280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6117</v>
      </c>
      <c r="B367" s="257" t="s">
        <v>6277</v>
      </c>
      <c r="C367" s="258" t="s">
        <v>6303</v>
      </c>
      <c r="D367" s="261" t="s">
        <v>6304</v>
      </c>
      <c r="E367" s="262" t="s">
        <v>5710</v>
      </c>
      <c r="F367" s="265" t="s">
        <v>6280</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6117</v>
      </c>
      <c r="B368" s="257" t="s">
        <v>6277</v>
      </c>
      <c r="C368" s="258" t="s">
        <v>6305</v>
      </c>
      <c r="D368" s="261" t="s">
        <v>6306</v>
      </c>
      <c r="E368" s="262" t="s">
        <v>5710</v>
      </c>
      <c r="F368" s="265" t="s">
        <v>6280</v>
      </c>
      <c r="G368" s="268">
        <f>IF(COUNTIF(H368:AU368,"&lt;&gt;")=0,"",SUMPRODUCT(((Recommendations[ImplStatus]="Implemented")+(Recommendations[ImplStatus]="Compensated"))*ISNUMBER(MATCH(Recommendations[Id],H368:AU368,0)))/COUNTIF(H368:AU368,"&lt;&gt;"))</f>
        <v>0</v>
      </c>
      <c r="H368" s="269" t="s">
        <v>83</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6117</v>
      </c>
      <c r="B369" s="257" t="s">
        <v>6277</v>
      </c>
      <c r="C369" s="258" t="s">
        <v>6307</v>
      </c>
      <c r="D369" s="261" t="s">
        <v>6308</v>
      </c>
      <c r="E369" s="262" t="s">
        <v>5710</v>
      </c>
      <c r="F369" s="265" t="s">
        <v>6280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6309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6309</v>
      </c>
      <c r="B371" s="256" t="s">
        <v>6310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6309</v>
      </c>
      <c r="B372" s="257" t="s">
        <v>6310</v>
      </c>
      <c r="C372" s="258" t="s">
        <v>6311</v>
      </c>
      <c r="D372" s="261" t="s">
        <v>6312</v>
      </c>
      <c r="E372" s="262" t="s">
        <v>5566</v>
      </c>
      <c r="F372" s="265" t="s">
        <v>6313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6309</v>
      </c>
      <c r="B373" s="257" t="s">
        <v>6310</v>
      </c>
      <c r="C373" s="258" t="s">
        <v>6314</v>
      </c>
      <c r="D373" s="261" t="s">
        <v>6315</v>
      </c>
      <c r="E373" s="262" t="s">
        <v>5566</v>
      </c>
      <c r="F373" s="265" t="s">
        <v>6316</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6309</v>
      </c>
      <c r="B374" s="257" t="s">
        <v>6310</v>
      </c>
      <c r="C374" s="258" t="s">
        <v>6317</v>
      </c>
      <c r="D374" s="261" t="s">
        <v>6318</v>
      </c>
      <c r="E374" s="262" t="s">
        <v>5595</v>
      </c>
      <c r="F374" s="265" t="s">
        <v>6316</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6309</v>
      </c>
      <c r="B375" s="257" t="s">
        <v>6310</v>
      </c>
      <c r="C375" s="258" t="s">
        <v>6319</v>
      </c>
      <c r="D375" s="261" t="s">
        <v>6320</v>
      </c>
      <c r="E375" s="262" t="s">
        <v>5595</v>
      </c>
      <c r="F375" s="265" t="s">
        <v>6316</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6309</v>
      </c>
      <c r="B376" s="257" t="s">
        <v>6310</v>
      </c>
      <c r="C376" s="258" t="s">
        <v>6321</v>
      </c>
      <c r="D376" s="261" t="s">
        <v>6322</v>
      </c>
      <c r="E376" s="262" t="s">
        <v>5595</v>
      </c>
      <c r="F376" s="265" t="s">
        <v>6178</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6309</v>
      </c>
      <c r="B377" s="257" t="s">
        <v>6310</v>
      </c>
      <c r="C377" s="258" t="s">
        <v>6323</v>
      </c>
      <c r="D377" s="261" t="s">
        <v>6324</v>
      </c>
      <c r="E377" s="262" t="s">
        <v>5662</v>
      </c>
      <c r="F377" s="265" t="s">
        <v>6136</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6309</v>
      </c>
      <c r="B378" s="257" t="s">
        <v>6310</v>
      </c>
      <c r="C378" s="258" t="s">
        <v>6325</v>
      </c>
      <c r="D378" s="261" t="s">
        <v>6326</v>
      </c>
      <c r="E378" s="262" t="s">
        <v>5662</v>
      </c>
      <c r="F378" s="265" t="s">
        <v>6316</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6309</v>
      </c>
      <c r="B379" s="257" t="s">
        <v>6310</v>
      </c>
      <c r="C379" s="258" t="s">
        <v>6327</v>
      </c>
      <c r="D379" s="261" t="s">
        <v>6328</v>
      </c>
      <c r="E379" s="262" t="s">
        <v>5662</v>
      </c>
      <c r="F379" s="265" t="s">
        <v>6313</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6309</v>
      </c>
      <c r="B380" s="257" t="s">
        <v>6310</v>
      </c>
      <c r="C380" s="258" t="s">
        <v>6329</v>
      </c>
      <c r="D380" s="261" t="s">
        <v>6330</v>
      </c>
      <c r="E380" s="262" t="s">
        <v>5662</v>
      </c>
      <c r="F380" s="265" t="s">
        <v>6313</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6309</v>
      </c>
      <c r="B381" s="257" t="s">
        <v>6310</v>
      </c>
      <c r="C381" s="258" t="s">
        <v>6331</v>
      </c>
      <c r="D381" s="261" t="s">
        <v>6332</v>
      </c>
      <c r="E381" s="262" t="s">
        <v>5662</v>
      </c>
      <c r="F381" s="265" t="s">
        <v>6313</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6309</v>
      </c>
      <c r="B382" s="257" t="s">
        <v>6310</v>
      </c>
      <c r="C382" s="258" t="s">
        <v>6333</v>
      </c>
      <c r="D382" s="261" t="s">
        <v>6334</v>
      </c>
      <c r="E382" s="262" t="s">
        <v>5710</v>
      </c>
      <c r="F382" s="265" t="s">
        <v>6313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6309</v>
      </c>
      <c r="B383" s="257" t="s">
        <v>6310</v>
      </c>
      <c r="C383" s="258" t="s">
        <v>6335</v>
      </c>
      <c r="D383" s="261" t="s">
        <v>6336</v>
      </c>
      <c r="E383" s="262" t="s">
        <v>5710</v>
      </c>
      <c r="F383" s="265" t="s">
        <v>6313</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6309</v>
      </c>
      <c r="B384" s="257" t="s">
        <v>6310</v>
      </c>
      <c r="C384" s="258" t="s">
        <v>6337</v>
      </c>
      <c r="D384" s="261" t="s">
        <v>6338</v>
      </c>
      <c r="E384" s="262" t="s">
        <v>5710</v>
      </c>
      <c r="F384" s="265" t="s">
        <v>6313</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6309</v>
      </c>
      <c r="B385" s="257" t="s">
        <v>6310</v>
      </c>
      <c r="C385" s="258" t="s">
        <v>6339</v>
      </c>
      <c r="D385" s="261" t="s">
        <v>6340</v>
      </c>
      <c r="E385" s="262" t="s">
        <v>5662</v>
      </c>
      <c r="F385" s="265" t="s">
        <v>6313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6309</v>
      </c>
      <c r="B386" s="256" t="s">
        <v>6341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6309</v>
      </c>
      <c r="B387" s="257" t="s">
        <v>6341</v>
      </c>
      <c r="C387" s="258" t="s">
        <v>6342</v>
      </c>
      <c r="D387" s="261" t="s">
        <v>6343</v>
      </c>
      <c r="E387" s="262" t="s">
        <v>5566</v>
      </c>
      <c r="F387" s="265" t="s">
        <v>6344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6309</v>
      </c>
      <c r="B388" s="257" t="s">
        <v>6341</v>
      </c>
      <c r="C388" s="258" t="s">
        <v>6345</v>
      </c>
      <c r="D388" s="261" t="s">
        <v>6346</v>
      </c>
      <c r="E388" s="262" t="s">
        <v>5566</v>
      </c>
      <c r="F388" s="265" t="s">
        <v>6344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6309</v>
      </c>
      <c r="B389" s="257" t="s">
        <v>6341</v>
      </c>
      <c r="C389" s="258" t="s">
        <v>6347</v>
      </c>
      <c r="D389" s="261" t="s">
        <v>6348</v>
      </c>
      <c r="E389" s="262" t="s">
        <v>5845</v>
      </c>
      <c r="F389" s="265" t="s">
        <v>6344</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6309</v>
      </c>
      <c r="B390" s="257" t="s">
        <v>6341</v>
      </c>
      <c r="C390" s="258" t="s">
        <v>6349</v>
      </c>
      <c r="D390" s="261" t="s">
        <v>6350</v>
      </c>
      <c r="E390" s="262" t="s">
        <v>5662</v>
      </c>
      <c r="F390" s="265" t="s">
        <v>6344</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6309</v>
      </c>
      <c r="B391" s="257" t="s">
        <v>6341</v>
      </c>
      <c r="C391" s="258" t="s">
        <v>6351</v>
      </c>
      <c r="D391" s="261" t="s">
        <v>6352</v>
      </c>
      <c r="E391" s="262" t="s">
        <v>5845</v>
      </c>
      <c r="F391" s="265" t="s">
        <v>6344</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6309</v>
      </c>
      <c r="B392" s="257" t="s">
        <v>6341</v>
      </c>
      <c r="C392" s="258" t="s">
        <v>6353</v>
      </c>
      <c r="D392" s="261" t="s">
        <v>6354</v>
      </c>
      <c r="E392" s="262" t="s">
        <v>5595</v>
      </c>
      <c r="F392" s="265" t="s">
        <v>6344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6309</v>
      </c>
      <c r="B393" s="257" t="s">
        <v>6341</v>
      </c>
      <c r="C393" s="258" t="s">
        <v>6355</v>
      </c>
      <c r="D393" s="261" t="s">
        <v>6356</v>
      </c>
      <c r="E393" s="262" t="s">
        <v>5595</v>
      </c>
      <c r="F393" s="265" t="s">
        <v>6344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6309</v>
      </c>
      <c r="B394" s="257" t="s">
        <v>6341</v>
      </c>
      <c r="C394" s="258" t="s">
        <v>6357</v>
      </c>
      <c r="D394" s="261" t="s">
        <v>6358</v>
      </c>
      <c r="E394" s="262" t="s">
        <v>5845</v>
      </c>
      <c r="F394" s="265" t="s">
        <v>6344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6309</v>
      </c>
      <c r="B395" s="257" t="s">
        <v>6341</v>
      </c>
      <c r="C395" s="258" t="s">
        <v>6359</v>
      </c>
      <c r="D395" s="261" t="s">
        <v>6360</v>
      </c>
      <c r="E395" s="262" t="s">
        <v>5662</v>
      </c>
      <c r="F395" s="265" t="s">
        <v>6344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6309</v>
      </c>
      <c r="B396" s="257" t="s">
        <v>6341</v>
      </c>
      <c r="C396" s="258" t="s">
        <v>6361</v>
      </c>
      <c r="D396" s="261" t="s">
        <v>6362</v>
      </c>
      <c r="E396" s="262" t="s">
        <v>5845</v>
      </c>
      <c r="F396" s="265" t="s">
        <v>6344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6309</v>
      </c>
      <c r="B397" s="257" t="s">
        <v>6341</v>
      </c>
      <c r="C397" s="258" t="s">
        <v>6363</v>
      </c>
      <c r="D397" s="261" t="s">
        <v>6364</v>
      </c>
      <c r="E397" s="262" t="s">
        <v>5595</v>
      </c>
      <c r="F397" s="265" t="s">
        <v>6344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6309</v>
      </c>
      <c r="B398" s="257" t="s">
        <v>6341</v>
      </c>
      <c r="C398" s="258" t="s">
        <v>6365</v>
      </c>
      <c r="D398" s="261" t="s">
        <v>6366</v>
      </c>
      <c r="E398" s="262" t="s">
        <v>5710</v>
      </c>
      <c r="F398" s="265" t="s">
        <v>6344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6309</v>
      </c>
      <c r="B399" s="257" t="s">
        <v>6341</v>
      </c>
      <c r="C399" s="258" t="s">
        <v>6367</v>
      </c>
      <c r="D399" s="261" t="s">
        <v>6368</v>
      </c>
      <c r="E399" s="262" t="s">
        <v>5845</v>
      </c>
      <c r="F399" s="265" t="s">
        <v>6344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6309</v>
      </c>
      <c r="B400" s="257" t="s">
        <v>6341</v>
      </c>
      <c r="C400" s="258" t="s">
        <v>6369</v>
      </c>
      <c r="D400" s="261" t="s">
        <v>6370</v>
      </c>
      <c r="E400" s="262" t="s">
        <v>5845</v>
      </c>
      <c r="F400" s="265" t="s">
        <v>6344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6309</v>
      </c>
      <c r="B401" s="257" t="s">
        <v>6341</v>
      </c>
      <c r="C401" s="258" t="s">
        <v>6371</v>
      </c>
      <c r="D401" s="261" t="s">
        <v>6372</v>
      </c>
      <c r="E401" s="262" t="s">
        <v>5595</v>
      </c>
      <c r="F401" s="265" t="s">
        <v>6344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6309</v>
      </c>
      <c r="B402" s="257" t="s">
        <v>6341</v>
      </c>
      <c r="C402" s="258" t="s">
        <v>6373</v>
      </c>
      <c r="D402" s="261" t="s">
        <v>6374</v>
      </c>
      <c r="E402" s="262" t="s">
        <v>5595</v>
      </c>
      <c r="F402" s="265" t="s">
        <v>6344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6309</v>
      </c>
      <c r="B403" s="257" t="s">
        <v>6341</v>
      </c>
      <c r="C403" s="258" t="s">
        <v>6375</v>
      </c>
      <c r="D403" s="261" t="s">
        <v>6376</v>
      </c>
      <c r="E403" s="262" t="s">
        <v>5595</v>
      </c>
      <c r="F403" s="265" t="s">
        <v>6344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6309</v>
      </c>
      <c r="B404" s="257" t="s">
        <v>6341</v>
      </c>
      <c r="C404" s="258" t="s">
        <v>6377</v>
      </c>
      <c r="D404" s="261" t="s">
        <v>6378</v>
      </c>
      <c r="E404" s="262" t="s">
        <v>5710</v>
      </c>
      <c r="F404" s="265" t="s">
        <v>6344</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6309</v>
      </c>
      <c r="B405" s="257" t="s">
        <v>6341</v>
      </c>
      <c r="C405" s="258" t="s">
        <v>6379</v>
      </c>
      <c r="D405" s="261" t="s">
        <v>6380</v>
      </c>
      <c r="E405" s="262" t="s">
        <v>5710</v>
      </c>
      <c r="F405" s="265" t="s">
        <v>6344</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6309</v>
      </c>
      <c r="B406" s="257" t="s">
        <v>6341</v>
      </c>
      <c r="C406" s="258" t="s">
        <v>6381</v>
      </c>
      <c r="D406" s="261" t="s">
        <v>6382</v>
      </c>
      <c r="E406" s="262" t="s">
        <v>5710</v>
      </c>
      <c r="F406" s="265" t="s">
        <v>6383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6309</v>
      </c>
      <c r="B407" s="257" t="s">
        <v>6341</v>
      </c>
      <c r="C407" s="258" t="s">
        <v>6384</v>
      </c>
      <c r="D407" s="261" t="s">
        <v>6385</v>
      </c>
      <c r="E407" s="262" t="s">
        <v>5710</v>
      </c>
      <c r="F407" s="265" t="s">
        <v>6344</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6309</v>
      </c>
      <c r="B408" s="257" t="s">
        <v>6341</v>
      </c>
      <c r="C408" s="258" t="s">
        <v>6386</v>
      </c>
      <c r="D408" s="261" t="s">
        <v>6387</v>
      </c>
      <c r="E408" s="262" t="s">
        <v>5710</v>
      </c>
      <c r="F408" s="265" t="s">
        <v>6344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6309</v>
      </c>
      <c r="B409" s="257" t="s">
        <v>6341</v>
      </c>
      <c r="C409" s="258" t="s">
        <v>6388</v>
      </c>
      <c r="D409" s="261" t="s">
        <v>6389</v>
      </c>
      <c r="E409" s="262" t="s">
        <v>5710</v>
      </c>
      <c r="F409" s="265" t="s">
        <v>6390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6309</v>
      </c>
      <c r="B410" s="256" t="s">
        <v>6391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6309</v>
      </c>
      <c r="B411" s="257" t="s">
        <v>6391</v>
      </c>
      <c r="C411" s="258" t="s">
        <v>6392</v>
      </c>
      <c r="D411" s="261" t="s">
        <v>6393</v>
      </c>
      <c r="E411" s="262" t="s">
        <v>5566</v>
      </c>
      <c r="F411" s="265" t="s">
        <v>6316</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6309</v>
      </c>
      <c r="B412" s="257" t="s">
        <v>6391</v>
      </c>
      <c r="C412" s="258" t="s">
        <v>6394</v>
      </c>
      <c r="D412" s="261" t="s">
        <v>6395</v>
      </c>
      <c r="E412" s="262" t="s">
        <v>5566</v>
      </c>
      <c r="F412" s="265" t="s">
        <v>6316</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6309</v>
      </c>
      <c r="B413" s="257" t="s">
        <v>6391</v>
      </c>
      <c r="C413" s="258" t="s">
        <v>6396</v>
      </c>
      <c r="D413" s="261" t="s">
        <v>6397</v>
      </c>
      <c r="E413" s="262" t="s">
        <v>5566</v>
      </c>
      <c r="F413" s="265" t="s">
        <v>6316</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6309</v>
      </c>
      <c r="B414" s="257" t="s">
        <v>6391</v>
      </c>
      <c r="C414" s="258" t="s">
        <v>6398</v>
      </c>
      <c r="D414" s="261" t="s">
        <v>6399</v>
      </c>
      <c r="E414" s="262" t="s">
        <v>5566</v>
      </c>
      <c r="F414" s="265" t="s">
        <v>6316</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6309</v>
      </c>
      <c r="B415" s="257" t="s">
        <v>6391</v>
      </c>
      <c r="C415" s="258" t="s">
        <v>6400</v>
      </c>
      <c r="D415" s="261" t="s">
        <v>6401</v>
      </c>
      <c r="E415" s="262" t="s">
        <v>5595</v>
      </c>
      <c r="F415" s="265" t="s">
        <v>6316</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6309</v>
      </c>
      <c r="B416" s="257" t="s">
        <v>6391</v>
      </c>
      <c r="C416" s="258" t="s">
        <v>6402</v>
      </c>
      <c r="D416" s="261" t="s">
        <v>6403</v>
      </c>
      <c r="E416" s="262" t="s">
        <v>5595</v>
      </c>
      <c r="F416" s="265" t="s">
        <v>6404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6309</v>
      </c>
      <c r="B417" s="257" t="s">
        <v>6391</v>
      </c>
      <c r="C417" s="258" t="s">
        <v>6405</v>
      </c>
      <c r="D417" s="261" t="s">
        <v>6406</v>
      </c>
      <c r="E417" s="262" t="s">
        <v>5595</v>
      </c>
      <c r="F417" s="265" t="s">
        <v>6404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6309</v>
      </c>
      <c r="B418" s="257" t="s">
        <v>6391</v>
      </c>
      <c r="C418" s="258" t="s">
        <v>6407</v>
      </c>
      <c r="D418" s="261" t="s">
        <v>6408</v>
      </c>
      <c r="E418" s="262" t="s">
        <v>5845</v>
      </c>
      <c r="F418" s="265" t="s">
        <v>6404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6309</v>
      </c>
      <c r="B419" s="257" t="s">
        <v>6391</v>
      </c>
      <c r="C419" s="258" t="s">
        <v>6409</v>
      </c>
      <c r="D419" s="261" t="s">
        <v>6410</v>
      </c>
      <c r="E419" s="262" t="s">
        <v>5595</v>
      </c>
      <c r="F419" s="265" t="s">
        <v>6404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6309</v>
      </c>
      <c r="B420" s="257" t="s">
        <v>6391</v>
      </c>
      <c r="C420" s="258" t="s">
        <v>6411</v>
      </c>
      <c r="D420" s="261" t="s">
        <v>6412</v>
      </c>
      <c r="E420" s="262" t="s">
        <v>5845</v>
      </c>
      <c r="F420" s="265" t="s">
        <v>6404</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6309</v>
      </c>
      <c r="B421" s="257" t="s">
        <v>6391</v>
      </c>
      <c r="C421" s="258" t="s">
        <v>6413</v>
      </c>
      <c r="D421" s="261" t="s">
        <v>6414</v>
      </c>
      <c r="E421" s="262" t="s">
        <v>5845</v>
      </c>
      <c r="F421" s="265" t="s">
        <v>6404</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6309</v>
      </c>
      <c r="B422" s="257" t="s">
        <v>6391</v>
      </c>
      <c r="C422" s="258" t="s">
        <v>6415</v>
      </c>
      <c r="D422" s="261" t="s">
        <v>6416</v>
      </c>
      <c r="E422" s="262" t="s">
        <v>5595</v>
      </c>
      <c r="F422" s="265" t="s">
        <v>6404</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6309</v>
      </c>
      <c r="B423" s="257" t="s">
        <v>6391</v>
      </c>
      <c r="C423" s="258" t="s">
        <v>6417</v>
      </c>
      <c r="D423" s="261" t="s">
        <v>6418</v>
      </c>
      <c r="E423" s="262" t="s">
        <v>5595</v>
      </c>
      <c r="F423" s="265" t="s">
        <v>6404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6419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6419</v>
      </c>
      <c r="B425" s="256" t="s">
        <v>6420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6419</v>
      </c>
      <c r="B426" s="257" t="s">
        <v>6420</v>
      </c>
      <c r="C426" s="258" t="s">
        <v>6421</v>
      </c>
      <c r="D426" s="261" t="s">
        <v>6422</v>
      </c>
      <c r="E426" s="262" t="s">
        <v>5566</v>
      </c>
      <c r="F426" s="265" t="s">
        <v>6383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6419</v>
      </c>
      <c r="B427" s="257" t="s">
        <v>6420</v>
      </c>
      <c r="C427" s="258" t="s">
        <v>6423</v>
      </c>
      <c r="D427" s="261" t="s">
        <v>6424</v>
      </c>
      <c r="E427" s="262" t="s">
        <v>5566</v>
      </c>
      <c r="F427" s="265" t="s">
        <v>6383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6419</v>
      </c>
      <c r="B428" s="257" t="s">
        <v>6420</v>
      </c>
      <c r="C428" s="258" t="s">
        <v>6425</v>
      </c>
      <c r="D428" s="261" t="s">
        <v>6426</v>
      </c>
      <c r="E428" s="262" t="s">
        <v>5845</v>
      </c>
      <c r="F428" s="265" t="s">
        <v>6383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6419</v>
      </c>
      <c r="B429" s="257" t="s">
        <v>6420</v>
      </c>
      <c r="C429" s="258" t="s">
        <v>6427</v>
      </c>
      <c r="D429" s="261" t="s">
        <v>6428</v>
      </c>
      <c r="E429" s="262" t="s">
        <v>5595</v>
      </c>
      <c r="F429" s="265" t="s">
        <v>6383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6419</v>
      </c>
      <c r="B430" s="257" t="s">
        <v>6420</v>
      </c>
      <c r="C430" s="258" t="s">
        <v>6429</v>
      </c>
      <c r="D430" s="261" t="s">
        <v>6430</v>
      </c>
      <c r="E430" s="262" t="s">
        <v>5595</v>
      </c>
      <c r="F430" s="265" t="s">
        <v>6383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6419</v>
      </c>
      <c r="B431" s="257" t="s">
        <v>6420</v>
      </c>
      <c r="C431" s="258" t="s">
        <v>6431</v>
      </c>
      <c r="D431" s="261" t="s">
        <v>6432</v>
      </c>
      <c r="E431" s="262" t="s">
        <v>5845</v>
      </c>
      <c r="F431" s="265" t="s">
        <v>6383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6419</v>
      </c>
      <c r="B432" s="257" t="s">
        <v>6420</v>
      </c>
      <c r="C432" s="258" t="s">
        <v>6433</v>
      </c>
      <c r="D432" s="261" t="s">
        <v>6434</v>
      </c>
      <c r="E432" s="262" t="s">
        <v>5845</v>
      </c>
      <c r="F432" s="265" t="s">
        <v>6383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6419</v>
      </c>
      <c r="B433" s="257" t="s">
        <v>6420</v>
      </c>
      <c r="C433" s="258" t="s">
        <v>6435</v>
      </c>
      <c r="D433" s="261" t="s">
        <v>6436</v>
      </c>
      <c r="E433" s="262" t="s">
        <v>5662</v>
      </c>
      <c r="F433" s="265" t="s">
        <v>6383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6419</v>
      </c>
      <c r="B434" s="257" t="s">
        <v>6420</v>
      </c>
      <c r="C434" s="258" t="s">
        <v>6437</v>
      </c>
      <c r="D434" s="261" t="s">
        <v>6438</v>
      </c>
      <c r="E434" s="262" t="s">
        <v>5662</v>
      </c>
      <c r="F434" s="265" t="s">
        <v>6383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6419</v>
      </c>
      <c r="B435" s="257" t="s">
        <v>6420</v>
      </c>
      <c r="C435" s="258" t="s">
        <v>6439</v>
      </c>
      <c r="D435" s="261" t="s">
        <v>6440</v>
      </c>
      <c r="E435" s="262" t="s">
        <v>5595</v>
      </c>
      <c r="F435" s="265" t="s">
        <v>6383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6419</v>
      </c>
      <c r="B436" s="257" t="s">
        <v>6420</v>
      </c>
      <c r="C436" s="258" t="s">
        <v>6441</v>
      </c>
      <c r="D436" s="261" t="s">
        <v>6442</v>
      </c>
      <c r="E436" s="262" t="s">
        <v>5662</v>
      </c>
      <c r="F436" s="265" t="s">
        <v>6383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6419</v>
      </c>
      <c r="B437" s="257" t="s">
        <v>6420</v>
      </c>
      <c r="C437" s="258" t="s">
        <v>6443</v>
      </c>
      <c r="D437" s="261" t="s">
        <v>6444</v>
      </c>
      <c r="E437" s="262" t="s">
        <v>5595</v>
      </c>
      <c r="F437" s="265" t="s">
        <v>6383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6419</v>
      </c>
      <c r="B438" s="256" t="s">
        <v>6445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6419</v>
      </c>
      <c r="B439" s="257" t="s">
        <v>6445</v>
      </c>
      <c r="C439" s="258" t="s">
        <v>6446</v>
      </c>
      <c r="D439" s="261" t="s">
        <v>6447</v>
      </c>
      <c r="E439" s="262" t="s">
        <v>5566</v>
      </c>
      <c r="F439" s="265" t="s">
        <v>6448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6419</v>
      </c>
      <c r="B440" s="257" t="s">
        <v>6445</v>
      </c>
      <c r="C440" s="258" t="s">
        <v>6449</v>
      </c>
      <c r="D440" s="261" t="s">
        <v>6450</v>
      </c>
      <c r="E440" s="262" t="s">
        <v>5566</v>
      </c>
      <c r="F440" s="265" t="s">
        <v>6448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6419</v>
      </c>
      <c r="B441" s="257" t="s">
        <v>6445</v>
      </c>
      <c r="C441" s="258" t="s">
        <v>6451</v>
      </c>
      <c r="D441" s="261" t="s">
        <v>6452</v>
      </c>
      <c r="E441" s="262" t="s">
        <v>5566</v>
      </c>
      <c r="F441" s="265" t="s">
        <v>6448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6419</v>
      </c>
      <c r="B442" s="257" t="s">
        <v>6445</v>
      </c>
      <c r="C442" s="258" t="s">
        <v>6453</v>
      </c>
      <c r="D442" s="261" t="s">
        <v>6454</v>
      </c>
      <c r="E442" s="262" t="s">
        <v>5566</v>
      </c>
      <c r="F442" s="265" t="s">
        <v>6448</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6419</v>
      </c>
      <c r="B443" s="257" t="s">
        <v>6445</v>
      </c>
      <c r="C443" s="258" t="s">
        <v>6455</v>
      </c>
      <c r="D443" s="261" t="s">
        <v>6456</v>
      </c>
      <c r="E443" s="262" t="s">
        <v>5595</v>
      </c>
      <c r="F443" s="265" t="s">
        <v>6448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6419</v>
      </c>
      <c r="B444" s="257" t="s">
        <v>6445</v>
      </c>
      <c r="C444" s="258" t="s">
        <v>6457</v>
      </c>
      <c r="D444" s="261" t="s">
        <v>6458</v>
      </c>
      <c r="E444" s="262" t="s">
        <v>5595</v>
      </c>
      <c r="F444" s="265" t="s">
        <v>6448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6419</v>
      </c>
      <c r="B445" s="257" t="s">
        <v>6445</v>
      </c>
      <c r="C445" s="258" t="s">
        <v>6459</v>
      </c>
      <c r="D445" s="261" t="s">
        <v>6460</v>
      </c>
      <c r="E445" s="262" t="s">
        <v>5595</v>
      </c>
      <c r="F445" s="265" t="s">
        <v>6448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6419</v>
      </c>
      <c r="B446" s="257" t="s">
        <v>6445</v>
      </c>
      <c r="C446" s="258" t="s">
        <v>6461</v>
      </c>
      <c r="D446" s="261" t="s">
        <v>6462</v>
      </c>
      <c r="E446" s="262" t="s">
        <v>5710</v>
      </c>
      <c r="F446" s="265" t="s">
        <v>6448</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6419</v>
      </c>
      <c r="B447" s="257" t="s">
        <v>6445</v>
      </c>
      <c r="C447" s="258" t="s">
        <v>6463</v>
      </c>
      <c r="D447" s="261" t="s">
        <v>6464</v>
      </c>
      <c r="E447" s="262" t="s">
        <v>5595</v>
      </c>
      <c r="F447" s="265" t="s">
        <v>6448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6419</v>
      </c>
      <c r="B448" s="257" t="s">
        <v>6445</v>
      </c>
      <c r="C448" s="258" t="s">
        <v>6465</v>
      </c>
      <c r="D448" s="261" t="s">
        <v>6466</v>
      </c>
      <c r="E448" s="262" t="s">
        <v>5710</v>
      </c>
      <c r="F448" s="265" t="s">
        <v>6448</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6419</v>
      </c>
      <c r="B449" s="257" t="s">
        <v>6445</v>
      </c>
      <c r="C449" s="258" t="s">
        <v>6467</v>
      </c>
      <c r="D449" s="261" t="s">
        <v>6468</v>
      </c>
      <c r="E449" s="262" t="s">
        <v>5710</v>
      </c>
      <c r="F449" s="265" t="s">
        <v>6448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6469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6469</v>
      </c>
      <c r="B451" s="256" t="s">
        <v>6470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6469</v>
      </c>
      <c r="B452" s="257" t="s">
        <v>6470</v>
      </c>
      <c r="C452" s="258" t="s">
        <v>6471</v>
      </c>
      <c r="D452" s="261" t="s">
        <v>6472</v>
      </c>
      <c r="E452" s="262" t="s">
        <v>5566</v>
      </c>
      <c r="F452" s="265" t="s">
        <v>6473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6469</v>
      </c>
      <c r="B453" s="257" t="s">
        <v>6470</v>
      </c>
      <c r="C453" s="258" t="s">
        <v>6474</v>
      </c>
      <c r="D453" s="261" t="s">
        <v>6475</v>
      </c>
      <c r="E453" s="262" t="s">
        <v>5566</v>
      </c>
      <c r="F453" s="265" t="s">
        <v>6473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6469</v>
      </c>
      <c r="B454" s="257" t="s">
        <v>6470</v>
      </c>
      <c r="C454" s="258" t="s">
        <v>6476</v>
      </c>
      <c r="D454" s="261" t="s">
        <v>6477</v>
      </c>
      <c r="E454" s="262" t="s">
        <v>5566</v>
      </c>
      <c r="F454" s="265" t="s">
        <v>6473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6469</v>
      </c>
      <c r="B455" s="257" t="s">
        <v>6470</v>
      </c>
      <c r="C455" s="258" t="s">
        <v>6478</v>
      </c>
      <c r="D455" s="261" t="s">
        <v>6479</v>
      </c>
      <c r="E455" s="262" t="s">
        <v>5566</v>
      </c>
      <c r="F455" s="265" t="s">
        <v>6473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6469</v>
      </c>
      <c r="B456" s="257" t="s">
        <v>6470</v>
      </c>
      <c r="C456" s="258" t="s">
        <v>6480</v>
      </c>
      <c r="D456" s="261" t="s">
        <v>6481</v>
      </c>
      <c r="E456" s="262" t="s">
        <v>5566</v>
      </c>
      <c r="F456" s="265" t="s">
        <v>6473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6469</v>
      </c>
      <c r="B457" s="257" t="s">
        <v>6470</v>
      </c>
      <c r="C457" s="258" t="s">
        <v>6482</v>
      </c>
      <c r="D457" s="261" t="s">
        <v>6483</v>
      </c>
      <c r="E457" s="262" t="s">
        <v>5595</v>
      </c>
      <c r="F457" s="265" t="s">
        <v>6473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6469</v>
      </c>
      <c r="B458" s="257" t="s">
        <v>6470</v>
      </c>
      <c r="C458" s="258" t="s">
        <v>6484</v>
      </c>
      <c r="D458" s="261" t="s">
        <v>6485</v>
      </c>
      <c r="E458" s="262" t="s">
        <v>5595</v>
      </c>
      <c r="F458" s="265" t="s">
        <v>6473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6469</v>
      </c>
      <c r="B459" s="257" t="s">
        <v>6470</v>
      </c>
      <c r="C459" s="258" t="s">
        <v>6486</v>
      </c>
      <c r="D459" s="261" t="s">
        <v>6487</v>
      </c>
      <c r="E459" s="262" t="s">
        <v>5595</v>
      </c>
      <c r="F459" s="265" t="s">
        <v>6473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6469</v>
      </c>
      <c r="B460" s="257" t="s">
        <v>6470</v>
      </c>
      <c r="C460" s="258" t="s">
        <v>6488</v>
      </c>
      <c r="D460" s="261" t="s">
        <v>6489</v>
      </c>
      <c r="E460" s="262" t="s">
        <v>5595</v>
      </c>
      <c r="F460" s="265" t="s">
        <v>6473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6469</v>
      </c>
      <c r="B461" s="257" t="s">
        <v>6470</v>
      </c>
      <c r="C461" s="258" t="s">
        <v>6490</v>
      </c>
      <c r="D461" s="261" t="s">
        <v>6491</v>
      </c>
      <c r="E461" s="262" t="s">
        <v>5595</v>
      </c>
      <c r="F461" s="265" t="s">
        <v>6473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6469</v>
      </c>
      <c r="B462" s="257" t="s">
        <v>6470</v>
      </c>
      <c r="C462" s="258" t="s">
        <v>6492</v>
      </c>
      <c r="D462" s="261" t="s">
        <v>6493</v>
      </c>
      <c r="E462" s="262" t="s">
        <v>5595</v>
      </c>
      <c r="F462" s="265" t="s">
        <v>6473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6469</v>
      </c>
      <c r="B463" s="257" t="s">
        <v>6470</v>
      </c>
      <c r="C463" s="258" t="s">
        <v>6494</v>
      </c>
      <c r="D463" s="261" t="s">
        <v>6495</v>
      </c>
      <c r="E463" s="262" t="s">
        <v>5595</v>
      </c>
      <c r="F463" s="265" t="s">
        <v>6473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6469</v>
      </c>
      <c r="B464" s="257" t="s">
        <v>6470</v>
      </c>
      <c r="C464" s="258" t="s">
        <v>6496</v>
      </c>
      <c r="D464" s="261" t="s">
        <v>6497</v>
      </c>
      <c r="E464" s="262" t="s">
        <v>5595</v>
      </c>
      <c r="F464" s="265" t="s">
        <v>6473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6469</v>
      </c>
      <c r="B465" s="257" t="s">
        <v>6470</v>
      </c>
      <c r="C465" s="258" t="s">
        <v>6498</v>
      </c>
      <c r="D465" s="261" t="s">
        <v>6499</v>
      </c>
      <c r="E465" s="262" t="s">
        <v>5595</v>
      </c>
      <c r="F465" s="265" t="s">
        <v>6473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6469</v>
      </c>
      <c r="B466" s="256" t="s">
        <v>6500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6469</v>
      </c>
      <c r="B467" s="257" t="s">
        <v>6500</v>
      </c>
      <c r="C467" s="258" t="s">
        <v>6501</v>
      </c>
      <c r="D467" s="261" t="s">
        <v>6502</v>
      </c>
      <c r="E467" s="262" t="s">
        <v>5566</v>
      </c>
      <c r="F467" s="265" t="s">
        <v>5705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6469</v>
      </c>
      <c r="B468" s="257" t="s">
        <v>6500</v>
      </c>
      <c r="C468" s="258" t="s">
        <v>6503</v>
      </c>
      <c r="D468" s="261" t="s">
        <v>6504</v>
      </c>
      <c r="E468" s="262" t="s">
        <v>5566</v>
      </c>
      <c r="F468" s="265" t="s">
        <v>5705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6469</v>
      </c>
      <c r="B469" s="257" t="s">
        <v>6500</v>
      </c>
      <c r="C469" s="258" t="s">
        <v>6505</v>
      </c>
      <c r="D469" s="261" t="s">
        <v>6506</v>
      </c>
      <c r="E469" s="262" t="s">
        <v>5566</v>
      </c>
      <c r="F469" s="265" t="s">
        <v>5705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6469</v>
      </c>
      <c r="B470" s="257" t="s">
        <v>6500</v>
      </c>
      <c r="C470" s="258" t="s">
        <v>6507</v>
      </c>
      <c r="D470" s="261" t="s">
        <v>6508</v>
      </c>
      <c r="E470" s="262" t="s">
        <v>5662</v>
      </c>
      <c r="F470" s="265" t="s">
        <v>6074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6469</v>
      </c>
      <c r="B471" s="257" t="s">
        <v>6500</v>
      </c>
      <c r="C471" s="258" t="s">
        <v>6509</v>
      </c>
      <c r="D471" s="261" t="s">
        <v>6510</v>
      </c>
      <c r="E471" s="262" t="s">
        <v>5662</v>
      </c>
      <c r="F471" s="265" t="s">
        <v>6074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6469</v>
      </c>
      <c r="B472" s="257" t="s">
        <v>6500</v>
      </c>
      <c r="C472" s="258" t="s">
        <v>6511</v>
      </c>
      <c r="D472" s="261" t="s">
        <v>6512</v>
      </c>
      <c r="E472" s="262" t="s">
        <v>5566</v>
      </c>
      <c r="F472" s="265" t="s">
        <v>6074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6469</v>
      </c>
      <c r="B473" s="257" t="s">
        <v>6500</v>
      </c>
      <c r="C473" s="258" t="s">
        <v>6513</v>
      </c>
      <c r="D473" s="261" t="s">
        <v>6514</v>
      </c>
      <c r="E473" s="262" t="s">
        <v>5566</v>
      </c>
      <c r="F473" s="265" t="s">
        <v>6013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6469</v>
      </c>
      <c r="B474" s="257" t="s">
        <v>6500</v>
      </c>
      <c r="C474" s="258" t="s">
        <v>6515</v>
      </c>
      <c r="D474" s="261" t="s">
        <v>6516</v>
      </c>
      <c r="E474" s="262" t="s">
        <v>5595</v>
      </c>
      <c r="F474" s="265" t="s">
        <v>6013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6469</v>
      </c>
      <c r="B475" s="257" t="s">
        <v>6500</v>
      </c>
      <c r="C475" s="258" t="s">
        <v>6517</v>
      </c>
      <c r="D475" s="261" t="s">
        <v>6518</v>
      </c>
      <c r="E475" s="262" t="s">
        <v>5595</v>
      </c>
      <c r="F475" s="265" t="s">
        <v>6013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6469</v>
      </c>
      <c r="B476" s="257" t="s">
        <v>6500</v>
      </c>
      <c r="C476" s="258" t="s">
        <v>6519</v>
      </c>
      <c r="D476" s="261" t="s">
        <v>6520</v>
      </c>
      <c r="E476" s="262" t="s">
        <v>5595</v>
      </c>
      <c r="F476" s="265" t="s">
        <v>6013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6469</v>
      </c>
      <c r="B477" s="257" t="s">
        <v>6500</v>
      </c>
      <c r="C477" s="258" t="s">
        <v>6521</v>
      </c>
      <c r="D477" s="261" t="s">
        <v>6522</v>
      </c>
      <c r="E477" s="262" t="s">
        <v>5595</v>
      </c>
      <c r="F477" s="265" t="s">
        <v>6013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6469</v>
      </c>
      <c r="B478" s="257" t="s">
        <v>6500</v>
      </c>
      <c r="C478" s="258" t="s">
        <v>6523</v>
      </c>
      <c r="D478" s="261" t="s">
        <v>6524</v>
      </c>
      <c r="E478" s="262" t="s">
        <v>5595</v>
      </c>
      <c r="F478" s="265" t="s">
        <v>6074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6469</v>
      </c>
      <c r="B479" s="257" t="s">
        <v>6500</v>
      </c>
      <c r="C479" s="258" t="s">
        <v>6525</v>
      </c>
      <c r="D479" s="261" t="s">
        <v>6526</v>
      </c>
      <c r="E479" s="262" t="s">
        <v>5710</v>
      </c>
      <c r="F479" s="265" t="s">
        <v>6074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6469</v>
      </c>
      <c r="B480" s="257" t="s">
        <v>6500</v>
      </c>
      <c r="C480" s="258" t="s">
        <v>6527</v>
      </c>
      <c r="D480" s="261" t="s">
        <v>6528</v>
      </c>
      <c r="E480" s="262" t="s">
        <v>5710</v>
      </c>
      <c r="F480" s="265" t="s">
        <v>6074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6469</v>
      </c>
      <c r="B481" s="270" t="s">
        <v>6500</v>
      </c>
      <c r="C481" s="271" t="s">
        <v>6529</v>
      </c>
      <c r="D481" s="272" t="s">
        <v>6530</v>
      </c>
      <c r="E481" s="273" t="s">
        <v>5710</v>
      </c>
      <c r="F481" s="274" t="s">
        <v>5705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831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IFERROR(INDEX('Recommendations'!$G$2:$G$176, MATCH(H2,'Recommendations'!$A$2:$A$176,0))="Implemented", FALSE))</xm:f>
            <x14:dxf>
              <font>
                <color rgb="FF000000"/>
              </font>
              <fill>
                <patternFill>
                  <bgColor rgb="FF3C7D22"/>
                </patternFill>
              </fill>
            </x14:dxf>
          </x14:cfRule>
          <x14:cfRule type="expression" priority="2" id="{00000000-000E-0000-0B00-000002000000}">
            <xm:f>AND(H2&lt;&gt;"", IFERROR(INDEX('Recommendations'!$G$2:$G$176, MATCH(H2,'Recommendations'!$A$2:$A$176,0))="Compensated", FALSE))</xm:f>
            <x14:dxf>
              <font>
                <color rgb="FF000000"/>
              </font>
              <fill>
                <patternFill>
                  <bgColor rgb="FFC6E0B4"/>
                </patternFill>
              </fill>
            </x14:dxf>
          </x14:cfRule>
          <x14:cfRule type="expression" priority="3" id="{00000000-000E-0000-0B00-000003000000}">
            <xm:f>AND(H2&lt;&gt;"", IFERROR(INDEX('Recommendations'!$G$2:$G$176, MATCH(H2,'Recommendations'!$A$2:$A$176,0))="Testing", FALSE))</xm:f>
            <x14:dxf>
              <font>
                <color rgb="FF000000"/>
              </font>
              <fill>
                <patternFill>
                  <bgColor rgb="FFFFC000"/>
                </patternFill>
              </fill>
            </x14:dxf>
          </x14:cfRule>
          <x14:cfRule type="expression" priority="4" id="{00000000-000E-0000-0B00-000004000000}">
            <xm:f>AND(H2&lt;&gt;"", IFERROR(INDEX('Recommendations'!$G$2:$G$176, MATCH(H2,'Recommendations'!$A$2:$A$176,0))="Failed", FALSE))</xm:f>
            <x14:dxf>
              <font>
                <color rgb="FF000000"/>
              </font>
              <fill>
                <patternFill>
                  <bgColor rgb="FFD82891"/>
                </patternFill>
              </fill>
            </x14:dxf>
          </x14:cfRule>
          <x14:cfRule type="expression" priority="5" id="{00000000-000E-0000-0B00-000005000000}">
            <xm:f>AND(H2&lt;&gt;"", IFERROR(INDEX('Recommendations'!$G$2:$G$176, MATCH(H2,'Recommendations'!$A$2:$A$176,0))="Risk Accepted", FALSE))</xm:f>
            <x14:dxf>
              <font>
                <color rgb="FF000000"/>
              </font>
              <fill>
                <patternFill>
                  <bgColor rgb="FFD9D9D9"/>
                </patternFill>
              </fill>
            </x14:dxf>
          </x14:cfRule>
          <x14:cfRule type="expression" priority="6" id="{00000000-000E-0000-0B00-000006000000}">
            <xm:f>AND(H2&lt;&gt;"", IFERROR(INDEX('Recommendations'!$G$2:$G$176, MATCH(H2,'Recommendations'!$A$2:$A$176,0))="N/A",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911</v>
      </c>
      <c r="C2" s="290"/>
      <c r="D2" s="290"/>
      <c r="E2" s="290"/>
      <c r="F2" s="290"/>
      <c r="G2" s="290"/>
      <c r="H2" s="290"/>
      <c r="I2" s="290"/>
    </row>
    <row r="4" spans="2:15" ht="18.5" x14ac:dyDescent="0.45">
      <c r="B4" s="39" t="s">
        <v>912</v>
      </c>
    </row>
    <row r="5" spans="2:15" x14ac:dyDescent="0.35">
      <c r="B5" s="41" t="s">
        <v>19</v>
      </c>
      <c r="C5" s="41" t="s">
        <v>913</v>
      </c>
      <c r="D5" s="41" t="s">
        <v>914</v>
      </c>
      <c r="F5" s="291" t="s">
        <v>915</v>
      </c>
      <c r="G5" s="291"/>
      <c r="H5" s="291"/>
      <c r="I5" s="292" t="s">
        <v>916</v>
      </c>
      <c r="J5" s="292"/>
      <c r="K5" s="292"/>
      <c r="L5" s="292"/>
      <c r="M5" s="292"/>
      <c r="N5" s="292"/>
      <c r="O5" s="292"/>
    </row>
    <row r="6" spans="2:15" x14ac:dyDescent="0.35">
      <c r="B6" s="47" t="s">
        <v>917</v>
      </c>
      <c r="C6" s="48">
        <v>175</v>
      </c>
      <c r="D6" s="49" t="s">
        <v>19</v>
      </c>
      <c r="F6" s="291" t="s">
        <v>918</v>
      </c>
      <c r="G6" s="291"/>
      <c r="H6" s="291"/>
      <c r="I6" s="293" t="s">
        <v>919</v>
      </c>
      <c r="J6" s="293"/>
      <c r="K6" s="293"/>
      <c r="L6" s="293"/>
      <c r="M6" s="293"/>
      <c r="N6" s="293"/>
      <c r="O6" s="293"/>
    </row>
    <row r="7" spans="2:15" x14ac:dyDescent="0.35">
      <c r="B7" s="50" t="s">
        <v>920</v>
      </c>
      <c r="C7" s="51">
        <f>C6-C8-C9</f>
        <v>175</v>
      </c>
      <c r="D7" s="52">
        <f>IF(C6&gt;0,C7/C6,0)</f>
        <v>1</v>
      </c>
      <c r="F7" s="291" t="s">
        <v>921</v>
      </c>
      <c r="G7" s="291"/>
      <c r="H7" s="291"/>
      <c r="I7" s="293" t="s">
        <v>919</v>
      </c>
      <c r="J7" s="293"/>
      <c r="K7" s="293"/>
      <c r="L7" s="293"/>
      <c r="M7" s="293"/>
      <c r="N7" s="293"/>
      <c r="O7" s="293"/>
    </row>
    <row r="8" spans="2:15" x14ac:dyDescent="0.35">
      <c r="B8" s="43" t="s">
        <v>922</v>
      </c>
      <c r="C8" s="44">
        <f>COUNTIF('Recommendations'!G:G,"Risk Accepted")</f>
        <v>0</v>
      </c>
      <c r="D8" s="45">
        <f>IF(C6&gt;0,C8/C6,0)</f>
        <v>0</v>
      </c>
      <c r="F8" s="291" t="s">
        <v>923</v>
      </c>
      <c r="G8" s="291"/>
      <c r="H8" s="291"/>
      <c r="I8" s="293" t="s">
        <v>919</v>
      </c>
      <c r="J8" s="293"/>
      <c r="K8" s="293"/>
      <c r="L8" s="293"/>
      <c r="M8" s="293"/>
      <c r="N8" s="293"/>
      <c r="O8" s="293"/>
    </row>
    <row r="9" spans="2:15" x14ac:dyDescent="0.35">
      <c r="B9" s="43" t="s">
        <v>924</v>
      </c>
      <c r="C9" s="44">
        <f>COUNTIF('Recommendations'!G:G,"N/A")</f>
        <v>0</v>
      </c>
      <c r="D9" s="45">
        <f>IF(C6&gt;0,C9/C6,0)</f>
        <v>0</v>
      </c>
      <c r="F9" s="291" t="s">
        <v>925</v>
      </c>
      <c r="G9" s="291"/>
      <c r="H9" s="291"/>
      <c r="I9" s="293" t="s">
        <v>919</v>
      </c>
      <c r="J9" s="293"/>
      <c r="K9" s="293"/>
      <c r="L9" s="293"/>
      <c r="M9" s="293"/>
      <c r="N9" s="293"/>
      <c r="O9" s="293"/>
    </row>
    <row r="12" spans="2:15" ht="18.5" x14ac:dyDescent="0.45">
      <c r="B12" s="39" t="s">
        <v>926</v>
      </c>
    </row>
    <row r="14" spans="2:15" x14ac:dyDescent="0.35">
      <c r="B14" s="53" t="s">
        <v>927</v>
      </c>
    </row>
    <row r="15" spans="2:15" x14ac:dyDescent="0.35">
      <c r="B15" s="41" t="s">
        <v>19</v>
      </c>
      <c r="C15" s="41" t="s">
        <v>928</v>
      </c>
      <c r="D15" s="41" t="s">
        <v>929</v>
      </c>
      <c r="E15" s="41" t="s">
        <v>930</v>
      </c>
      <c r="F15" s="41" t="s">
        <v>931</v>
      </c>
    </row>
    <row r="16" spans="2:15" x14ac:dyDescent="0.35">
      <c r="B16" s="43" t="s">
        <v>932</v>
      </c>
      <c r="C16" s="44">
        <f>COUNTIF('Recommendations'!L:L,"Resolved")</f>
        <v>0</v>
      </c>
      <c r="D16" s="44">
        <f>COUNTIF('Recommendations'!L:L,"Testing")</f>
        <v>0</v>
      </c>
      <c r="E16" s="44">
        <f>COUNTIF('Recommendations'!L:L,"Outstanding")</f>
        <v>175</v>
      </c>
      <c r="F16" s="44">
        <f>SUM(C16:E16)</f>
        <v>175</v>
      </c>
    </row>
    <row r="18" spans="2:6" x14ac:dyDescent="0.35">
      <c r="B18" s="53" t="s">
        <v>933</v>
      </c>
    </row>
    <row r="19" spans="2:6" x14ac:dyDescent="0.35">
      <c r="B19" s="54" t="s">
        <v>19</v>
      </c>
      <c r="C19" s="54" t="s">
        <v>928</v>
      </c>
      <c r="D19" s="54" t="s">
        <v>929</v>
      </c>
      <c r="E19" s="54" t="s">
        <v>930</v>
      </c>
      <c r="F19" s="54" t="s">
        <v>19</v>
      </c>
    </row>
    <row r="20" spans="2:6" x14ac:dyDescent="0.35">
      <c r="B20" s="43" t="s">
        <v>932</v>
      </c>
      <c r="C20" s="45">
        <f>IF(F16&gt;0, C16/F16, 0)</f>
        <v>0</v>
      </c>
      <c r="D20" s="45">
        <f>IF(F16&gt;0, D16/F16, 0)</f>
        <v>0</v>
      </c>
      <c r="E20" s="45">
        <f>IF(F16&gt;0, E16/F16, 0)</f>
        <v>1</v>
      </c>
      <c r="F20" s="46" t="s">
        <v>19</v>
      </c>
    </row>
    <row r="25" spans="2:6" ht="18.5" x14ac:dyDescent="0.45">
      <c r="B25" s="39" t="s">
        <v>934</v>
      </c>
    </row>
    <row r="27" spans="2:6" x14ac:dyDescent="0.35">
      <c r="B27" s="53" t="s">
        <v>927</v>
      </c>
    </row>
    <row r="28" spans="2:6" x14ac:dyDescent="0.35">
      <c r="B28" s="41" t="s">
        <v>5</v>
      </c>
      <c r="C28" s="41" t="s">
        <v>928</v>
      </c>
      <c r="D28" s="41" t="s">
        <v>929</v>
      </c>
      <c r="E28" s="41" t="s">
        <v>930</v>
      </c>
      <c r="F28" s="41" t="s">
        <v>931</v>
      </c>
    </row>
    <row r="29" spans="2:6" x14ac:dyDescent="0.35">
      <c r="B29" s="43" t="s">
        <v>935</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936</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937</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938</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939</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175</v>
      </c>
      <c r="F34" s="44">
        <f t="shared" si="0"/>
        <v>175</v>
      </c>
    </row>
    <row r="36" spans="2:6" x14ac:dyDescent="0.35">
      <c r="B36" s="53" t="s">
        <v>933</v>
      </c>
    </row>
    <row r="37" spans="2:6" x14ac:dyDescent="0.35">
      <c r="B37" s="54" t="s">
        <v>5</v>
      </c>
      <c r="C37" s="54" t="s">
        <v>928</v>
      </c>
      <c r="D37" s="54" t="s">
        <v>929</v>
      </c>
      <c r="E37" s="54" t="s">
        <v>930</v>
      </c>
      <c r="F37" s="54" t="s">
        <v>19</v>
      </c>
    </row>
    <row r="38" spans="2:6" x14ac:dyDescent="0.35">
      <c r="B38" s="43" t="s">
        <v>935</v>
      </c>
      <c r="C38" s="45">
        <f t="shared" ref="C38:C43" si="1">IF(F29&gt;0, C29/F29, 0)</f>
        <v>0</v>
      </c>
      <c r="D38" s="45">
        <f t="shared" ref="D38:D43" si="2">IF(F29&gt;0, D29/F29, 0)</f>
        <v>0</v>
      </c>
      <c r="E38" s="45">
        <f t="shared" ref="E38:E43" si="3">IF(F29&gt;0, E29/F29, 0)</f>
        <v>0</v>
      </c>
      <c r="F38" s="46" t="s">
        <v>19</v>
      </c>
    </row>
    <row r="39" spans="2:6" x14ac:dyDescent="0.35">
      <c r="B39" s="43" t="s">
        <v>936</v>
      </c>
      <c r="C39" s="45">
        <f t="shared" si="1"/>
        <v>0</v>
      </c>
      <c r="D39" s="45">
        <f t="shared" si="2"/>
        <v>0</v>
      </c>
      <c r="E39" s="45">
        <f t="shared" si="3"/>
        <v>0</v>
      </c>
      <c r="F39" s="46" t="s">
        <v>19</v>
      </c>
    </row>
    <row r="40" spans="2:6" x14ac:dyDescent="0.35">
      <c r="B40" s="43" t="s">
        <v>937</v>
      </c>
      <c r="C40" s="45">
        <f t="shared" si="1"/>
        <v>0</v>
      </c>
      <c r="D40" s="45">
        <f t="shared" si="2"/>
        <v>0</v>
      </c>
      <c r="E40" s="45">
        <f t="shared" si="3"/>
        <v>0</v>
      </c>
      <c r="F40" s="46" t="s">
        <v>19</v>
      </c>
    </row>
    <row r="41" spans="2:6" x14ac:dyDescent="0.35">
      <c r="B41" s="43" t="s">
        <v>938</v>
      </c>
      <c r="C41" s="45">
        <f t="shared" si="1"/>
        <v>0</v>
      </c>
      <c r="D41" s="45">
        <f t="shared" si="2"/>
        <v>0</v>
      </c>
      <c r="E41" s="45">
        <f t="shared" si="3"/>
        <v>0</v>
      </c>
      <c r="F41" s="46" t="s">
        <v>19</v>
      </c>
    </row>
    <row r="42" spans="2:6" x14ac:dyDescent="0.35">
      <c r="B42" s="43" t="s">
        <v>939</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940</v>
      </c>
    </row>
    <row r="50" spans="2:6" x14ac:dyDescent="0.35">
      <c r="B50" s="53" t="s">
        <v>927</v>
      </c>
    </row>
    <row r="51" spans="2:6" x14ac:dyDescent="0.35">
      <c r="B51" s="41" t="s">
        <v>2</v>
      </c>
      <c r="C51" s="41" t="s">
        <v>928</v>
      </c>
      <c r="D51" s="41" t="s">
        <v>929</v>
      </c>
      <c r="E51" s="41" t="s">
        <v>930</v>
      </c>
      <c r="F51" s="41" t="s">
        <v>931</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15</v>
      </c>
      <c r="F52" s="44">
        <f>SUM(C52:E52)</f>
        <v>15</v>
      </c>
    </row>
    <row r="53" spans="2:6" x14ac:dyDescent="0.35">
      <c r="B53" s="43" t="s">
        <v>29</v>
      </c>
      <c r="C53" s="44">
        <f>COUNTIFS('Recommendations'!C:C,"CAT II (Medium)",'Recommendations'!L:L,"=Resolved")</f>
        <v>0</v>
      </c>
      <c r="D53" s="44">
        <f>COUNTIFS('Recommendations'!C:C,"=CAT II (Medium)",'Recommendations'!L:L,"=Testing")</f>
        <v>0</v>
      </c>
      <c r="E53" s="44">
        <f>COUNTIFS('Recommendations'!C:C,"=CAT II (Medium)",'Recommendations'!L:L,"=Outstanding")</f>
        <v>138</v>
      </c>
      <c r="F53" s="44">
        <f>SUM(C53:E53)</f>
        <v>138</v>
      </c>
    </row>
    <row r="54" spans="2:6" x14ac:dyDescent="0.35">
      <c r="B54" s="43" t="s">
        <v>45</v>
      </c>
      <c r="C54" s="44">
        <f>COUNTIFS('Recommendations'!C:C,"CAT III (Low)",'Recommendations'!L:L,"=Resolved")</f>
        <v>0</v>
      </c>
      <c r="D54" s="44">
        <f>COUNTIFS('Recommendations'!C:C,"=CAT III (Low)",'Recommendations'!L:L,"=Testing")</f>
        <v>0</v>
      </c>
      <c r="E54" s="44">
        <f>COUNTIFS('Recommendations'!C:C,"=CAT III (Low)",'Recommendations'!L:L,"=Outstanding")</f>
        <v>22</v>
      </c>
      <c r="F54" s="44">
        <f>SUM(C54:E54)</f>
        <v>22</v>
      </c>
    </row>
    <row r="56" spans="2:6" x14ac:dyDescent="0.35">
      <c r="B56" s="53" t="s">
        <v>933</v>
      </c>
    </row>
    <row r="57" spans="2:6" x14ac:dyDescent="0.35">
      <c r="B57" s="54" t="s">
        <v>2</v>
      </c>
      <c r="C57" s="54" t="s">
        <v>928</v>
      </c>
      <c r="D57" s="54" t="s">
        <v>929</v>
      </c>
      <c r="E57" s="54" t="s">
        <v>930</v>
      </c>
      <c r="F57" s="54" t="s">
        <v>19</v>
      </c>
    </row>
    <row r="58" spans="2:6" x14ac:dyDescent="0.35">
      <c r="B58" s="43" t="s">
        <v>15</v>
      </c>
      <c r="C58" s="45">
        <f>IF(F52&gt;0, C52/F52, 0)</f>
        <v>0</v>
      </c>
      <c r="D58" s="45">
        <f>IF(F52&gt;0, D52/F52, 0)</f>
        <v>0</v>
      </c>
      <c r="E58" s="45">
        <f>IF(F52&gt;0, E52/F52, 0)</f>
        <v>1</v>
      </c>
      <c r="F58" s="46" t="s">
        <v>19</v>
      </c>
    </row>
    <row r="59" spans="2:6" x14ac:dyDescent="0.35">
      <c r="B59" s="43" t="s">
        <v>29</v>
      </c>
      <c r="C59" s="45">
        <f>IF(F53&gt;0, C53/F53, 0)</f>
        <v>0</v>
      </c>
      <c r="D59" s="45">
        <f>IF(F53&gt;0, D53/F53, 0)</f>
        <v>0</v>
      </c>
      <c r="E59" s="45">
        <f>IF(F53&gt;0, E53/F53, 0)</f>
        <v>1</v>
      </c>
      <c r="F59" s="46" t="s">
        <v>19</v>
      </c>
    </row>
    <row r="60" spans="2:6" x14ac:dyDescent="0.35">
      <c r="B60" s="43" t="s">
        <v>45</v>
      </c>
      <c r="C60" s="45">
        <f>IF(F54&gt;0, C54/F54, 0)</f>
        <v>0</v>
      </c>
      <c r="D60" s="45">
        <f>IF(F54&gt;0, D54/F54, 0)</f>
        <v>0</v>
      </c>
      <c r="E60" s="45">
        <f>IF(F54&gt;0, E54/F54, 0)</f>
        <v>1</v>
      </c>
      <c r="F60" s="46" t="s">
        <v>19</v>
      </c>
    </row>
    <row r="65" spans="2:6" ht="18.5" x14ac:dyDescent="0.45">
      <c r="B65" s="39" t="s">
        <v>941</v>
      </c>
    </row>
    <row r="67" spans="2:6" x14ac:dyDescent="0.35">
      <c r="B67" s="53" t="s">
        <v>927</v>
      </c>
    </row>
    <row r="68" spans="2:6" x14ac:dyDescent="0.35">
      <c r="B68" s="41" t="s">
        <v>3</v>
      </c>
      <c r="C68" s="41" t="s">
        <v>928</v>
      </c>
      <c r="D68" s="41" t="s">
        <v>929</v>
      </c>
      <c r="E68" s="41" t="s">
        <v>930</v>
      </c>
      <c r="F68" s="41" t="s">
        <v>931</v>
      </c>
    </row>
    <row r="69" spans="2:6" x14ac:dyDescent="0.35">
      <c r="B69" s="43" t="s">
        <v>942</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943</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944</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945</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175</v>
      </c>
      <c r="F73" s="44">
        <f>SUM(C73:E73)</f>
        <v>175</v>
      </c>
    </row>
    <row r="75" spans="2:6" x14ac:dyDescent="0.35">
      <c r="B75" s="53" t="s">
        <v>933</v>
      </c>
    </row>
    <row r="76" spans="2:6" x14ac:dyDescent="0.35">
      <c r="B76" s="54" t="s">
        <v>3</v>
      </c>
      <c r="C76" s="54" t="s">
        <v>928</v>
      </c>
      <c r="D76" s="54" t="s">
        <v>929</v>
      </c>
      <c r="E76" s="54" t="s">
        <v>930</v>
      </c>
      <c r="F76" s="54" t="s">
        <v>19</v>
      </c>
    </row>
    <row r="77" spans="2:6" x14ac:dyDescent="0.35">
      <c r="B77" s="43" t="s">
        <v>942</v>
      </c>
      <c r="C77" s="45">
        <f>IF(F69&gt;0, C69/F69, 0)</f>
        <v>0</v>
      </c>
      <c r="D77" s="45">
        <f>IF(F69&gt;0, D69/F69, 0)</f>
        <v>0</v>
      </c>
      <c r="E77" s="45">
        <f>IF(F69&gt;0, E69/F69, 0)</f>
        <v>0</v>
      </c>
      <c r="F77" s="46" t="s">
        <v>19</v>
      </c>
    </row>
    <row r="78" spans="2:6" x14ac:dyDescent="0.35">
      <c r="B78" s="43" t="s">
        <v>943</v>
      </c>
      <c r="C78" s="45">
        <f>IF(F70&gt;0, C70/F70, 0)</f>
        <v>0</v>
      </c>
      <c r="D78" s="45">
        <f>IF(F70&gt;0, D70/F70, 0)</f>
        <v>0</v>
      </c>
      <c r="E78" s="45">
        <f>IF(F70&gt;0, E70/F70, 0)</f>
        <v>0</v>
      </c>
      <c r="F78" s="46" t="s">
        <v>19</v>
      </c>
    </row>
    <row r="79" spans="2:6" x14ac:dyDescent="0.35">
      <c r="B79" s="43" t="s">
        <v>944</v>
      </c>
      <c r="C79" s="45">
        <f>IF(F71&gt;0, C71/F71, 0)</f>
        <v>0</v>
      </c>
      <c r="D79" s="45">
        <f>IF(F71&gt;0, D71/F71, 0)</f>
        <v>0</v>
      </c>
      <c r="E79" s="45">
        <f>IF(F71&gt;0, E71/F71, 0)</f>
        <v>0</v>
      </c>
      <c r="F79" s="46" t="s">
        <v>19</v>
      </c>
    </row>
    <row r="80" spans="2:6" x14ac:dyDescent="0.35">
      <c r="B80" s="43" t="s">
        <v>945</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946</v>
      </c>
    </row>
    <row r="88" spans="2:6" x14ac:dyDescent="0.35">
      <c r="B88" s="53" t="s">
        <v>927</v>
      </c>
    </row>
    <row r="89" spans="2:6" x14ac:dyDescent="0.35">
      <c r="B89" s="41" t="s">
        <v>947</v>
      </c>
      <c r="C89" s="41" t="s">
        <v>928</v>
      </c>
      <c r="D89" s="41" t="s">
        <v>929</v>
      </c>
      <c r="E89" s="41" t="s">
        <v>930</v>
      </c>
      <c r="F89" s="41" t="s">
        <v>931</v>
      </c>
    </row>
    <row r="90" spans="2:6" x14ac:dyDescent="0.35">
      <c r="B90" s="43" t="s">
        <v>948</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949</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950</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175</v>
      </c>
      <c r="F93" s="44">
        <f>SUM(C93:E93)</f>
        <v>175</v>
      </c>
    </row>
    <row r="95" spans="2:6" x14ac:dyDescent="0.35">
      <c r="B95" s="53" t="s">
        <v>933</v>
      </c>
    </row>
    <row r="96" spans="2:6" x14ac:dyDescent="0.35">
      <c r="B96" s="54" t="s">
        <v>947</v>
      </c>
      <c r="C96" s="54" t="s">
        <v>928</v>
      </c>
      <c r="D96" s="54" t="s">
        <v>929</v>
      </c>
      <c r="E96" s="54" t="s">
        <v>930</v>
      </c>
      <c r="F96" s="54" t="s">
        <v>19</v>
      </c>
    </row>
    <row r="97" spans="2:15" x14ac:dyDescent="0.35">
      <c r="B97" s="43" t="s">
        <v>948</v>
      </c>
      <c r="C97" s="45">
        <f>IF(F90&gt;0, C90/F90, 0)</f>
        <v>0</v>
      </c>
      <c r="D97" s="45">
        <f>IF(F90&gt;0, D90/F90, 0)</f>
        <v>0</v>
      </c>
      <c r="E97" s="45">
        <f>IF(F90&gt;0, E90/F90, 0)</f>
        <v>0</v>
      </c>
      <c r="F97" s="46" t="s">
        <v>19</v>
      </c>
    </row>
    <row r="98" spans="2:15" x14ac:dyDescent="0.35">
      <c r="B98" s="43" t="s">
        <v>949</v>
      </c>
      <c r="C98" s="45">
        <f>IF(F91&gt;0, C91/F91, 0)</f>
        <v>0</v>
      </c>
      <c r="D98" s="45">
        <f>IF(F91&gt;0, D91/F91, 0)</f>
        <v>0</v>
      </c>
      <c r="E98" s="45">
        <f>IF(F91&gt;0, E91/F91, 0)</f>
        <v>0</v>
      </c>
      <c r="F98" s="46" t="s">
        <v>19</v>
      </c>
    </row>
    <row r="99" spans="2:15" x14ac:dyDescent="0.35">
      <c r="B99" s="43" t="s">
        <v>950</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951</v>
      </c>
      <c r="J105" s="39" t="s">
        <v>952</v>
      </c>
    </row>
    <row r="106" spans="2:15" x14ac:dyDescent="0.35">
      <c r="B106" s="41" t="s">
        <v>5</v>
      </c>
      <c r="C106" s="294" t="s">
        <v>953</v>
      </c>
      <c r="D106" s="294"/>
      <c r="E106" s="41" t="s">
        <v>920</v>
      </c>
      <c r="F106" s="41" t="s">
        <v>928</v>
      </c>
      <c r="G106" s="294" t="s">
        <v>954</v>
      </c>
      <c r="H106" s="294"/>
      <c r="J106" s="41" t="s">
        <v>5</v>
      </c>
      <c r="K106" s="41" t="s">
        <v>942</v>
      </c>
      <c r="L106" s="41" t="s">
        <v>943</v>
      </c>
      <c r="M106" s="41" t="s">
        <v>944</v>
      </c>
      <c r="N106" s="41" t="s">
        <v>945</v>
      </c>
      <c r="O106" s="41" t="s">
        <v>16</v>
      </c>
    </row>
    <row r="107" spans="2:15" x14ac:dyDescent="0.35">
      <c r="B107" s="47" t="s">
        <v>935</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935</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936</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936</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937</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937</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938</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938</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939</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939</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175</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175</v>
      </c>
    </row>
    <row r="119" spans="2:24" ht="21" x14ac:dyDescent="0.5">
      <c r="B119" s="39" t="s">
        <v>955</v>
      </c>
      <c r="P119" s="56" t="s">
        <v>956</v>
      </c>
    </row>
    <row r="121" spans="2:24" ht="60" customHeight="1" x14ac:dyDescent="0.35">
      <c r="B121" s="297" t="s">
        <v>957</v>
      </c>
      <c r="C121" s="290"/>
      <c r="D121" s="290"/>
      <c r="E121" s="290"/>
      <c r="F121" s="290"/>
      <c r="P121" s="297" t="s">
        <v>958</v>
      </c>
      <c r="Q121" s="290"/>
      <c r="R121" s="290"/>
      <c r="S121" s="290"/>
      <c r="T121" s="290"/>
      <c r="U121" s="290"/>
      <c r="V121" s="290"/>
      <c r="W121" s="290"/>
    </row>
    <row r="123" spans="2:24" ht="30" customHeight="1" x14ac:dyDescent="0.35">
      <c r="P123" s="57" t="s">
        <v>959</v>
      </c>
      <c r="Q123" s="58">
        <f>C16</f>
        <v>0</v>
      </c>
      <c r="R123" s="59"/>
      <c r="S123" s="58">
        <f>C69</f>
        <v>0</v>
      </c>
      <c r="T123" s="59"/>
      <c r="U123" s="58">
        <f>C70</f>
        <v>0</v>
      </c>
      <c r="V123" s="59"/>
      <c r="W123" s="58">
        <f>C71</f>
        <v>0</v>
      </c>
      <c r="X123" s="59"/>
    </row>
    <row r="124" spans="2:24" ht="35" customHeight="1" x14ac:dyDescent="0.35">
      <c r="P124" s="60" t="s">
        <v>960</v>
      </c>
      <c r="Q124" s="60" t="s">
        <v>961</v>
      </c>
      <c r="R124" s="60" t="s">
        <v>962</v>
      </c>
      <c r="S124" s="60" t="s">
        <v>963</v>
      </c>
      <c r="T124" s="60" t="s">
        <v>964</v>
      </c>
      <c r="U124" s="60" t="s">
        <v>965</v>
      </c>
      <c r="V124" s="60" t="s">
        <v>966</v>
      </c>
      <c r="W124" s="60" t="s">
        <v>967</v>
      </c>
      <c r="X124" s="60" t="s">
        <v>968</v>
      </c>
    </row>
    <row r="125" spans="2:24" x14ac:dyDescent="0.35">
      <c r="O125" s="61" t="s">
        <v>969</v>
      </c>
      <c r="P125" s="62" t="s">
        <v>970</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971</v>
      </c>
      <c r="P160" s="56" t="s">
        <v>972</v>
      </c>
    </row>
    <row r="162" spans="2:22" ht="45" customHeight="1" x14ac:dyDescent="0.35">
      <c r="B162" s="297" t="s">
        <v>973</v>
      </c>
      <c r="C162" s="290"/>
      <c r="D162" s="290"/>
      <c r="E162" s="290"/>
      <c r="F162" s="290"/>
      <c r="P162" s="297" t="s">
        <v>974</v>
      </c>
      <c r="Q162" s="290"/>
      <c r="R162" s="290"/>
      <c r="S162" s="290"/>
      <c r="T162" s="290"/>
      <c r="U162" s="290"/>
    </row>
    <row r="163" spans="2:22" ht="35" customHeight="1" x14ac:dyDescent="0.35">
      <c r="P163" s="294" t="s">
        <v>975</v>
      </c>
      <c r="Q163" s="294"/>
      <c r="R163" s="294" t="s">
        <v>976</v>
      </c>
      <c r="S163" s="294"/>
      <c r="T163" s="294"/>
    </row>
    <row r="164" spans="2:22" ht="30" customHeight="1" x14ac:dyDescent="0.35">
      <c r="P164" s="298">
        <v>0</v>
      </c>
      <c r="Q164" s="299"/>
      <c r="R164" s="300" t="s">
        <v>977</v>
      </c>
      <c r="S164" s="301"/>
      <c r="T164" s="301"/>
    </row>
    <row r="167" spans="2:22" ht="25" customHeight="1" x14ac:dyDescent="0.35">
      <c r="P167" s="65" t="s">
        <v>960</v>
      </c>
      <c r="Q167" s="65" t="s">
        <v>978</v>
      </c>
      <c r="R167" s="65" t="s">
        <v>979</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831</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7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29</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29</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45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45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45</v>
      </c>
      <c r="D9" s="3" t="s">
        <v>16</v>
      </c>
      <c r="E9" s="3" t="s">
        <v>17</v>
      </c>
      <c r="F9" s="3" t="s">
        <v>18</v>
      </c>
      <c r="G9" s="3" t="s">
        <v>19</v>
      </c>
      <c r="H9" s="4" t="s">
        <v>19</v>
      </c>
      <c r="I9" s="1" t="s">
        <v>56</v>
      </c>
      <c r="J9" s="1" t="s">
        <v>52</v>
      </c>
      <c r="K9" s="1" t="s">
        <v>57</v>
      </c>
      <c r="L9" s="3" t="str">
        <f t="shared" si="0"/>
        <v>Outstanding</v>
      </c>
      <c r="M9" s="11" t="s">
        <v>19</v>
      </c>
    </row>
    <row r="10" spans="1:13" ht="60" customHeight="1" x14ac:dyDescent="0.35">
      <c r="A10" s="9" t="s">
        <v>58</v>
      </c>
      <c r="B10" s="1" t="s">
        <v>59</v>
      </c>
      <c r="C10" s="2" t="s">
        <v>29</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29</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29</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29</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29</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45</v>
      </c>
      <c r="D17" s="3" t="s">
        <v>16</v>
      </c>
      <c r="E17" s="3" t="s">
        <v>17</v>
      </c>
      <c r="F17" s="3" t="s">
        <v>18</v>
      </c>
      <c r="G17" s="3" t="s">
        <v>19</v>
      </c>
      <c r="H17" s="4" t="s">
        <v>19</v>
      </c>
      <c r="I17" s="1" t="s">
        <v>51</v>
      </c>
      <c r="J17" s="1" t="s">
        <v>52</v>
      </c>
      <c r="K17" s="1" t="s">
        <v>95</v>
      </c>
      <c r="L17" s="3" t="str">
        <f t="shared" si="0"/>
        <v>Outstanding</v>
      </c>
      <c r="M17" s="11" t="s">
        <v>19</v>
      </c>
    </row>
    <row r="18" spans="1:13" ht="60" customHeight="1" x14ac:dyDescent="0.35">
      <c r="A18" s="9" t="s">
        <v>96</v>
      </c>
      <c r="B18" s="1" t="s">
        <v>97</v>
      </c>
      <c r="C18" s="2" t="s">
        <v>45</v>
      </c>
      <c r="D18" s="3" t="s">
        <v>16</v>
      </c>
      <c r="E18" s="3" t="s">
        <v>17</v>
      </c>
      <c r="F18" s="3" t="s">
        <v>18</v>
      </c>
      <c r="G18" s="3" t="s">
        <v>19</v>
      </c>
      <c r="H18" s="4" t="s">
        <v>19</v>
      </c>
      <c r="I18" s="1" t="s">
        <v>98</v>
      </c>
      <c r="J18" s="1" t="s">
        <v>99</v>
      </c>
      <c r="K18" s="1" t="s">
        <v>100</v>
      </c>
      <c r="L18" s="3" t="str">
        <f t="shared" si="0"/>
        <v>Outstanding</v>
      </c>
      <c r="M18" s="11" t="s">
        <v>19</v>
      </c>
    </row>
    <row r="19" spans="1:13" ht="60" customHeight="1" x14ac:dyDescent="0.35">
      <c r="A19" s="9" t="s">
        <v>101</v>
      </c>
      <c r="B19" s="1" t="s">
        <v>102</v>
      </c>
      <c r="C19" s="2" t="s">
        <v>45</v>
      </c>
      <c r="D19" s="3" t="s">
        <v>16</v>
      </c>
      <c r="E19" s="3" t="s">
        <v>17</v>
      </c>
      <c r="F19" s="3" t="s">
        <v>18</v>
      </c>
      <c r="G19" s="3" t="s">
        <v>19</v>
      </c>
      <c r="H19" s="4" t="s">
        <v>19</v>
      </c>
      <c r="I19" s="1" t="s">
        <v>103</v>
      </c>
      <c r="J19" s="1" t="s">
        <v>104</v>
      </c>
      <c r="K19" s="1" t="s">
        <v>105</v>
      </c>
      <c r="L19" s="3" t="str">
        <f t="shared" si="0"/>
        <v>Outstanding</v>
      </c>
      <c r="M19" s="11" t="s">
        <v>19</v>
      </c>
    </row>
    <row r="20" spans="1:13" ht="60" customHeight="1" x14ac:dyDescent="0.35">
      <c r="A20" s="9" t="s">
        <v>106</v>
      </c>
      <c r="B20" s="1" t="s">
        <v>107</v>
      </c>
      <c r="C20" s="2" t="s">
        <v>45</v>
      </c>
      <c r="D20" s="3" t="s">
        <v>16</v>
      </c>
      <c r="E20" s="3" t="s">
        <v>17</v>
      </c>
      <c r="F20" s="3" t="s">
        <v>18</v>
      </c>
      <c r="G20" s="3" t="s">
        <v>19</v>
      </c>
      <c r="H20" s="4" t="s">
        <v>19</v>
      </c>
      <c r="I20" s="1" t="s">
        <v>108</v>
      </c>
      <c r="J20" s="1" t="s">
        <v>109</v>
      </c>
      <c r="K20" s="1" t="s">
        <v>110</v>
      </c>
      <c r="L20" s="3" t="str">
        <f t="shared" si="0"/>
        <v>Outstanding</v>
      </c>
      <c r="M20" s="11" t="s">
        <v>19</v>
      </c>
    </row>
    <row r="21" spans="1:13" ht="60" customHeight="1" x14ac:dyDescent="0.35">
      <c r="A21" s="9" t="s">
        <v>111</v>
      </c>
      <c r="B21" s="1" t="s">
        <v>112</v>
      </c>
      <c r="C21" s="2" t="s">
        <v>29</v>
      </c>
      <c r="D21" s="3" t="s">
        <v>16</v>
      </c>
      <c r="E21" s="3" t="s">
        <v>17</v>
      </c>
      <c r="F21" s="3" t="s">
        <v>18</v>
      </c>
      <c r="G21" s="3" t="s">
        <v>19</v>
      </c>
      <c r="H21" s="4" t="s">
        <v>19</v>
      </c>
      <c r="I21" s="1" t="s">
        <v>113</v>
      </c>
      <c r="J21" s="1" t="s">
        <v>114</v>
      </c>
      <c r="K21" s="1" t="s">
        <v>115</v>
      </c>
      <c r="L21" s="3" t="str">
        <f t="shared" si="0"/>
        <v>Outstanding</v>
      </c>
      <c r="M21" s="11" t="s">
        <v>19</v>
      </c>
    </row>
    <row r="22" spans="1:13" ht="60" customHeight="1" x14ac:dyDescent="0.35">
      <c r="A22" s="9" t="s">
        <v>116</v>
      </c>
      <c r="B22" s="1" t="s">
        <v>117</v>
      </c>
      <c r="C22" s="2" t="s">
        <v>29</v>
      </c>
      <c r="D22" s="3" t="s">
        <v>16</v>
      </c>
      <c r="E22" s="3" t="s">
        <v>17</v>
      </c>
      <c r="F22" s="3" t="s">
        <v>18</v>
      </c>
      <c r="G22" s="3" t="s">
        <v>19</v>
      </c>
      <c r="H22" s="4" t="s">
        <v>19</v>
      </c>
      <c r="I22" s="1" t="s">
        <v>118</v>
      </c>
      <c r="J22" s="1" t="s">
        <v>119</v>
      </c>
      <c r="K22" s="1" t="s">
        <v>120</v>
      </c>
      <c r="L22" s="3" t="str">
        <f t="shared" si="0"/>
        <v>Outstanding</v>
      </c>
      <c r="M22" s="11" t="s">
        <v>19</v>
      </c>
    </row>
    <row r="23" spans="1:13" ht="60" customHeight="1" x14ac:dyDescent="0.35">
      <c r="A23" s="9" t="s">
        <v>121</v>
      </c>
      <c r="B23" s="1" t="s">
        <v>122</v>
      </c>
      <c r="C23" s="2" t="s">
        <v>29</v>
      </c>
      <c r="D23" s="3" t="s">
        <v>16</v>
      </c>
      <c r="E23" s="3" t="s">
        <v>17</v>
      </c>
      <c r="F23" s="3" t="s">
        <v>18</v>
      </c>
      <c r="G23" s="3" t="s">
        <v>19</v>
      </c>
      <c r="H23" s="4" t="s">
        <v>19</v>
      </c>
      <c r="I23" s="1" t="s">
        <v>123</v>
      </c>
      <c r="J23" s="1" t="s">
        <v>124</v>
      </c>
      <c r="K23" s="1" t="s">
        <v>125</v>
      </c>
      <c r="L23" s="3" t="str">
        <f t="shared" si="0"/>
        <v>Outstanding</v>
      </c>
      <c r="M23" s="11" t="s">
        <v>19</v>
      </c>
    </row>
    <row r="24" spans="1:13" ht="60" customHeight="1" x14ac:dyDescent="0.35">
      <c r="A24" s="9" t="s">
        <v>126</v>
      </c>
      <c r="B24" s="1" t="s">
        <v>127</v>
      </c>
      <c r="C24" s="2" t="s">
        <v>15</v>
      </c>
      <c r="D24" s="3" t="s">
        <v>16</v>
      </c>
      <c r="E24" s="3" t="s">
        <v>17</v>
      </c>
      <c r="F24" s="3" t="s">
        <v>18</v>
      </c>
      <c r="G24" s="3" t="s">
        <v>19</v>
      </c>
      <c r="H24" s="4" t="s">
        <v>19</v>
      </c>
      <c r="I24" s="1" t="s">
        <v>128</v>
      </c>
      <c r="J24" s="1" t="s">
        <v>129</v>
      </c>
      <c r="K24" s="1" t="s">
        <v>130</v>
      </c>
      <c r="L24" s="3" t="str">
        <f t="shared" si="0"/>
        <v>Outstanding</v>
      </c>
      <c r="M24" s="11" t="s">
        <v>19</v>
      </c>
    </row>
    <row r="25" spans="1:13" ht="60" customHeight="1" x14ac:dyDescent="0.35">
      <c r="A25" s="9" t="s">
        <v>131</v>
      </c>
      <c r="B25" s="1" t="s">
        <v>132</v>
      </c>
      <c r="C25" s="2" t="s">
        <v>29</v>
      </c>
      <c r="D25" s="3" t="s">
        <v>16</v>
      </c>
      <c r="E25" s="3" t="s">
        <v>17</v>
      </c>
      <c r="F25" s="3" t="s">
        <v>18</v>
      </c>
      <c r="G25" s="3" t="s">
        <v>19</v>
      </c>
      <c r="H25" s="4" t="s">
        <v>19</v>
      </c>
      <c r="I25" s="1" t="s">
        <v>133</v>
      </c>
      <c r="J25" s="1" t="s">
        <v>134</v>
      </c>
      <c r="K25" s="1" t="s">
        <v>135</v>
      </c>
      <c r="L25" s="3" t="str">
        <f t="shared" si="0"/>
        <v>Outstanding</v>
      </c>
      <c r="M25" s="11" t="s">
        <v>19</v>
      </c>
    </row>
    <row r="26" spans="1:13" ht="60" customHeight="1" x14ac:dyDescent="0.35">
      <c r="A26" s="9" t="s">
        <v>136</v>
      </c>
      <c r="B26" s="1" t="s">
        <v>137</v>
      </c>
      <c r="C26" s="2" t="s">
        <v>45</v>
      </c>
      <c r="D26" s="3" t="s">
        <v>16</v>
      </c>
      <c r="E26" s="3" t="s">
        <v>17</v>
      </c>
      <c r="F26" s="3" t="s">
        <v>18</v>
      </c>
      <c r="G26" s="3" t="s">
        <v>19</v>
      </c>
      <c r="H26" s="4" t="s">
        <v>19</v>
      </c>
      <c r="I26" s="1" t="s">
        <v>138</v>
      </c>
      <c r="J26" s="1" t="s">
        <v>139</v>
      </c>
      <c r="K26" s="1" t="s">
        <v>140</v>
      </c>
      <c r="L26" s="3" t="str">
        <f t="shared" si="0"/>
        <v>Outstanding</v>
      </c>
      <c r="M26" s="11" t="s">
        <v>19</v>
      </c>
    </row>
    <row r="27" spans="1:13" ht="60" customHeight="1" x14ac:dyDescent="0.35">
      <c r="A27" s="9" t="s">
        <v>141</v>
      </c>
      <c r="B27" s="1" t="s">
        <v>142</v>
      </c>
      <c r="C27" s="2" t="s">
        <v>45</v>
      </c>
      <c r="D27" s="3" t="s">
        <v>16</v>
      </c>
      <c r="E27" s="3" t="s">
        <v>17</v>
      </c>
      <c r="F27" s="3" t="s">
        <v>18</v>
      </c>
      <c r="G27" s="3" t="s">
        <v>19</v>
      </c>
      <c r="H27" s="4" t="s">
        <v>19</v>
      </c>
      <c r="I27" s="1" t="s">
        <v>143</v>
      </c>
      <c r="J27" s="1" t="s">
        <v>139</v>
      </c>
      <c r="K27" s="1" t="s">
        <v>144</v>
      </c>
      <c r="L27" s="3" t="str">
        <f t="shared" si="0"/>
        <v>Outstanding</v>
      </c>
      <c r="M27" s="11" t="s">
        <v>19</v>
      </c>
    </row>
    <row r="28" spans="1:13" ht="60" customHeight="1" x14ac:dyDescent="0.35">
      <c r="A28" s="9" t="s">
        <v>145</v>
      </c>
      <c r="B28" s="1" t="s">
        <v>146</v>
      </c>
      <c r="C28" s="2" t="s">
        <v>45</v>
      </c>
      <c r="D28" s="3" t="s">
        <v>16</v>
      </c>
      <c r="E28" s="3" t="s">
        <v>17</v>
      </c>
      <c r="F28" s="3" t="s">
        <v>18</v>
      </c>
      <c r="G28" s="3" t="s">
        <v>19</v>
      </c>
      <c r="H28" s="4" t="s">
        <v>19</v>
      </c>
      <c r="I28" s="1" t="s">
        <v>147</v>
      </c>
      <c r="J28" s="1" t="s">
        <v>139</v>
      </c>
      <c r="K28" s="1" t="s">
        <v>148</v>
      </c>
      <c r="L28" s="3" t="str">
        <f t="shared" si="0"/>
        <v>Outstanding</v>
      </c>
      <c r="M28" s="11" t="s">
        <v>19</v>
      </c>
    </row>
    <row r="29" spans="1:13" ht="60" customHeight="1" x14ac:dyDescent="0.35">
      <c r="A29" s="9" t="s">
        <v>149</v>
      </c>
      <c r="B29" s="1" t="s">
        <v>150</v>
      </c>
      <c r="C29" s="2" t="s">
        <v>45</v>
      </c>
      <c r="D29" s="3" t="s">
        <v>16</v>
      </c>
      <c r="E29" s="3" t="s">
        <v>17</v>
      </c>
      <c r="F29" s="3" t="s">
        <v>18</v>
      </c>
      <c r="G29" s="3" t="s">
        <v>19</v>
      </c>
      <c r="H29" s="4" t="s">
        <v>19</v>
      </c>
      <c r="I29" s="1" t="s">
        <v>151</v>
      </c>
      <c r="J29" s="1" t="s">
        <v>152</v>
      </c>
      <c r="K29" s="1" t="s">
        <v>153</v>
      </c>
      <c r="L29" s="3" t="str">
        <f t="shared" si="0"/>
        <v>Outstanding</v>
      </c>
      <c r="M29" s="11" t="s">
        <v>19</v>
      </c>
    </row>
    <row r="30" spans="1:13" ht="60" customHeight="1" x14ac:dyDescent="0.35">
      <c r="A30" s="9" t="s">
        <v>154</v>
      </c>
      <c r="B30" s="1" t="s">
        <v>155</v>
      </c>
      <c r="C30" s="2" t="s">
        <v>29</v>
      </c>
      <c r="D30" s="3" t="s">
        <v>16</v>
      </c>
      <c r="E30" s="3" t="s">
        <v>17</v>
      </c>
      <c r="F30" s="3" t="s">
        <v>18</v>
      </c>
      <c r="G30" s="3" t="s">
        <v>19</v>
      </c>
      <c r="H30" s="4" t="s">
        <v>19</v>
      </c>
      <c r="I30" s="1" t="s">
        <v>156</v>
      </c>
      <c r="J30" s="1" t="s">
        <v>157</v>
      </c>
      <c r="K30" s="1" t="s">
        <v>158</v>
      </c>
      <c r="L30" s="3" t="str">
        <f t="shared" si="0"/>
        <v>Outstanding</v>
      </c>
      <c r="M30" s="11" t="s">
        <v>19</v>
      </c>
    </row>
    <row r="31" spans="1:13" ht="60" customHeight="1" x14ac:dyDescent="0.35">
      <c r="A31" s="9" t="s">
        <v>159</v>
      </c>
      <c r="B31" s="1" t="s">
        <v>160</v>
      </c>
      <c r="C31" s="2" t="s">
        <v>15</v>
      </c>
      <c r="D31" s="3" t="s">
        <v>16</v>
      </c>
      <c r="E31" s="3" t="s">
        <v>17</v>
      </c>
      <c r="F31" s="3" t="s">
        <v>18</v>
      </c>
      <c r="G31" s="3" t="s">
        <v>19</v>
      </c>
      <c r="H31" s="4" t="s">
        <v>19</v>
      </c>
      <c r="I31" s="1" t="s">
        <v>161</v>
      </c>
      <c r="J31" s="1" t="s">
        <v>157</v>
      </c>
      <c r="K31" s="1" t="s">
        <v>162</v>
      </c>
      <c r="L31" s="3" t="str">
        <f t="shared" si="0"/>
        <v>Outstanding</v>
      </c>
      <c r="M31" s="11" t="s">
        <v>19</v>
      </c>
    </row>
    <row r="32" spans="1:13" ht="60" customHeight="1" x14ac:dyDescent="0.35">
      <c r="A32" s="9" t="s">
        <v>163</v>
      </c>
      <c r="B32" s="1" t="s">
        <v>164</v>
      </c>
      <c r="C32" s="2" t="s">
        <v>45</v>
      </c>
      <c r="D32" s="3" t="s">
        <v>16</v>
      </c>
      <c r="E32" s="3" t="s">
        <v>17</v>
      </c>
      <c r="F32" s="3" t="s">
        <v>18</v>
      </c>
      <c r="G32" s="3" t="s">
        <v>19</v>
      </c>
      <c r="H32" s="4" t="s">
        <v>19</v>
      </c>
      <c r="I32" s="1" t="s">
        <v>165</v>
      </c>
      <c r="J32" s="1" t="s">
        <v>166</v>
      </c>
      <c r="K32" s="1" t="s">
        <v>167</v>
      </c>
      <c r="L32" s="3" t="str">
        <f t="shared" si="0"/>
        <v>Outstanding</v>
      </c>
      <c r="M32" s="11" t="s">
        <v>19</v>
      </c>
    </row>
    <row r="33" spans="1:13" ht="60" customHeight="1" x14ac:dyDescent="0.35">
      <c r="A33" s="9" t="s">
        <v>168</v>
      </c>
      <c r="B33" s="1" t="s">
        <v>169</v>
      </c>
      <c r="C33" s="2" t="s">
        <v>45</v>
      </c>
      <c r="D33" s="3" t="s">
        <v>16</v>
      </c>
      <c r="E33" s="3" t="s">
        <v>17</v>
      </c>
      <c r="F33" s="3" t="s">
        <v>18</v>
      </c>
      <c r="G33" s="3" t="s">
        <v>19</v>
      </c>
      <c r="H33" s="4" t="s">
        <v>19</v>
      </c>
      <c r="I33" s="1" t="s">
        <v>170</v>
      </c>
      <c r="J33" s="1" t="s">
        <v>171</v>
      </c>
      <c r="K33" s="1" t="s">
        <v>172</v>
      </c>
      <c r="L33" s="3" t="str">
        <f t="shared" si="0"/>
        <v>Outstanding</v>
      </c>
      <c r="M33" s="11" t="s">
        <v>19</v>
      </c>
    </row>
    <row r="34" spans="1:13" ht="60" customHeight="1" x14ac:dyDescent="0.35">
      <c r="A34" s="9" t="s">
        <v>173</v>
      </c>
      <c r="B34" s="1" t="s">
        <v>174</v>
      </c>
      <c r="C34" s="2" t="s">
        <v>45</v>
      </c>
      <c r="D34" s="3" t="s">
        <v>16</v>
      </c>
      <c r="E34" s="3" t="s">
        <v>17</v>
      </c>
      <c r="F34" s="3" t="s">
        <v>18</v>
      </c>
      <c r="G34" s="3" t="s">
        <v>19</v>
      </c>
      <c r="H34" s="4" t="s">
        <v>19</v>
      </c>
      <c r="I34" s="1" t="s">
        <v>175</v>
      </c>
      <c r="J34" s="1" t="s">
        <v>176</v>
      </c>
      <c r="K34" s="1" t="s">
        <v>177</v>
      </c>
      <c r="L34" s="3" t="str">
        <f t="shared" si="0"/>
        <v>Outstanding</v>
      </c>
      <c r="M34" s="11" t="s">
        <v>19</v>
      </c>
    </row>
    <row r="35" spans="1:13" ht="60" customHeight="1" x14ac:dyDescent="0.35">
      <c r="A35" s="9" t="s">
        <v>178</v>
      </c>
      <c r="B35" s="1" t="s">
        <v>179</v>
      </c>
      <c r="C35" s="2" t="s">
        <v>29</v>
      </c>
      <c r="D35" s="3" t="s">
        <v>16</v>
      </c>
      <c r="E35" s="3" t="s">
        <v>17</v>
      </c>
      <c r="F35" s="3" t="s">
        <v>18</v>
      </c>
      <c r="G35" s="3" t="s">
        <v>19</v>
      </c>
      <c r="H35" s="4" t="s">
        <v>19</v>
      </c>
      <c r="I35" s="1" t="s">
        <v>180</v>
      </c>
      <c r="J35" s="1" t="s">
        <v>181</v>
      </c>
      <c r="K35" s="1" t="s">
        <v>182</v>
      </c>
      <c r="L35" s="3" t="str">
        <f t="shared" si="0"/>
        <v>Outstanding</v>
      </c>
      <c r="M35" s="11" t="s">
        <v>19</v>
      </c>
    </row>
    <row r="36" spans="1:13" ht="60" customHeight="1" x14ac:dyDescent="0.35">
      <c r="A36" s="9" t="s">
        <v>183</v>
      </c>
      <c r="B36" s="1" t="s">
        <v>184</v>
      </c>
      <c r="C36" s="2" t="s">
        <v>29</v>
      </c>
      <c r="D36" s="3" t="s">
        <v>16</v>
      </c>
      <c r="E36" s="3" t="s">
        <v>17</v>
      </c>
      <c r="F36" s="3" t="s">
        <v>18</v>
      </c>
      <c r="G36" s="3" t="s">
        <v>19</v>
      </c>
      <c r="H36" s="4" t="s">
        <v>19</v>
      </c>
      <c r="I36" s="1" t="s">
        <v>185</v>
      </c>
      <c r="J36" s="1" t="s">
        <v>186</v>
      </c>
      <c r="K36" s="1" t="s">
        <v>187</v>
      </c>
      <c r="L36" s="3" t="str">
        <f t="shared" si="0"/>
        <v>Outstanding</v>
      </c>
      <c r="M36" s="11" t="s">
        <v>19</v>
      </c>
    </row>
    <row r="37" spans="1:13" ht="60" customHeight="1" x14ac:dyDescent="0.35">
      <c r="A37" s="9" t="s">
        <v>188</v>
      </c>
      <c r="B37" s="1" t="s">
        <v>189</v>
      </c>
      <c r="C37" s="2" t="s">
        <v>29</v>
      </c>
      <c r="D37" s="3" t="s">
        <v>16</v>
      </c>
      <c r="E37" s="3" t="s">
        <v>17</v>
      </c>
      <c r="F37" s="3" t="s">
        <v>18</v>
      </c>
      <c r="G37" s="3" t="s">
        <v>19</v>
      </c>
      <c r="H37" s="4" t="s">
        <v>19</v>
      </c>
      <c r="I37" s="1" t="s">
        <v>190</v>
      </c>
      <c r="J37" s="1" t="s">
        <v>191</v>
      </c>
      <c r="K37" s="1" t="s">
        <v>192</v>
      </c>
      <c r="L37" s="3" t="str">
        <f t="shared" si="0"/>
        <v>Outstanding</v>
      </c>
      <c r="M37" s="11" t="s">
        <v>19</v>
      </c>
    </row>
    <row r="38" spans="1:13" ht="60" customHeight="1" x14ac:dyDescent="0.35">
      <c r="A38" s="9" t="s">
        <v>193</v>
      </c>
      <c r="B38" s="1" t="s">
        <v>194</v>
      </c>
      <c r="C38" s="2" t="s">
        <v>29</v>
      </c>
      <c r="D38" s="3" t="s">
        <v>16</v>
      </c>
      <c r="E38" s="3" t="s">
        <v>17</v>
      </c>
      <c r="F38" s="3" t="s">
        <v>18</v>
      </c>
      <c r="G38" s="3" t="s">
        <v>19</v>
      </c>
      <c r="H38" s="4" t="s">
        <v>19</v>
      </c>
      <c r="I38" s="1" t="s">
        <v>195</v>
      </c>
      <c r="J38" s="1" t="s">
        <v>196</v>
      </c>
      <c r="K38" s="1" t="s">
        <v>197</v>
      </c>
      <c r="L38" s="3" t="str">
        <f t="shared" si="0"/>
        <v>Outstanding</v>
      </c>
      <c r="M38" s="11" t="s">
        <v>19</v>
      </c>
    </row>
    <row r="39" spans="1:13" ht="60" customHeight="1" x14ac:dyDescent="0.35">
      <c r="A39" s="9" t="s">
        <v>198</v>
      </c>
      <c r="B39" s="1" t="s">
        <v>199</v>
      </c>
      <c r="C39" s="2" t="s">
        <v>29</v>
      </c>
      <c r="D39" s="3" t="s">
        <v>16</v>
      </c>
      <c r="E39" s="3" t="s">
        <v>17</v>
      </c>
      <c r="F39" s="3" t="s">
        <v>18</v>
      </c>
      <c r="G39" s="3" t="s">
        <v>19</v>
      </c>
      <c r="H39" s="4" t="s">
        <v>19</v>
      </c>
      <c r="I39" s="1" t="s">
        <v>200</v>
      </c>
      <c r="J39" s="1" t="s">
        <v>201</v>
      </c>
      <c r="K39" s="1" t="s">
        <v>202</v>
      </c>
      <c r="L39" s="3" t="str">
        <f t="shared" si="0"/>
        <v>Outstanding</v>
      </c>
      <c r="M39" s="11" t="s">
        <v>19</v>
      </c>
    </row>
    <row r="40" spans="1:13" ht="60" customHeight="1" x14ac:dyDescent="0.35">
      <c r="A40" s="9" t="s">
        <v>203</v>
      </c>
      <c r="B40" s="1" t="s">
        <v>204</v>
      </c>
      <c r="C40" s="2" t="s">
        <v>29</v>
      </c>
      <c r="D40" s="3" t="s">
        <v>16</v>
      </c>
      <c r="E40" s="3" t="s">
        <v>17</v>
      </c>
      <c r="F40" s="3" t="s">
        <v>18</v>
      </c>
      <c r="G40" s="3" t="s">
        <v>19</v>
      </c>
      <c r="H40" s="4" t="s">
        <v>19</v>
      </c>
      <c r="I40" s="1" t="s">
        <v>205</v>
      </c>
      <c r="J40" s="1" t="s">
        <v>206</v>
      </c>
      <c r="K40" s="1" t="s">
        <v>207</v>
      </c>
      <c r="L40" s="3" t="str">
        <f t="shared" si="0"/>
        <v>Outstanding</v>
      </c>
      <c r="M40" s="11" t="s">
        <v>19</v>
      </c>
    </row>
    <row r="41" spans="1:13" ht="60" customHeight="1" x14ac:dyDescent="0.35">
      <c r="A41" s="9" t="s">
        <v>208</v>
      </c>
      <c r="B41" s="1" t="s">
        <v>209</v>
      </c>
      <c r="C41" s="2" t="s">
        <v>29</v>
      </c>
      <c r="D41" s="3" t="s">
        <v>16</v>
      </c>
      <c r="E41" s="3" t="s">
        <v>17</v>
      </c>
      <c r="F41" s="3" t="s">
        <v>18</v>
      </c>
      <c r="G41" s="3" t="s">
        <v>19</v>
      </c>
      <c r="H41" s="4" t="s">
        <v>19</v>
      </c>
      <c r="I41" s="1" t="s">
        <v>210</v>
      </c>
      <c r="J41" s="1" t="s">
        <v>211</v>
      </c>
      <c r="K41" s="1" t="s">
        <v>212</v>
      </c>
      <c r="L41" s="3" t="str">
        <f t="shared" si="0"/>
        <v>Outstanding</v>
      </c>
      <c r="M41" s="11" t="s">
        <v>19</v>
      </c>
    </row>
    <row r="42" spans="1:13" ht="60" customHeight="1" x14ac:dyDescent="0.35">
      <c r="A42" s="9" t="s">
        <v>213</v>
      </c>
      <c r="B42" s="1" t="s">
        <v>214</v>
      </c>
      <c r="C42" s="2" t="s">
        <v>29</v>
      </c>
      <c r="D42" s="3" t="s">
        <v>16</v>
      </c>
      <c r="E42" s="3" t="s">
        <v>17</v>
      </c>
      <c r="F42" s="3" t="s">
        <v>18</v>
      </c>
      <c r="G42" s="3" t="s">
        <v>19</v>
      </c>
      <c r="H42" s="4" t="s">
        <v>19</v>
      </c>
      <c r="I42" s="1" t="s">
        <v>215</v>
      </c>
      <c r="J42" s="1" t="s">
        <v>216</v>
      </c>
      <c r="K42" s="1" t="s">
        <v>217</v>
      </c>
      <c r="L42" s="3" t="str">
        <f t="shared" si="0"/>
        <v>Outstanding</v>
      </c>
      <c r="M42" s="11" t="s">
        <v>19</v>
      </c>
    </row>
    <row r="43" spans="1:13" ht="60" customHeight="1" x14ac:dyDescent="0.35">
      <c r="A43" s="9" t="s">
        <v>218</v>
      </c>
      <c r="B43" s="1" t="s">
        <v>219</v>
      </c>
      <c r="C43" s="2" t="s">
        <v>29</v>
      </c>
      <c r="D43" s="3" t="s">
        <v>16</v>
      </c>
      <c r="E43" s="3" t="s">
        <v>17</v>
      </c>
      <c r="F43" s="3" t="s">
        <v>18</v>
      </c>
      <c r="G43" s="3" t="s">
        <v>19</v>
      </c>
      <c r="H43" s="4" t="s">
        <v>19</v>
      </c>
      <c r="I43" s="1" t="s">
        <v>220</v>
      </c>
      <c r="J43" s="1" t="s">
        <v>221</v>
      </c>
      <c r="K43" s="1" t="s">
        <v>222</v>
      </c>
      <c r="L43" s="3" t="str">
        <f t="shared" si="0"/>
        <v>Outstanding</v>
      </c>
      <c r="M43" s="11" t="s">
        <v>19</v>
      </c>
    </row>
    <row r="44" spans="1:13" ht="60" customHeight="1" x14ac:dyDescent="0.35">
      <c r="A44" s="9" t="s">
        <v>223</v>
      </c>
      <c r="B44" s="1" t="s">
        <v>224</v>
      </c>
      <c r="C44" s="2" t="s">
        <v>29</v>
      </c>
      <c r="D44" s="3" t="s">
        <v>16</v>
      </c>
      <c r="E44" s="3" t="s">
        <v>17</v>
      </c>
      <c r="F44" s="3" t="s">
        <v>18</v>
      </c>
      <c r="G44" s="3" t="s">
        <v>19</v>
      </c>
      <c r="H44" s="4" t="s">
        <v>19</v>
      </c>
      <c r="I44" s="1" t="s">
        <v>225</v>
      </c>
      <c r="J44" s="1" t="s">
        <v>221</v>
      </c>
      <c r="K44" s="1" t="s">
        <v>226</v>
      </c>
      <c r="L44" s="3" t="str">
        <f t="shared" si="0"/>
        <v>Outstanding</v>
      </c>
      <c r="M44" s="11" t="s">
        <v>19</v>
      </c>
    </row>
    <row r="45" spans="1:13" ht="60" customHeight="1" x14ac:dyDescent="0.35">
      <c r="A45" s="9" t="s">
        <v>227</v>
      </c>
      <c r="B45" s="1" t="s">
        <v>228</v>
      </c>
      <c r="C45" s="2" t="s">
        <v>29</v>
      </c>
      <c r="D45" s="3" t="s">
        <v>16</v>
      </c>
      <c r="E45" s="3" t="s">
        <v>17</v>
      </c>
      <c r="F45" s="3" t="s">
        <v>18</v>
      </c>
      <c r="G45" s="3" t="s">
        <v>19</v>
      </c>
      <c r="H45" s="4" t="s">
        <v>19</v>
      </c>
      <c r="I45" s="1" t="s">
        <v>229</v>
      </c>
      <c r="J45" s="1" t="s">
        <v>230</v>
      </c>
      <c r="K45" s="1" t="s">
        <v>231</v>
      </c>
      <c r="L45" s="3" t="str">
        <f t="shared" si="0"/>
        <v>Outstanding</v>
      </c>
      <c r="M45" s="11" t="s">
        <v>19</v>
      </c>
    </row>
    <row r="46" spans="1:13" ht="60" customHeight="1" x14ac:dyDescent="0.35">
      <c r="A46" s="9" t="s">
        <v>232</v>
      </c>
      <c r="B46" s="1" t="s">
        <v>233</v>
      </c>
      <c r="C46" s="2" t="s">
        <v>29</v>
      </c>
      <c r="D46" s="3" t="s">
        <v>16</v>
      </c>
      <c r="E46" s="3" t="s">
        <v>17</v>
      </c>
      <c r="F46" s="3" t="s">
        <v>18</v>
      </c>
      <c r="G46" s="3" t="s">
        <v>19</v>
      </c>
      <c r="H46" s="4" t="s">
        <v>19</v>
      </c>
      <c r="I46" s="1" t="s">
        <v>234</v>
      </c>
      <c r="J46" s="1" t="s">
        <v>221</v>
      </c>
      <c r="K46" s="1" t="s">
        <v>235</v>
      </c>
      <c r="L46" s="3" t="str">
        <f t="shared" si="0"/>
        <v>Outstanding</v>
      </c>
      <c r="M46" s="11" t="s">
        <v>19</v>
      </c>
    </row>
    <row r="47" spans="1:13" ht="60" customHeight="1" x14ac:dyDescent="0.35">
      <c r="A47" s="9" t="s">
        <v>236</v>
      </c>
      <c r="B47" s="1" t="s">
        <v>237</v>
      </c>
      <c r="C47" s="2" t="s">
        <v>29</v>
      </c>
      <c r="D47" s="3" t="s">
        <v>16</v>
      </c>
      <c r="E47" s="3" t="s">
        <v>17</v>
      </c>
      <c r="F47" s="3" t="s">
        <v>18</v>
      </c>
      <c r="G47" s="3" t="s">
        <v>19</v>
      </c>
      <c r="H47" s="4" t="s">
        <v>19</v>
      </c>
      <c r="I47" s="1" t="s">
        <v>238</v>
      </c>
      <c r="J47" s="1" t="s">
        <v>221</v>
      </c>
      <c r="K47" s="1" t="s">
        <v>239</v>
      </c>
      <c r="L47" s="3" t="str">
        <f t="shared" si="0"/>
        <v>Outstanding</v>
      </c>
      <c r="M47" s="11" t="s">
        <v>19</v>
      </c>
    </row>
    <row r="48" spans="1:13" ht="60" customHeight="1" x14ac:dyDescent="0.35">
      <c r="A48" s="9" t="s">
        <v>240</v>
      </c>
      <c r="B48" s="1" t="s">
        <v>241</v>
      </c>
      <c r="C48" s="2" t="s">
        <v>29</v>
      </c>
      <c r="D48" s="3" t="s">
        <v>16</v>
      </c>
      <c r="E48" s="3" t="s">
        <v>17</v>
      </c>
      <c r="F48" s="3" t="s">
        <v>18</v>
      </c>
      <c r="G48" s="3" t="s">
        <v>19</v>
      </c>
      <c r="H48" s="4" t="s">
        <v>19</v>
      </c>
      <c r="I48" s="1" t="s">
        <v>242</v>
      </c>
      <c r="J48" s="1" t="s">
        <v>221</v>
      </c>
      <c r="K48" s="1" t="s">
        <v>243</v>
      </c>
      <c r="L48" s="3" t="str">
        <f t="shared" si="0"/>
        <v>Outstanding</v>
      </c>
      <c r="M48" s="11" t="s">
        <v>19</v>
      </c>
    </row>
    <row r="49" spans="1:13" ht="60" customHeight="1" x14ac:dyDescent="0.35">
      <c r="A49" s="9" t="s">
        <v>244</v>
      </c>
      <c r="B49" s="1" t="s">
        <v>245</v>
      </c>
      <c r="C49" s="2" t="s">
        <v>29</v>
      </c>
      <c r="D49" s="3" t="s">
        <v>16</v>
      </c>
      <c r="E49" s="3" t="s">
        <v>17</v>
      </c>
      <c r="F49" s="3" t="s">
        <v>18</v>
      </c>
      <c r="G49" s="3" t="s">
        <v>19</v>
      </c>
      <c r="H49" s="4" t="s">
        <v>19</v>
      </c>
      <c r="I49" s="1" t="s">
        <v>246</v>
      </c>
      <c r="J49" s="1" t="s">
        <v>247</v>
      </c>
      <c r="K49" s="1" t="s">
        <v>248</v>
      </c>
      <c r="L49" s="3" t="str">
        <f t="shared" si="0"/>
        <v>Outstanding</v>
      </c>
      <c r="M49" s="11" t="s">
        <v>19</v>
      </c>
    </row>
    <row r="50" spans="1:13" ht="60" customHeight="1" x14ac:dyDescent="0.35">
      <c r="A50" s="9" t="s">
        <v>249</v>
      </c>
      <c r="B50" s="1" t="s">
        <v>250</v>
      </c>
      <c r="C50" s="2" t="s">
        <v>29</v>
      </c>
      <c r="D50" s="3" t="s">
        <v>16</v>
      </c>
      <c r="E50" s="3" t="s">
        <v>17</v>
      </c>
      <c r="F50" s="3" t="s">
        <v>18</v>
      </c>
      <c r="G50" s="3" t="s">
        <v>19</v>
      </c>
      <c r="H50" s="4" t="s">
        <v>19</v>
      </c>
      <c r="I50" s="1" t="s">
        <v>251</v>
      </c>
      <c r="J50" s="1" t="s">
        <v>252</v>
      </c>
      <c r="K50" s="1" t="s">
        <v>253</v>
      </c>
      <c r="L50" s="3" t="str">
        <f t="shared" si="0"/>
        <v>Outstanding</v>
      </c>
      <c r="M50" s="11" t="s">
        <v>19</v>
      </c>
    </row>
    <row r="51" spans="1:13" ht="60" customHeight="1" x14ac:dyDescent="0.35">
      <c r="A51" s="9" t="s">
        <v>254</v>
      </c>
      <c r="B51" s="1" t="s">
        <v>255</v>
      </c>
      <c r="C51" s="2" t="s">
        <v>29</v>
      </c>
      <c r="D51" s="3" t="s">
        <v>16</v>
      </c>
      <c r="E51" s="3" t="s">
        <v>17</v>
      </c>
      <c r="F51" s="3" t="s">
        <v>18</v>
      </c>
      <c r="G51" s="3" t="s">
        <v>19</v>
      </c>
      <c r="H51" s="4" t="s">
        <v>19</v>
      </c>
      <c r="I51" s="1" t="s">
        <v>256</v>
      </c>
      <c r="J51" s="1" t="s">
        <v>252</v>
      </c>
      <c r="K51" s="1" t="s">
        <v>257</v>
      </c>
      <c r="L51" s="3" t="str">
        <f t="shared" si="0"/>
        <v>Outstanding</v>
      </c>
      <c r="M51" s="11" t="s">
        <v>19</v>
      </c>
    </row>
    <row r="52" spans="1:13" ht="60" customHeight="1" x14ac:dyDescent="0.35">
      <c r="A52" s="9" t="s">
        <v>258</v>
      </c>
      <c r="B52" s="1" t="s">
        <v>259</v>
      </c>
      <c r="C52" s="2" t="s">
        <v>29</v>
      </c>
      <c r="D52" s="3" t="s">
        <v>16</v>
      </c>
      <c r="E52" s="3" t="s">
        <v>17</v>
      </c>
      <c r="F52" s="3" t="s">
        <v>18</v>
      </c>
      <c r="G52" s="3" t="s">
        <v>19</v>
      </c>
      <c r="H52" s="4" t="s">
        <v>19</v>
      </c>
      <c r="I52" s="1" t="s">
        <v>260</v>
      </c>
      <c r="J52" s="1" t="s">
        <v>261</v>
      </c>
      <c r="K52" s="1" t="s">
        <v>262</v>
      </c>
      <c r="L52" s="3" t="str">
        <f t="shared" si="0"/>
        <v>Outstanding</v>
      </c>
      <c r="M52" s="11" t="s">
        <v>19</v>
      </c>
    </row>
    <row r="53" spans="1:13" ht="60" customHeight="1" x14ac:dyDescent="0.35">
      <c r="A53" s="9" t="s">
        <v>263</v>
      </c>
      <c r="B53" s="1" t="s">
        <v>264</v>
      </c>
      <c r="C53" s="2" t="s">
        <v>29</v>
      </c>
      <c r="D53" s="3" t="s">
        <v>16</v>
      </c>
      <c r="E53" s="3" t="s">
        <v>17</v>
      </c>
      <c r="F53" s="3" t="s">
        <v>18</v>
      </c>
      <c r="G53" s="3" t="s">
        <v>19</v>
      </c>
      <c r="H53" s="4" t="s">
        <v>19</v>
      </c>
      <c r="I53" s="1" t="s">
        <v>265</v>
      </c>
      <c r="J53" s="1" t="s">
        <v>266</v>
      </c>
      <c r="K53" s="1" t="s">
        <v>267</v>
      </c>
      <c r="L53" s="3" t="str">
        <f t="shared" si="0"/>
        <v>Outstanding</v>
      </c>
      <c r="M53" s="11" t="s">
        <v>19</v>
      </c>
    </row>
    <row r="54" spans="1:13" ht="60" customHeight="1" x14ac:dyDescent="0.35">
      <c r="A54" s="9" t="s">
        <v>268</v>
      </c>
      <c r="B54" s="1" t="s">
        <v>269</v>
      </c>
      <c r="C54" s="2" t="s">
        <v>29</v>
      </c>
      <c r="D54" s="3" t="s">
        <v>16</v>
      </c>
      <c r="E54" s="3" t="s">
        <v>17</v>
      </c>
      <c r="F54" s="3" t="s">
        <v>18</v>
      </c>
      <c r="G54" s="3" t="s">
        <v>19</v>
      </c>
      <c r="H54" s="4" t="s">
        <v>19</v>
      </c>
      <c r="I54" s="1" t="s">
        <v>270</v>
      </c>
      <c r="J54" s="1" t="s">
        <v>266</v>
      </c>
      <c r="K54" s="1" t="s">
        <v>271</v>
      </c>
      <c r="L54" s="3" t="str">
        <f t="shared" si="0"/>
        <v>Outstanding</v>
      </c>
      <c r="M54" s="11" t="s">
        <v>19</v>
      </c>
    </row>
    <row r="55" spans="1:13" ht="60" customHeight="1" x14ac:dyDescent="0.35">
      <c r="A55" s="9" t="s">
        <v>272</v>
      </c>
      <c r="B55" s="1" t="s">
        <v>273</v>
      </c>
      <c r="C55" s="2" t="s">
        <v>29</v>
      </c>
      <c r="D55" s="3" t="s">
        <v>16</v>
      </c>
      <c r="E55" s="3" t="s">
        <v>17</v>
      </c>
      <c r="F55" s="3" t="s">
        <v>18</v>
      </c>
      <c r="G55" s="3" t="s">
        <v>19</v>
      </c>
      <c r="H55" s="4" t="s">
        <v>19</v>
      </c>
      <c r="I55" s="1" t="s">
        <v>274</v>
      </c>
      <c r="J55" s="1" t="s">
        <v>266</v>
      </c>
      <c r="K55" s="1" t="s">
        <v>275</v>
      </c>
      <c r="L55" s="3" t="str">
        <f t="shared" si="0"/>
        <v>Outstanding</v>
      </c>
      <c r="M55" s="11" t="s">
        <v>19</v>
      </c>
    </row>
    <row r="56" spans="1:13" ht="60" customHeight="1" x14ac:dyDescent="0.35">
      <c r="A56" s="9" t="s">
        <v>276</v>
      </c>
      <c r="B56" s="1" t="s">
        <v>277</v>
      </c>
      <c r="C56" s="2" t="s">
        <v>29</v>
      </c>
      <c r="D56" s="3" t="s">
        <v>16</v>
      </c>
      <c r="E56" s="3" t="s">
        <v>17</v>
      </c>
      <c r="F56" s="3" t="s">
        <v>18</v>
      </c>
      <c r="G56" s="3" t="s">
        <v>19</v>
      </c>
      <c r="H56" s="4" t="s">
        <v>19</v>
      </c>
      <c r="I56" s="1" t="s">
        <v>278</v>
      </c>
      <c r="J56" s="1" t="s">
        <v>266</v>
      </c>
      <c r="K56" s="1" t="s">
        <v>279</v>
      </c>
      <c r="L56" s="3" t="str">
        <f t="shared" si="0"/>
        <v>Outstanding</v>
      </c>
      <c r="M56" s="11" t="s">
        <v>19</v>
      </c>
    </row>
    <row r="57" spans="1:13" ht="60" customHeight="1" x14ac:dyDescent="0.35">
      <c r="A57" s="9" t="s">
        <v>280</v>
      </c>
      <c r="B57" s="1" t="s">
        <v>281</v>
      </c>
      <c r="C57" s="2" t="s">
        <v>29</v>
      </c>
      <c r="D57" s="3" t="s">
        <v>16</v>
      </c>
      <c r="E57" s="3" t="s">
        <v>17</v>
      </c>
      <c r="F57" s="3" t="s">
        <v>18</v>
      </c>
      <c r="G57" s="3" t="s">
        <v>19</v>
      </c>
      <c r="H57" s="4" t="s">
        <v>19</v>
      </c>
      <c r="I57" s="1" t="s">
        <v>282</v>
      </c>
      <c r="J57" s="1" t="s">
        <v>266</v>
      </c>
      <c r="K57" s="1" t="s">
        <v>283</v>
      </c>
      <c r="L57" s="3" t="str">
        <f t="shared" si="0"/>
        <v>Outstanding</v>
      </c>
      <c r="M57" s="11" t="s">
        <v>19</v>
      </c>
    </row>
    <row r="58" spans="1:13" ht="60" customHeight="1" x14ac:dyDescent="0.35">
      <c r="A58" s="9" t="s">
        <v>284</v>
      </c>
      <c r="B58" s="1" t="s">
        <v>285</v>
      </c>
      <c r="C58" s="2" t="s">
        <v>29</v>
      </c>
      <c r="D58" s="3" t="s">
        <v>16</v>
      </c>
      <c r="E58" s="3" t="s">
        <v>17</v>
      </c>
      <c r="F58" s="3" t="s">
        <v>18</v>
      </c>
      <c r="G58" s="3" t="s">
        <v>19</v>
      </c>
      <c r="H58" s="4" t="s">
        <v>19</v>
      </c>
      <c r="I58" s="1" t="s">
        <v>286</v>
      </c>
      <c r="J58" s="1" t="s">
        <v>266</v>
      </c>
      <c r="K58" s="1" t="s">
        <v>287</v>
      </c>
      <c r="L58" s="3" t="str">
        <f t="shared" si="0"/>
        <v>Outstanding</v>
      </c>
      <c r="M58" s="11" t="s">
        <v>19</v>
      </c>
    </row>
    <row r="59" spans="1:13" ht="60" customHeight="1" x14ac:dyDescent="0.35">
      <c r="A59" s="9" t="s">
        <v>288</v>
      </c>
      <c r="B59" s="1" t="s">
        <v>289</v>
      </c>
      <c r="C59" s="2" t="s">
        <v>29</v>
      </c>
      <c r="D59" s="3" t="s">
        <v>16</v>
      </c>
      <c r="E59" s="3" t="s">
        <v>17</v>
      </c>
      <c r="F59" s="3" t="s">
        <v>18</v>
      </c>
      <c r="G59" s="3" t="s">
        <v>19</v>
      </c>
      <c r="H59" s="4" t="s">
        <v>19</v>
      </c>
      <c r="I59" s="1" t="s">
        <v>290</v>
      </c>
      <c r="J59" s="1" t="s">
        <v>266</v>
      </c>
      <c r="K59" s="1" t="s">
        <v>291</v>
      </c>
      <c r="L59" s="3" t="str">
        <f t="shared" si="0"/>
        <v>Outstanding</v>
      </c>
      <c r="M59" s="11" t="s">
        <v>19</v>
      </c>
    </row>
    <row r="60" spans="1:13" ht="60" customHeight="1" x14ac:dyDescent="0.35">
      <c r="A60" s="9" t="s">
        <v>292</v>
      </c>
      <c r="B60" s="1" t="s">
        <v>293</v>
      </c>
      <c r="C60" s="2" t="s">
        <v>29</v>
      </c>
      <c r="D60" s="3" t="s">
        <v>16</v>
      </c>
      <c r="E60" s="3" t="s">
        <v>17</v>
      </c>
      <c r="F60" s="3" t="s">
        <v>18</v>
      </c>
      <c r="G60" s="3" t="s">
        <v>19</v>
      </c>
      <c r="H60" s="4" t="s">
        <v>19</v>
      </c>
      <c r="I60" s="1" t="s">
        <v>294</v>
      </c>
      <c r="J60" s="1" t="s">
        <v>266</v>
      </c>
      <c r="K60" s="1" t="s">
        <v>295</v>
      </c>
      <c r="L60" s="3" t="str">
        <f t="shared" si="0"/>
        <v>Outstanding</v>
      </c>
      <c r="M60" s="11" t="s">
        <v>19</v>
      </c>
    </row>
    <row r="61" spans="1:13" ht="60" customHeight="1" x14ac:dyDescent="0.35">
      <c r="A61" s="9" t="s">
        <v>296</v>
      </c>
      <c r="B61" s="1" t="s">
        <v>297</v>
      </c>
      <c r="C61" s="2" t="s">
        <v>29</v>
      </c>
      <c r="D61" s="3" t="s">
        <v>16</v>
      </c>
      <c r="E61" s="3" t="s">
        <v>17</v>
      </c>
      <c r="F61" s="3" t="s">
        <v>18</v>
      </c>
      <c r="G61" s="3" t="s">
        <v>19</v>
      </c>
      <c r="H61" s="4" t="s">
        <v>19</v>
      </c>
      <c r="I61" s="1" t="s">
        <v>298</v>
      </c>
      <c r="J61" s="1" t="s">
        <v>266</v>
      </c>
      <c r="K61" s="1" t="s">
        <v>299</v>
      </c>
      <c r="L61" s="3" t="str">
        <f t="shared" si="0"/>
        <v>Outstanding</v>
      </c>
      <c r="M61" s="11" t="s">
        <v>19</v>
      </c>
    </row>
    <row r="62" spans="1:13" ht="60" customHeight="1" x14ac:dyDescent="0.35">
      <c r="A62" s="9" t="s">
        <v>300</v>
      </c>
      <c r="B62" s="1" t="s">
        <v>301</v>
      </c>
      <c r="C62" s="2" t="s">
        <v>29</v>
      </c>
      <c r="D62" s="3" t="s">
        <v>16</v>
      </c>
      <c r="E62" s="3" t="s">
        <v>17</v>
      </c>
      <c r="F62" s="3" t="s">
        <v>18</v>
      </c>
      <c r="G62" s="3" t="s">
        <v>19</v>
      </c>
      <c r="H62" s="4" t="s">
        <v>19</v>
      </c>
      <c r="I62" s="1" t="s">
        <v>302</v>
      </c>
      <c r="J62" s="1" t="s">
        <v>266</v>
      </c>
      <c r="K62" s="1" t="s">
        <v>303</v>
      </c>
      <c r="L62" s="3" t="str">
        <f t="shared" si="0"/>
        <v>Outstanding</v>
      </c>
      <c r="M62" s="11" t="s">
        <v>19</v>
      </c>
    </row>
    <row r="63" spans="1:13" ht="60" customHeight="1" x14ac:dyDescent="0.35">
      <c r="A63" s="9" t="s">
        <v>304</v>
      </c>
      <c r="B63" s="1" t="s">
        <v>305</v>
      </c>
      <c r="C63" s="2" t="s">
        <v>29</v>
      </c>
      <c r="D63" s="3" t="s">
        <v>16</v>
      </c>
      <c r="E63" s="3" t="s">
        <v>17</v>
      </c>
      <c r="F63" s="3" t="s">
        <v>18</v>
      </c>
      <c r="G63" s="3" t="s">
        <v>19</v>
      </c>
      <c r="H63" s="4" t="s">
        <v>19</v>
      </c>
      <c r="I63" s="1" t="s">
        <v>306</v>
      </c>
      <c r="J63" s="1" t="s">
        <v>266</v>
      </c>
      <c r="K63" s="1" t="s">
        <v>307</v>
      </c>
      <c r="L63" s="3" t="str">
        <f t="shared" si="0"/>
        <v>Outstanding</v>
      </c>
      <c r="M63" s="11" t="s">
        <v>19</v>
      </c>
    </row>
    <row r="64" spans="1:13" ht="60" customHeight="1" x14ac:dyDescent="0.35">
      <c r="A64" s="9" t="s">
        <v>308</v>
      </c>
      <c r="B64" s="1" t="s">
        <v>309</v>
      </c>
      <c r="C64" s="2" t="s">
        <v>45</v>
      </c>
      <c r="D64" s="3" t="s">
        <v>16</v>
      </c>
      <c r="E64" s="3" t="s">
        <v>17</v>
      </c>
      <c r="F64" s="3" t="s">
        <v>18</v>
      </c>
      <c r="G64" s="3" t="s">
        <v>19</v>
      </c>
      <c r="H64" s="4" t="s">
        <v>19</v>
      </c>
      <c r="I64" s="1" t="s">
        <v>310</v>
      </c>
      <c r="J64" s="1" t="s">
        <v>311</v>
      </c>
      <c r="K64" s="1" t="s">
        <v>312</v>
      </c>
      <c r="L64" s="3" t="str">
        <f t="shared" si="0"/>
        <v>Outstanding</v>
      </c>
      <c r="M64" s="11" t="s">
        <v>19</v>
      </c>
    </row>
    <row r="65" spans="1:13" ht="60" customHeight="1" x14ac:dyDescent="0.35">
      <c r="A65" s="9" t="s">
        <v>313</v>
      </c>
      <c r="B65" s="1" t="s">
        <v>314</v>
      </c>
      <c r="C65" s="2" t="s">
        <v>15</v>
      </c>
      <c r="D65" s="3" t="s">
        <v>16</v>
      </c>
      <c r="E65" s="3" t="s">
        <v>17</v>
      </c>
      <c r="F65" s="3" t="s">
        <v>18</v>
      </c>
      <c r="G65" s="3" t="s">
        <v>19</v>
      </c>
      <c r="H65" s="4" t="s">
        <v>19</v>
      </c>
      <c r="I65" s="1" t="s">
        <v>315</v>
      </c>
      <c r="J65" s="1" t="s">
        <v>316</v>
      </c>
      <c r="K65" s="1" t="s">
        <v>317</v>
      </c>
      <c r="L65" s="3" t="str">
        <f t="shared" si="0"/>
        <v>Outstanding</v>
      </c>
      <c r="M65" s="11" t="s">
        <v>19</v>
      </c>
    </row>
    <row r="66" spans="1:13" ht="60" customHeight="1" x14ac:dyDescent="0.35">
      <c r="A66" s="9" t="s">
        <v>318</v>
      </c>
      <c r="B66" s="1" t="s">
        <v>319</v>
      </c>
      <c r="C66" s="2" t="s">
        <v>15</v>
      </c>
      <c r="D66" s="3" t="s">
        <v>16</v>
      </c>
      <c r="E66" s="3" t="s">
        <v>17</v>
      </c>
      <c r="F66" s="3" t="s">
        <v>18</v>
      </c>
      <c r="G66" s="3" t="s">
        <v>19</v>
      </c>
      <c r="H66" s="4" t="s">
        <v>19</v>
      </c>
      <c r="I66" s="1" t="s">
        <v>320</v>
      </c>
      <c r="J66" s="1" t="s">
        <v>321</v>
      </c>
      <c r="K66" s="1" t="s">
        <v>322</v>
      </c>
      <c r="L66" s="3" t="str">
        <f t="shared" si="0"/>
        <v>Outstanding</v>
      </c>
      <c r="M66" s="11" t="s">
        <v>19</v>
      </c>
    </row>
    <row r="67" spans="1:13" ht="60" customHeight="1" x14ac:dyDescent="0.35">
      <c r="A67" s="9" t="s">
        <v>323</v>
      </c>
      <c r="B67" s="1" t="s">
        <v>324</v>
      </c>
      <c r="C67" s="2" t="s">
        <v>29</v>
      </c>
      <c r="D67" s="3" t="s">
        <v>16</v>
      </c>
      <c r="E67" s="3" t="s">
        <v>17</v>
      </c>
      <c r="F67" s="3" t="s">
        <v>18</v>
      </c>
      <c r="G67" s="3" t="s">
        <v>19</v>
      </c>
      <c r="H67" s="4" t="s">
        <v>19</v>
      </c>
      <c r="I67" s="1" t="s">
        <v>325</v>
      </c>
      <c r="J67" s="1" t="s">
        <v>326</v>
      </c>
      <c r="K67" s="1" t="s">
        <v>327</v>
      </c>
      <c r="L67" s="3" t="str">
        <f t="shared" si="0"/>
        <v>Outstanding</v>
      </c>
      <c r="M67" s="11" t="s">
        <v>19</v>
      </c>
    </row>
    <row r="68" spans="1:13" ht="60" customHeight="1" x14ac:dyDescent="0.35">
      <c r="A68" s="9" t="s">
        <v>328</v>
      </c>
      <c r="B68" s="1" t="s">
        <v>329</v>
      </c>
      <c r="C68" s="2" t="s">
        <v>29</v>
      </c>
      <c r="D68" s="3" t="s">
        <v>16</v>
      </c>
      <c r="E68" s="3" t="s">
        <v>17</v>
      </c>
      <c r="F68" s="3" t="s">
        <v>18</v>
      </c>
      <c r="G68" s="3" t="s">
        <v>19</v>
      </c>
      <c r="H68" s="4" t="s">
        <v>19</v>
      </c>
      <c r="I68" s="1" t="s">
        <v>330</v>
      </c>
      <c r="J68" s="1" t="s">
        <v>326</v>
      </c>
      <c r="K68" s="1" t="s">
        <v>331</v>
      </c>
      <c r="L68" s="3" t="str">
        <f t="shared" si="0"/>
        <v>Outstanding</v>
      </c>
      <c r="M68" s="11" t="s">
        <v>19</v>
      </c>
    </row>
    <row r="69" spans="1:13" ht="60" customHeight="1" x14ac:dyDescent="0.35">
      <c r="A69" s="9" t="s">
        <v>332</v>
      </c>
      <c r="B69" s="1" t="s">
        <v>333</v>
      </c>
      <c r="C69" s="2" t="s">
        <v>29</v>
      </c>
      <c r="D69" s="3" t="s">
        <v>16</v>
      </c>
      <c r="E69" s="3" t="s">
        <v>17</v>
      </c>
      <c r="F69" s="3" t="s">
        <v>18</v>
      </c>
      <c r="G69" s="3" t="s">
        <v>19</v>
      </c>
      <c r="H69" s="4" t="s">
        <v>19</v>
      </c>
      <c r="I69" s="1" t="s">
        <v>334</v>
      </c>
      <c r="J69" s="1" t="s">
        <v>326</v>
      </c>
      <c r="K69" s="1" t="s">
        <v>335</v>
      </c>
      <c r="L69" s="3" t="str">
        <f t="shared" si="0"/>
        <v>Outstanding</v>
      </c>
      <c r="M69" s="11" t="s">
        <v>19</v>
      </c>
    </row>
    <row r="70" spans="1:13" ht="60" customHeight="1" x14ac:dyDescent="0.35">
      <c r="A70" s="9" t="s">
        <v>336</v>
      </c>
      <c r="B70" s="1" t="s">
        <v>337</v>
      </c>
      <c r="C70" s="2" t="s">
        <v>29</v>
      </c>
      <c r="D70" s="3" t="s">
        <v>16</v>
      </c>
      <c r="E70" s="3" t="s">
        <v>17</v>
      </c>
      <c r="F70" s="3" t="s">
        <v>18</v>
      </c>
      <c r="G70" s="3" t="s">
        <v>19</v>
      </c>
      <c r="H70" s="4" t="s">
        <v>19</v>
      </c>
      <c r="I70" s="1" t="s">
        <v>338</v>
      </c>
      <c r="J70" s="1" t="s">
        <v>339</v>
      </c>
      <c r="K70" s="1" t="s">
        <v>340</v>
      </c>
      <c r="L70" s="3" t="str">
        <f t="shared" si="0"/>
        <v>Outstanding</v>
      </c>
      <c r="M70" s="11" t="s">
        <v>19</v>
      </c>
    </row>
    <row r="71" spans="1:13" ht="60" customHeight="1" x14ac:dyDescent="0.35">
      <c r="A71" s="9" t="s">
        <v>341</v>
      </c>
      <c r="B71" s="1" t="s">
        <v>342</v>
      </c>
      <c r="C71" s="2" t="s">
        <v>29</v>
      </c>
      <c r="D71" s="3" t="s">
        <v>16</v>
      </c>
      <c r="E71" s="3" t="s">
        <v>17</v>
      </c>
      <c r="F71" s="3" t="s">
        <v>18</v>
      </c>
      <c r="G71" s="3" t="s">
        <v>19</v>
      </c>
      <c r="H71" s="4" t="s">
        <v>19</v>
      </c>
      <c r="I71" s="1" t="s">
        <v>343</v>
      </c>
      <c r="J71" s="1" t="s">
        <v>339</v>
      </c>
      <c r="K71" s="1" t="s">
        <v>344</v>
      </c>
      <c r="L71" s="3" t="str">
        <f t="shared" si="0"/>
        <v>Outstanding</v>
      </c>
      <c r="M71" s="11" t="s">
        <v>19</v>
      </c>
    </row>
    <row r="72" spans="1:13" ht="60" customHeight="1" x14ac:dyDescent="0.35">
      <c r="A72" s="9" t="s">
        <v>345</v>
      </c>
      <c r="B72" s="1" t="s">
        <v>346</v>
      </c>
      <c r="C72" s="2" t="s">
        <v>29</v>
      </c>
      <c r="D72" s="3" t="s">
        <v>16</v>
      </c>
      <c r="E72" s="3" t="s">
        <v>17</v>
      </c>
      <c r="F72" s="3" t="s">
        <v>18</v>
      </c>
      <c r="G72" s="3" t="s">
        <v>19</v>
      </c>
      <c r="H72" s="4" t="s">
        <v>19</v>
      </c>
      <c r="I72" s="1" t="s">
        <v>347</v>
      </c>
      <c r="J72" s="1" t="s">
        <v>339</v>
      </c>
      <c r="K72" s="1" t="s">
        <v>348</v>
      </c>
      <c r="L72" s="3" t="str">
        <f t="shared" si="0"/>
        <v>Outstanding</v>
      </c>
      <c r="M72" s="11" t="s">
        <v>19</v>
      </c>
    </row>
    <row r="73" spans="1:13" ht="60" customHeight="1" x14ac:dyDescent="0.35">
      <c r="A73" s="9" t="s">
        <v>349</v>
      </c>
      <c r="B73" s="1" t="s">
        <v>350</v>
      </c>
      <c r="C73" s="2" t="s">
        <v>29</v>
      </c>
      <c r="D73" s="3" t="s">
        <v>16</v>
      </c>
      <c r="E73" s="3" t="s">
        <v>17</v>
      </c>
      <c r="F73" s="3" t="s">
        <v>18</v>
      </c>
      <c r="G73" s="3" t="s">
        <v>19</v>
      </c>
      <c r="H73" s="4" t="s">
        <v>19</v>
      </c>
      <c r="I73" s="1" t="s">
        <v>351</v>
      </c>
      <c r="J73" s="1" t="s">
        <v>339</v>
      </c>
      <c r="K73" s="1" t="s">
        <v>352</v>
      </c>
      <c r="L73" s="3" t="str">
        <f t="shared" si="0"/>
        <v>Outstanding</v>
      </c>
      <c r="M73" s="11" t="s">
        <v>19</v>
      </c>
    </row>
    <row r="74" spans="1:13" ht="60" customHeight="1" x14ac:dyDescent="0.35">
      <c r="A74" s="9" t="s">
        <v>353</v>
      </c>
      <c r="B74" s="1" t="s">
        <v>354</v>
      </c>
      <c r="C74" s="2" t="s">
        <v>29</v>
      </c>
      <c r="D74" s="3" t="s">
        <v>16</v>
      </c>
      <c r="E74" s="3" t="s">
        <v>17</v>
      </c>
      <c r="F74" s="3" t="s">
        <v>18</v>
      </c>
      <c r="G74" s="3" t="s">
        <v>19</v>
      </c>
      <c r="H74" s="4" t="s">
        <v>19</v>
      </c>
      <c r="I74" s="1" t="s">
        <v>355</v>
      </c>
      <c r="J74" s="1" t="s">
        <v>356</v>
      </c>
      <c r="K74" s="1" t="s">
        <v>357</v>
      </c>
      <c r="L74" s="3" t="str">
        <f t="shared" si="0"/>
        <v>Outstanding</v>
      </c>
      <c r="M74" s="11" t="s">
        <v>19</v>
      </c>
    </row>
    <row r="75" spans="1:13" ht="60" customHeight="1" x14ac:dyDescent="0.35">
      <c r="A75" s="9" t="s">
        <v>358</v>
      </c>
      <c r="B75" s="1" t="s">
        <v>359</v>
      </c>
      <c r="C75" s="2" t="s">
        <v>29</v>
      </c>
      <c r="D75" s="3" t="s">
        <v>16</v>
      </c>
      <c r="E75" s="3" t="s">
        <v>17</v>
      </c>
      <c r="F75" s="3" t="s">
        <v>18</v>
      </c>
      <c r="G75" s="3" t="s">
        <v>19</v>
      </c>
      <c r="H75" s="4" t="s">
        <v>19</v>
      </c>
      <c r="I75" s="1" t="s">
        <v>360</v>
      </c>
      <c r="J75" s="1" t="s">
        <v>361</v>
      </c>
      <c r="K75" s="1" t="s">
        <v>362</v>
      </c>
      <c r="L75" s="3" t="str">
        <f t="shared" si="0"/>
        <v>Outstanding</v>
      </c>
      <c r="M75" s="11" t="s">
        <v>19</v>
      </c>
    </row>
    <row r="76" spans="1:13" ht="60" customHeight="1" x14ac:dyDescent="0.35">
      <c r="A76" s="9" t="s">
        <v>363</v>
      </c>
      <c r="B76" s="1" t="s">
        <v>364</v>
      </c>
      <c r="C76" s="2" t="s">
        <v>29</v>
      </c>
      <c r="D76" s="3" t="s">
        <v>16</v>
      </c>
      <c r="E76" s="3" t="s">
        <v>17</v>
      </c>
      <c r="F76" s="3" t="s">
        <v>18</v>
      </c>
      <c r="G76" s="3" t="s">
        <v>19</v>
      </c>
      <c r="H76" s="4" t="s">
        <v>19</v>
      </c>
      <c r="I76" s="1" t="s">
        <v>365</v>
      </c>
      <c r="J76" s="1" t="s">
        <v>366</v>
      </c>
      <c r="K76" s="1" t="s">
        <v>367</v>
      </c>
      <c r="L76" s="3" t="str">
        <f t="shared" si="0"/>
        <v>Outstanding</v>
      </c>
      <c r="M76" s="11" t="s">
        <v>19</v>
      </c>
    </row>
    <row r="77" spans="1:13" ht="60" customHeight="1" x14ac:dyDescent="0.35">
      <c r="A77" s="9" t="s">
        <v>368</v>
      </c>
      <c r="B77" s="1" t="s">
        <v>369</v>
      </c>
      <c r="C77" s="2" t="s">
        <v>29</v>
      </c>
      <c r="D77" s="3" t="s">
        <v>16</v>
      </c>
      <c r="E77" s="3" t="s">
        <v>17</v>
      </c>
      <c r="F77" s="3" t="s">
        <v>18</v>
      </c>
      <c r="G77" s="3" t="s">
        <v>19</v>
      </c>
      <c r="H77" s="4" t="s">
        <v>19</v>
      </c>
      <c r="I77" s="1" t="s">
        <v>370</v>
      </c>
      <c r="J77" s="1" t="s">
        <v>366</v>
      </c>
      <c r="K77" s="1" t="s">
        <v>371</v>
      </c>
      <c r="L77" s="3" t="str">
        <f t="shared" si="0"/>
        <v>Outstanding</v>
      </c>
      <c r="M77" s="11" t="s">
        <v>19</v>
      </c>
    </row>
    <row r="78" spans="1:13" ht="60" customHeight="1" x14ac:dyDescent="0.35">
      <c r="A78" s="9" t="s">
        <v>372</v>
      </c>
      <c r="B78" s="1" t="s">
        <v>373</v>
      </c>
      <c r="C78" s="2" t="s">
        <v>29</v>
      </c>
      <c r="D78" s="3" t="s">
        <v>16</v>
      </c>
      <c r="E78" s="3" t="s">
        <v>17</v>
      </c>
      <c r="F78" s="3" t="s">
        <v>18</v>
      </c>
      <c r="G78" s="3" t="s">
        <v>19</v>
      </c>
      <c r="H78" s="4" t="s">
        <v>19</v>
      </c>
      <c r="I78" s="1" t="s">
        <v>374</v>
      </c>
      <c r="J78" s="1" t="s">
        <v>366</v>
      </c>
      <c r="K78" s="1" t="s">
        <v>375</v>
      </c>
      <c r="L78" s="3" t="str">
        <f t="shared" si="0"/>
        <v>Outstanding</v>
      </c>
      <c r="M78" s="11" t="s">
        <v>19</v>
      </c>
    </row>
    <row r="79" spans="1:13" ht="60" customHeight="1" x14ac:dyDescent="0.35">
      <c r="A79" s="9" t="s">
        <v>376</v>
      </c>
      <c r="B79" s="1" t="s">
        <v>377</v>
      </c>
      <c r="C79" s="2" t="s">
        <v>29</v>
      </c>
      <c r="D79" s="3" t="s">
        <v>16</v>
      </c>
      <c r="E79" s="3" t="s">
        <v>17</v>
      </c>
      <c r="F79" s="3" t="s">
        <v>18</v>
      </c>
      <c r="G79" s="3" t="s">
        <v>19</v>
      </c>
      <c r="H79" s="4" t="s">
        <v>19</v>
      </c>
      <c r="I79" s="1" t="s">
        <v>378</v>
      </c>
      <c r="J79" s="1" t="s">
        <v>379</v>
      </c>
      <c r="K79" s="1" t="s">
        <v>380</v>
      </c>
      <c r="L79" s="3" t="str">
        <f t="shared" si="0"/>
        <v>Outstanding</v>
      </c>
      <c r="M79" s="11" t="s">
        <v>19</v>
      </c>
    </row>
    <row r="80" spans="1:13" ht="60" customHeight="1" x14ac:dyDescent="0.35">
      <c r="A80" s="9" t="s">
        <v>381</v>
      </c>
      <c r="B80" s="1" t="s">
        <v>382</v>
      </c>
      <c r="C80" s="2" t="s">
        <v>29</v>
      </c>
      <c r="D80" s="3" t="s">
        <v>16</v>
      </c>
      <c r="E80" s="3" t="s">
        <v>17</v>
      </c>
      <c r="F80" s="3" t="s">
        <v>18</v>
      </c>
      <c r="G80" s="3" t="s">
        <v>19</v>
      </c>
      <c r="H80" s="4" t="s">
        <v>19</v>
      </c>
      <c r="I80" s="1" t="s">
        <v>383</v>
      </c>
      <c r="J80" s="1" t="s">
        <v>384</v>
      </c>
      <c r="K80" s="1" t="s">
        <v>385</v>
      </c>
      <c r="L80" s="3" t="str">
        <f t="shared" si="0"/>
        <v>Outstanding</v>
      </c>
      <c r="M80" s="11" t="s">
        <v>19</v>
      </c>
    </row>
    <row r="81" spans="1:13" ht="60" customHeight="1" x14ac:dyDescent="0.35">
      <c r="A81" s="9" t="s">
        <v>386</v>
      </c>
      <c r="B81" s="1" t="s">
        <v>387</v>
      </c>
      <c r="C81" s="2" t="s">
        <v>29</v>
      </c>
      <c r="D81" s="3" t="s">
        <v>16</v>
      </c>
      <c r="E81" s="3" t="s">
        <v>17</v>
      </c>
      <c r="F81" s="3" t="s">
        <v>18</v>
      </c>
      <c r="G81" s="3" t="s">
        <v>19</v>
      </c>
      <c r="H81" s="4" t="s">
        <v>19</v>
      </c>
      <c r="I81" s="1" t="s">
        <v>388</v>
      </c>
      <c r="J81" s="1" t="s">
        <v>389</v>
      </c>
      <c r="K81" s="1" t="s">
        <v>390</v>
      </c>
      <c r="L81" s="3" t="str">
        <f t="shared" si="0"/>
        <v>Outstanding</v>
      </c>
      <c r="M81" s="11" t="s">
        <v>19</v>
      </c>
    </row>
    <row r="82" spans="1:13" ht="60" customHeight="1" x14ac:dyDescent="0.35">
      <c r="A82" s="9" t="s">
        <v>391</v>
      </c>
      <c r="B82" s="1" t="s">
        <v>392</v>
      </c>
      <c r="C82" s="2" t="s">
        <v>29</v>
      </c>
      <c r="D82" s="3" t="s">
        <v>16</v>
      </c>
      <c r="E82" s="3" t="s">
        <v>17</v>
      </c>
      <c r="F82" s="3" t="s">
        <v>18</v>
      </c>
      <c r="G82" s="3" t="s">
        <v>19</v>
      </c>
      <c r="H82" s="4" t="s">
        <v>19</v>
      </c>
      <c r="I82" s="1" t="s">
        <v>393</v>
      </c>
      <c r="J82" s="1" t="s">
        <v>394</v>
      </c>
      <c r="K82" s="1" t="s">
        <v>395</v>
      </c>
      <c r="L82" s="3" t="str">
        <f t="shared" si="0"/>
        <v>Outstanding</v>
      </c>
      <c r="M82" s="11" t="s">
        <v>19</v>
      </c>
    </row>
    <row r="83" spans="1:13" ht="60" customHeight="1" x14ac:dyDescent="0.35">
      <c r="A83" s="9" t="s">
        <v>396</v>
      </c>
      <c r="B83" s="1" t="s">
        <v>397</v>
      </c>
      <c r="C83" s="2" t="s">
        <v>29</v>
      </c>
      <c r="D83" s="3" t="s">
        <v>16</v>
      </c>
      <c r="E83" s="3" t="s">
        <v>17</v>
      </c>
      <c r="F83" s="3" t="s">
        <v>18</v>
      </c>
      <c r="G83" s="3" t="s">
        <v>19</v>
      </c>
      <c r="H83" s="4" t="s">
        <v>19</v>
      </c>
      <c r="I83" s="1" t="s">
        <v>398</v>
      </c>
      <c r="J83" s="1" t="s">
        <v>394</v>
      </c>
      <c r="K83" s="1" t="s">
        <v>399</v>
      </c>
      <c r="L83" s="3" t="str">
        <f t="shared" si="0"/>
        <v>Outstanding</v>
      </c>
      <c r="M83" s="11" t="s">
        <v>19</v>
      </c>
    </row>
    <row r="84" spans="1:13" ht="60" customHeight="1" x14ac:dyDescent="0.35">
      <c r="A84" s="9" t="s">
        <v>400</v>
      </c>
      <c r="B84" s="1" t="s">
        <v>401</v>
      </c>
      <c r="C84" s="2" t="s">
        <v>29</v>
      </c>
      <c r="D84" s="3" t="s">
        <v>16</v>
      </c>
      <c r="E84" s="3" t="s">
        <v>17</v>
      </c>
      <c r="F84" s="3" t="s">
        <v>18</v>
      </c>
      <c r="G84" s="3" t="s">
        <v>19</v>
      </c>
      <c r="H84" s="4" t="s">
        <v>19</v>
      </c>
      <c r="I84" s="1" t="s">
        <v>402</v>
      </c>
      <c r="J84" s="1" t="s">
        <v>394</v>
      </c>
      <c r="K84" s="1" t="s">
        <v>403</v>
      </c>
      <c r="L84" s="3" t="str">
        <f t="shared" si="0"/>
        <v>Outstanding</v>
      </c>
      <c r="M84" s="11" t="s">
        <v>19</v>
      </c>
    </row>
    <row r="85" spans="1:13" ht="60" customHeight="1" x14ac:dyDescent="0.35">
      <c r="A85" s="9" t="s">
        <v>404</v>
      </c>
      <c r="B85" s="1" t="s">
        <v>405</v>
      </c>
      <c r="C85" s="2" t="s">
        <v>29</v>
      </c>
      <c r="D85" s="3" t="s">
        <v>16</v>
      </c>
      <c r="E85" s="3" t="s">
        <v>17</v>
      </c>
      <c r="F85" s="3" t="s">
        <v>18</v>
      </c>
      <c r="G85" s="3" t="s">
        <v>19</v>
      </c>
      <c r="H85" s="4" t="s">
        <v>19</v>
      </c>
      <c r="I85" s="1" t="s">
        <v>406</v>
      </c>
      <c r="J85" s="1" t="s">
        <v>407</v>
      </c>
      <c r="K85" s="1" t="s">
        <v>408</v>
      </c>
      <c r="L85" s="3" t="str">
        <f t="shared" si="0"/>
        <v>Outstanding</v>
      </c>
      <c r="M85" s="11" t="s">
        <v>19</v>
      </c>
    </row>
    <row r="86" spans="1:13" ht="60" customHeight="1" x14ac:dyDescent="0.35">
      <c r="A86" s="9" t="s">
        <v>409</v>
      </c>
      <c r="B86" s="1" t="s">
        <v>410</v>
      </c>
      <c r="C86" s="2" t="s">
        <v>29</v>
      </c>
      <c r="D86" s="3" t="s">
        <v>16</v>
      </c>
      <c r="E86" s="3" t="s">
        <v>17</v>
      </c>
      <c r="F86" s="3" t="s">
        <v>18</v>
      </c>
      <c r="G86" s="3" t="s">
        <v>19</v>
      </c>
      <c r="H86" s="4" t="s">
        <v>19</v>
      </c>
      <c r="I86" s="1" t="s">
        <v>411</v>
      </c>
      <c r="J86" s="1" t="s">
        <v>407</v>
      </c>
      <c r="K86" s="1" t="s">
        <v>412</v>
      </c>
      <c r="L86" s="3" t="str">
        <f t="shared" si="0"/>
        <v>Outstanding</v>
      </c>
      <c r="M86" s="11" t="s">
        <v>19</v>
      </c>
    </row>
    <row r="87" spans="1:13" ht="60" customHeight="1" x14ac:dyDescent="0.35">
      <c r="A87" s="9" t="s">
        <v>413</v>
      </c>
      <c r="B87" s="1" t="s">
        <v>414</v>
      </c>
      <c r="C87" s="2" t="s">
        <v>29</v>
      </c>
      <c r="D87" s="3" t="s">
        <v>16</v>
      </c>
      <c r="E87" s="3" t="s">
        <v>17</v>
      </c>
      <c r="F87" s="3" t="s">
        <v>18</v>
      </c>
      <c r="G87" s="3" t="s">
        <v>19</v>
      </c>
      <c r="H87" s="4" t="s">
        <v>19</v>
      </c>
      <c r="I87" s="1" t="s">
        <v>415</v>
      </c>
      <c r="J87" s="1" t="s">
        <v>407</v>
      </c>
      <c r="K87" s="1" t="s">
        <v>416</v>
      </c>
      <c r="L87" s="3" t="str">
        <f t="shared" si="0"/>
        <v>Outstanding</v>
      </c>
      <c r="M87" s="11" t="s">
        <v>19</v>
      </c>
    </row>
    <row r="88" spans="1:13" ht="60" customHeight="1" x14ac:dyDescent="0.35">
      <c r="A88" s="9" t="s">
        <v>417</v>
      </c>
      <c r="B88" s="1" t="s">
        <v>418</v>
      </c>
      <c r="C88" s="2" t="s">
        <v>29</v>
      </c>
      <c r="D88" s="3" t="s">
        <v>16</v>
      </c>
      <c r="E88" s="3" t="s">
        <v>17</v>
      </c>
      <c r="F88" s="3" t="s">
        <v>18</v>
      </c>
      <c r="G88" s="3" t="s">
        <v>19</v>
      </c>
      <c r="H88" s="4" t="s">
        <v>19</v>
      </c>
      <c r="I88" s="1" t="s">
        <v>419</v>
      </c>
      <c r="J88" s="1" t="s">
        <v>420</v>
      </c>
      <c r="K88" s="1" t="s">
        <v>421</v>
      </c>
      <c r="L88" s="3" t="str">
        <f t="shared" si="0"/>
        <v>Outstanding</v>
      </c>
      <c r="M88" s="11" t="s">
        <v>19</v>
      </c>
    </row>
    <row r="89" spans="1:13" ht="60" customHeight="1" x14ac:dyDescent="0.35">
      <c r="A89" s="9" t="s">
        <v>422</v>
      </c>
      <c r="B89" s="1" t="s">
        <v>423</v>
      </c>
      <c r="C89" s="2" t="s">
        <v>29</v>
      </c>
      <c r="D89" s="3" t="s">
        <v>16</v>
      </c>
      <c r="E89" s="3" t="s">
        <v>17</v>
      </c>
      <c r="F89" s="3" t="s">
        <v>18</v>
      </c>
      <c r="G89" s="3" t="s">
        <v>19</v>
      </c>
      <c r="H89" s="4" t="s">
        <v>19</v>
      </c>
      <c r="I89" s="1" t="s">
        <v>424</v>
      </c>
      <c r="J89" s="1" t="s">
        <v>420</v>
      </c>
      <c r="K89" s="1" t="s">
        <v>425</v>
      </c>
      <c r="L89" s="3" t="str">
        <f t="shared" si="0"/>
        <v>Outstanding</v>
      </c>
      <c r="M89" s="11" t="s">
        <v>19</v>
      </c>
    </row>
    <row r="90" spans="1:13" ht="60" customHeight="1" x14ac:dyDescent="0.35">
      <c r="A90" s="9" t="s">
        <v>426</v>
      </c>
      <c r="B90" s="1" t="s">
        <v>427</v>
      </c>
      <c r="C90" s="2" t="s">
        <v>29</v>
      </c>
      <c r="D90" s="3" t="s">
        <v>16</v>
      </c>
      <c r="E90" s="3" t="s">
        <v>17</v>
      </c>
      <c r="F90" s="3" t="s">
        <v>18</v>
      </c>
      <c r="G90" s="3" t="s">
        <v>19</v>
      </c>
      <c r="H90" s="4" t="s">
        <v>19</v>
      </c>
      <c r="I90" s="1" t="s">
        <v>428</v>
      </c>
      <c r="J90" s="1" t="s">
        <v>420</v>
      </c>
      <c r="K90" s="1" t="s">
        <v>429</v>
      </c>
      <c r="L90" s="3" t="str">
        <f t="shared" si="0"/>
        <v>Outstanding</v>
      </c>
      <c r="M90" s="11" t="s">
        <v>19</v>
      </c>
    </row>
    <row r="91" spans="1:13" ht="60" customHeight="1" x14ac:dyDescent="0.35">
      <c r="A91" s="9" t="s">
        <v>430</v>
      </c>
      <c r="B91" s="1" t="s">
        <v>431</v>
      </c>
      <c r="C91" s="2" t="s">
        <v>45</v>
      </c>
      <c r="D91" s="3" t="s">
        <v>16</v>
      </c>
      <c r="E91" s="3" t="s">
        <v>17</v>
      </c>
      <c r="F91" s="3" t="s">
        <v>18</v>
      </c>
      <c r="G91" s="3" t="s">
        <v>19</v>
      </c>
      <c r="H91" s="4" t="s">
        <v>19</v>
      </c>
      <c r="I91" s="1" t="s">
        <v>432</v>
      </c>
      <c r="J91" s="1" t="s">
        <v>433</v>
      </c>
      <c r="K91" s="1" t="s">
        <v>434</v>
      </c>
      <c r="L91" s="3" t="str">
        <f t="shared" si="0"/>
        <v>Outstanding</v>
      </c>
      <c r="M91" s="11" t="s">
        <v>19</v>
      </c>
    </row>
    <row r="92" spans="1:13" ht="60" customHeight="1" x14ac:dyDescent="0.35">
      <c r="A92" s="9" t="s">
        <v>435</v>
      </c>
      <c r="B92" s="1" t="s">
        <v>436</v>
      </c>
      <c r="C92" s="2" t="s">
        <v>29</v>
      </c>
      <c r="D92" s="3" t="s">
        <v>16</v>
      </c>
      <c r="E92" s="3" t="s">
        <v>17</v>
      </c>
      <c r="F92" s="3" t="s">
        <v>18</v>
      </c>
      <c r="G92" s="3" t="s">
        <v>19</v>
      </c>
      <c r="H92" s="4" t="s">
        <v>19</v>
      </c>
      <c r="I92" s="1" t="s">
        <v>437</v>
      </c>
      <c r="J92" s="1" t="s">
        <v>339</v>
      </c>
      <c r="K92" s="1" t="s">
        <v>438</v>
      </c>
      <c r="L92" s="3" t="str">
        <f t="shared" si="0"/>
        <v>Outstanding</v>
      </c>
      <c r="M92" s="11" t="s">
        <v>19</v>
      </c>
    </row>
    <row r="93" spans="1:13" ht="60" customHeight="1" x14ac:dyDescent="0.35">
      <c r="A93" s="9" t="s">
        <v>439</v>
      </c>
      <c r="B93" s="1" t="s">
        <v>440</v>
      </c>
      <c r="C93" s="2" t="s">
        <v>29</v>
      </c>
      <c r="D93" s="3" t="s">
        <v>16</v>
      </c>
      <c r="E93" s="3" t="s">
        <v>17</v>
      </c>
      <c r="F93" s="3" t="s">
        <v>18</v>
      </c>
      <c r="G93" s="3" t="s">
        <v>19</v>
      </c>
      <c r="H93" s="4" t="s">
        <v>19</v>
      </c>
      <c r="I93" s="1" t="s">
        <v>441</v>
      </c>
      <c r="J93" s="1" t="s">
        <v>339</v>
      </c>
      <c r="K93" s="1" t="s">
        <v>442</v>
      </c>
      <c r="L93" s="3" t="str">
        <f t="shared" si="0"/>
        <v>Outstanding</v>
      </c>
      <c r="M93" s="11" t="s">
        <v>19</v>
      </c>
    </row>
    <row r="94" spans="1:13" ht="60" customHeight="1" x14ac:dyDescent="0.35">
      <c r="A94" s="9" t="s">
        <v>443</v>
      </c>
      <c r="B94" s="1" t="s">
        <v>444</v>
      </c>
      <c r="C94" s="2" t="s">
        <v>29</v>
      </c>
      <c r="D94" s="3" t="s">
        <v>16</v>
      </c>
      <c r="E94" s="3" t="s">
        <v>17</v>
      </c>
      <c r="F94" s="3" t="s">
        <v>18</v>
      </c>
      <c r="G94" s="3" t="s">
        <v>19</v>
      </c>
      <c r="H94" s="4" t="s">
        <v>19</v>
      </c>
      <c r="I94" s="1" t="s">
        <v>445</v>
      </c>
      <c r="J94" s="1" t="s">
        <v>339</v>
      </c>
      <c r="K94" s="1" t="s">
        <v>446</v>
      </c>
      <c r="L94" s="3" t="str">
        <f t="shared" si="0"/>
        <v>Outstanding</v>
      </c>
      <c r="M94" s="11" t="s">
        <v>19</v>
      </c>
    </row>
    <row r="95" spans="1:13" ht="60" customHeight="1" x14ac:dyDescent="0.35">
      <c r="A95" s="9" t="s">
        <v>447</v>
      </c>
      <c r="B95" s="1" t="s">
        <v>448</v>
      </c>
      <c r="C95" s="2" t="s">
        <v>29</v>
      </c>
      <c r="D95" s="3" t="s">
        <v>16</v>
      </c>
      <c r="E95" s="3" t="s">
        <v>17</v>
      </c>
      <c r="F95" s="3" t="s">
        <v>18</v>
      </c>
      <c r="G95" s="3" t="s">
        <v>19</v>
      </c>
      <c r="H95" s="4" t="s">
        <v>19</v>
      </c>
      <c r="I95" s="1" t="s">
        <v>449</v>
      </c>
      <c r="J95" s="1" t="s">
        <v>339</v>
      </c>
      <c r="K95" s="1" t="s">
        <v>450</v>
      </c>
      <c r="L95" s="3" t="str">
        <f t="shared" si="0"/>
        <v>Outstanding</v>
      </c>
      <c r="M95" s="11" t="s">
        <v>19</v>
      </c>
    </row>
    <row r="96" spans="1:13" ht="60" customHeight="1" x14ac:dyDescent="0.35">
      <c r="A96" s="9" t="s">
        <v>451</v>
      </c>
      <c r="B96" s="1" t="s">
        <v>452</v>
      </c>
      <c r="C96" s="2" t="s">
        <v>29</v>
      </c>
      <c r="D96" s="3" t="s">
        <v>16</v>
      </c>
      <c r="E96" s="3" t="s">
        <v>17</v>
      </c>
      <c r="F96" s="3" t="s">
        <v>18</v>
      </c>
      <c r="G96" s="3" t="s">
        <v>19</v>
      </c>
      <c r="H96" s="4" t="s">
        <v>19</v>
      </c>
      <c r="I96" s="1" t="s">
        <v>453</v>
      </c>
      <c r="J96" s="1" t="s">
        <v>339</v>
      </c>
      <c r="K96" s="1" t="s">
        <v>454</v>
      </c>
      <c r="L96" s="3" t="str">
        <f t="shared" si="0"/>
        <v>Outstanding</v>
      </c>
      <c r="M96" s="11" t="s">
        <v>19</v>
      </c>
    </row>
    <row r="97" spans="1:13" ht="60" customHeight="1" x14ac:dyDescent="0.35">
      <c r="A97" s="9" t="s">
        <v>455</v>
      </c>
      <c r="B97" s="1" t="s">
        <v>456</v>
      </c>
      <c r="C97" s="2" t="s">
        <v>29</v>
      </c>
      <c r="D97" s="3" t="s">
        <v>16</v>
      </c>
      <c r="E97" s="3" t="s">
        <v>17</v>
      </c>
      <c r="F97" s="3" t="s">
        <v>18</v>
      </c>
      <c r="G97" s="3" t="s">
        <v>19</v>
      </c>
      <c r="H97" s="4" t="s">
        <v>19</v>
      </c>
      <c r="I97" s="1" t="s">
        <v>457</v>
      </c>
      <c r="J97" s="1" t="s">
        <v>339</v>
      </c>
      <c r="K97" s="1" t="s">
        <v>458</v>
      </c>
      <c r="L97" s="3" t="str">
        <f t="shared" si="0"/>
        <v>Outstanding</v>
      </c>
      <c r="M97" s="11" t="s">
        <v>19</v>
      </c>
    </row>
    <row r="98" spans="1:13" ht="60" customHeight="1" x14ac:dyDescent="0.35">
      <c r="A98" s="9" t="s">
        <v>459</v>
      </c>
      <c r="B98" s="1" t="s">
        <v>460</v>
      </c>
      <c r="C98" s="2" t="s">
        <v>29</v>
      </c>
      <c r="D98" s="3" t="s">
        <v>16</v>
      </c>
      <c r="E98" s="3" t="s">
        <v>17</v>
      </c>
      <c r="F98" s="3" t="s">
        <v>18</v>
      </c>
      <c r="G98" s="3" t="s">
        <v>19</v>
      </c>
      <c r="H98" s="4" t="s">
        <v>19</v>
      </c>
      <c r="I98" s="1" t="s">
        <v>461</v>
      </c>
      <c r="J98" s="1" t="s">
        <v>462</v>
      </c>
      <c r="K98" s="1" t="s">
        <v>463</v>
      </c>
      <c r="L98" s="3" t="str">
        <f t="shared" si="0"/>
        <v>Outstanding</v>
      </c>
      <c r="M98" s="11" t="s">
        <v>19</v>
      </c>
    </row>
    <row r="99" spans="1:13" ht="60" customHeight="1" x14ac:dyDescent="0.35">
      <c r="A99" s="9" t="s">
        <v>464</v>
      </c>
      <c r="B99" s="1" t="s">
        <v>465</v>
      </c>
      <c r="C99" s="2" t="s">
        <v>29</v>
      </c>
      <c r="D99" s="3" t="s">
        <v>16</v>
      </c>
      <c r="E99" s="3" t="s">
        <v>17</v>
      </c>
      <c r="F99" s="3" t="s">
        <v>18</v>
      </c>
      <c r="G99" s="3" t="s">
        <v>19</v>
      </c>
      <c r="H99" s="4" t="s">
        <v>19</v>
      </c>
      <c r="I99" s="1" t="s">
        <v>466</v>
      </c>
      <c r="J99" s="1" t="s">
        <v>467</v>
      </c>
      <c r="K99" s="1" t="s">
        <v>468</v>
      </c>
      <c r="L99" s="3" t="str">
        <f t="shared" si="0"/>
        <v>Outstanding</v>
      </c>
      <c r="M99" s="11" t="s">
        <v>19</v>
      </c>
    </row>
    <row r="100" spans="1:13" ht="60" customHeight="1" x14ac:dyDescent="0.35">
      <c r="A100" s="9" t="s">
        <v>469</v>
      </c>
      <c r="B100" s="1" t="s">
        <v>470</v>
      </c>
      <c r="C100" s="2" t="s">
        <v>29</v>
      </c>
      <c r="D100" s="3" t="s">
        <v>16</v>
      </c>
      <c r="E100" s="3" t="s">
        <v>17</v>
      </c>
      <c r="F100" s="3" t="s">
        <v>18</v>
      </c>
      <c r="G100" s="3" t="s">
        <v>19</v>
      </c>
      <c r="H100" s="4" t="s">
        <v>19</v>
      </c>
      <c r="I100" s="1" t="s">
        <v>471</v>
      </c>
      <c r="J100" s="1" t="s">
        <v>467</v>
      </c>
      <c r="K100" s="1" t="s">
        <v>472</v>
      </c>
      <c r="L100" s="3" t="str">
        <f t="shared" si="0"/>
        <v>Outstanding</v>
      </c>
      <c r="M100" s="11" t="s">
        <v>19</v>
      </c>
    </row>
    <row r="101" spans="1:13" ht="60" customHeight="1" x14ac:dyDescent="0.35">
      <c r="A101" s="9" t="s">
        <v>473</v>
      </c>
      <c r="B101" s="1" t="s">
        <v>474</v>
      </c>
      <c r="C101" s="2" t="s">
        <v>29</v>
      </c>
      <c r="D101" s="3" t="s">
        <v>16</v>
      </c>
      <c r="E101" s="3" t="s">
        <v>17</v>
      </c>
      <c r="F101" s="3" t="s">
        <v>18</v>
      </c>
      <c r="G101" s="3" t="s">
        <v>19</v>
      </c>
      <c r="H101" s="4" t="s">
        <v>19</v>
      </c>
      <c r="I101" s="1" t="s">
        <v>475</v>
      </c>
      <c r="J101" s="1" t="s">
        <v>476</v>
      </c>
      <c r="K101" s="1" t="s">
        <v>477</v>
      </c>
      <c r="L101" s="3" t="str">
        <f t="shared" si="0"/>
        <v>Outstanding</v>
      </c>
      <c r="M101" s="11" t="s">
        <v>19</v>
      </c>
    </row>
    <row r="102" spans="1:13" ht="60" customHeight="1" x14ac:dyDescent="0.35">
      <c r="A102" s="9" t="s">
        <v>478</v>
      </c>
      <c r="B102" s="1" t="s">
        <v>479</v>
      </c>
      <c r="C102" s="2" t="s">
        <v>29</v>
      </c>
      <c r="D102" s="3" t="s">
        <v>16</v>
      </c>
      <c r="E102" s="3" t="s">
        <v>17</v>
      </c>
      <c r="F102" s="3" t="s">
        <v>18</v>
      </c>
      <c r="G102" s="3" t="s">
        <v>19</v>
      </c>
      <c r="H102" s="4" t="s">
        <v>19</v>
      </c>
      <c r="I102" s="1" t="s">
        <v>480</v>
      </c>
      <c r="J102" s="1" t="s">
        <v>339</v>
      </c>
      <c r="K102" s="1" t="s">
        <v>481</v>
      </c>
      <c r="L102" s="3" t="str">
        <f t="shared" si="0"/>
        <v>Outstanding</v>
      </c>
      <c r="M102" s="11" t="s">
        <v>19</v>
      </c>
    </row>
    <row r="103" spans="1:13" ht="60" customHeight="1" x14ac:dyDescent="0.35">
      <c r="A103" s="9" t="s">
        <v>482</v>
      </c>
      <c r="B103" s="1" t="s">
        <v>483</v>
      </c>
      <c r="C103" s="2" t="s">
        <v>29</v>
      </c>
      <c r="D103" s="3" t="s">
        <v>16</v>
      </c>
      <c r="E103" s="3" t="s">
        <v>17</v>
      </c>
      <c r="F103" s="3" t="s">
        <v>18</v>
      </c>
      <c r="G103" s="3" t="s">
        <v>19</v>
      </c>
      <c r="H103" s="4" t="s">
        <v>19</v>
      </c>
      <c r="I103" s="1" t="s">
        <v>484</v>
      </c>
      <c r="J103" s="1" t="s">
        <v>339</v>
      </c>
      <c r="K103" s="1" t="s">
        <v>485</v>
      </c>
      <c r="L103" s="3" t="str">
        <f t="shared" si="0"/>
        <v>Outstanding</v>
      </c>
      <c r="M103" s="11" t="s">
        <v>19</v>
      </c>
    </row>
    <row r="104" spans="1:13" ht="60" customHeight="1" x14ac:dyDescent="0.35">
      <c r="A104" s="9" t="s">
        <v>486</v>
      </c>
      <c r="B104" s="1" t="s">
        <v>487</v>
      </c>
      <c r="C104" s="2" t="s">
        <v>29</v>
      </c>
      <c r="D104" s="3" t="s">
        <v>16</v>
      </c>
      <c r="E104" s="3" t="s">
        <v>17</v>
      </c>
      <c r="F104" s="3" t="s">
        <v>18</v>
      </c>
      <c r="G104" s="3" t="s">
        <v>19</v>
      </c>
      <c r="H104" s="4" t="s">
        <v>19</v>
      </c>
      <c r="I104" s="1" t="s">
        <v>488</v>
      </c>
      <c r="J104" s="1" t="s">
        <v>339</v>
      </c>
      <c r="K104" s="1" t="s">
        <v>489</v>
      </c>
      <c r="L104" s="3" t="str">
        <f t="shared" si="0"/>
        <v>Outstanding</v>
      </c>
      <c r="M104" s="11" t="s">
        <v>19</v>
      </c>
    </row>
    <row r="105" spans="1:13" ht="60" customHeight="1" x14ac:dyDescent="0.35">
      <c r="A105" s="9" t="s">
        <v>490</v>
      </c>
      <c r="B105" s="1" t="s">
        <v>491</v>
      </c>
      <c r="C105" s="2" t="s">
        <v>29</v>
      </c>
      <c r="D105" s="3" t="s">
        <v>16</v>
      </c>
      <c r="E105" s="3" t="s">
        <v>17</v>
      </c>
      <c r="F105" s="3" t="s">
        <v>18</v>
      </c>
      <c r="G105" s="3" t="s">
        <v>19</v>
      </c>
      <c r="H105" s="4" t="s">
        <v>19</v>
      </c>
      <c r="I105" s="1" t="s">
        <v>492</v>
      </c>
      <c r="J105" s="1" t="s">
        <v>339</v>
      </c>
      <c r="K105" s="1" t="s">
        <v>493</v>
      </c>
      <c r="L105" s="3" t="str">
        <f t="shared" si="0"/>
        <v>Outstanding</v>
      </c>
      <c r="M105" s="11" t="s">
        <v>19</v>
      </c>
    </row>
    <row r="106" spans="1:13" ht="60" customHeight="1" x14ac:dyDescent="0.35">
      <c r="A106" s="9" t="s">
        <v>494</v>
      </c>
      <c r="B106" s="1" t="s">
        <v>495</v>
      </c>
      <c r="C106" s="2" t="s">
        <v>29</v>
      </c>
      <c r="D106" s="3" t="s">
        <v>16</v>
      </c>
      <c r="E106" s="3" t="s">
        <v>17</v>
      </c>
      <c r="F106" s="3" t="s">
        <v>18</v>
      </c>
      <c r="G106" s="3" t="s">
        <v>19</v>
      </c>
      <c r="H106" s="4" t="s">
        <v>19</v>
      </c>
      <c r="I106" s="1" t="s">
        <v>496</v>
      </c>
      <c r="J106" s="1" t="s">
        <v>339</v>
      </c>
      <c r="K106" s="1" t="s">
        <v>497</v>
      </c>
      <c r="L106" s="3" t="str">
        <f t="shared" si="0"/>
        <v>Outstanding</v>
      </c>
      <c r="M106" s="11" t="s">
        <v>19</v>
      </c>
    </row>
    <row r="107" spans="1:13" ht="60" customHeight="1" x14ac:dyDescent="0.35">
      <c r="A107" s="9" t="s">
        <v>498</v>
      </c>
      <c r="B107" s="1" t="s">
        <v>499</v>
      </c>
      <c r="C107" s="2" t="s">
        <v>29</v>
      </c>
      <c r="D107" s="3" t="s">
        <v>16</v>
      </c>
      <c r="E107" s="3" t="s">
        <v>17</v>
      </c>
      <c r="F107" s="3" t="s">
        <v>18</v>
      </c>
      <c r="G107" s="3" t="s">
        <v>19</v>
      </c>
      <c r="H107" s="4" t="s">
        <v>19</v>
      </c>
      <c r="I107" s="1" t="s">
        <v>500</v>
      </c>
      <c r="J107" s="1" t="s">
        <v>339</v>
      </c>
      <c r="K107" s="1" t="s">
        <v>501</v>
      </c>
      <c r="L107" s="3" t="str">
        <f t="shared" si="0"/>
        <v>Outstanding</v>
      </c>
      <c r="M107" s="11" t="s">
        <v>19</v>
      </c>
    </row>
    <row r="108" spans="1:13" ht="60" customHeight="1" x14ac:dyDescent="0.35">
      <c r="A108" s="9" t="s">
        <v>502</v>
      </c>
      <c r="B108" s="1" t="s">
        <v>503</v>
      </c>
      <c r="C108" s="2" t="s">
        <v>29</v>
      </c>
      <c r="D108" s="3" t="s">
        <v>16</v>
      </c>
      <c r="E108" s="3" t="s">
        <v>17</v>
      </c>
      <c r="F108" s="3" t="s">
        <v>18</v>
      </c>
      <c r="G108" s="3" t="s">
        <v>19</v>
      </c>
      <c r="H108" s="4" t="s">
        <v>19</v>
      </c>
      <c r="I108" s="1" t="s">
        <v>504</v>
      </c>
      <c r="J108" s="1" t="s">
        <v>339</v>
      </c>
      <c r="K108" s="1" t="s">
        <v>505</v>
      </c>
      <c r="L108" s="3" t="str">
        <f t="shared" si="0"/>
        <v>Outstanding</v>
      </c>
      <c r="M108" s="11" t="s">
        <v>19</v>
      </c>
    </row>
    <row r="109" spans="1:13" ht="60" customHeight="1" x14ac:dyDescent="0.35">
      <c r="A109" s="9" t="s">
        <v>506</v>
      </c>
      <c r="B109" s="1" t="s">
        <v>507</v>
      </c>
      <c r="C109" s="2" t="s">
        <v>29</v>
      </c>
      <c r="D109" s="3" t="s">
        <v>16</v>
      </c>
      <c r="E109" s="3" t="s">
        <v>17</v>
      </c>
      <c r="F109" s="3" t="s">
        <v>18</v>
      </c>
      <c r="G109" s="3" t="s">
        <v>19</v>
      </c>
      <c r="H109" s="4" t="s">
        <v>19</v>
      </c>
      <c r="I109" s="1" t="s">
        <v>508</v>
      </c>
      <c r="J109" s="1" t="s">
        <v>339</v>
      </c>
      <c r="K109" s="1" t="s">
        <v>509</v>
      </c>
      <c r="L109" s="3" t="str">
        <f t="shared" si="0"/>
        <v>Outstanding</v>
      </c>
      <c r="M109" s="11" t="s">
        <v>19</v>
      </c>
    </row>
    <row r="110" spans="1:13" ht="60" customHeight="1" x14ac:dyDescent="0.35">
      <c r="A110" s="9" t="s">
        <v>510</v>
      </c>
      <c r="B110" s="1" t="s">
        <v>511</v>
      </c>
      <c r="C110" s="2" t="s">
        <v>29</v>
      </c>
      <c r="D110" s="3" t="s">
        <v>16</v>
      </c>
      <c r="E110" s="3" t="s">
        <v>17</v>
      </c>
      <c r="F110" s="3" t="s">
        <v>18</v>
      </c>
      <c r="G110" s="3" t="s">
        <v>19</v>
      </c>
      <c r="H110" s="4" t="s">
        <v>19</v>
      </c>
      <c r="I110" s="1" t="s">
        <v>512</v>
      </c>
      <c r="J110" s="1" t="s">
        <v>339</v>
      </c>
      <c r="K110" s="1" t="s">
        <v>513</v>
      </c>
      <c r="L110" s="3" t="str">
        <f t="shared" si="0"/>
        <v>Outstanding</v>
      </c>
      <c r="M110" s="11" t="s">
        <v>19</v>
      </c>
    </row>
    <row r="111" spans="1:13" ht="60" customHeight="1" x14ac:dyDescent="0.35">
      <c r="A111" s="9" t="s">
        <v>514</v>
      </c>
      <c r="B111" s="1" t="s">
        <v>515</v>
      </c>
      <c r="C111" s="2" t="s">
        <v>29</v>
      </c>
      <c r="D111" s="3" t="s">
        <v>16</v>
      </c>
      <c r="E111" s="3" t="s">
        <v>17</v>
      </c>
      <c r="F111" s="3" t="s">
        <v>18</v>
      </c>
      <c r="G111" s="3" t="s">
        <v>19</v>
      </c>
      <c r="H111" s="4" t="s">
        <v>19</v>
      </c>
      <c r="I111" s="1" t="s">
        <v>516</v>
      </c>
      <c r="J111" s="1" t="s">
        <v>339</v>
      </c>
      <c r="K111" s="1" t="s">
        <v>517</v>
      </c>
      <c r="L111" s="3" t="str">
        <f t="shared" si="0"/>
        <v>Outstanding</v>
      </c>
      <c r="M111" s="11" t="s">
        <v>19</v>
      </c>
    </row>
    <row r="112" spans="1:13" ht="60" customHeight="1" x14ac:dyDescent="0.35">
      <c r="A112" s="9" t="s">
        <v>518</v>
      </c>
      <c r="B112" s="1" t="s">
        <v>519</v>
      </c>
      <c r="C112" s="2" t="s">
        <v>29</v>
      </c>
      <c r="D112" s="3" t="s">
        <v>16</v>
      </c>
      <c r="E112" s="3" t="s">
        <v>17</v>
      </c>
      <c r="F112" s="3" t="s">
        <v>18</v>
      </c>
      <c r="G112" s="3" t="s">
        <v>19</v>
      </c>
      <c r="H112" s="4" t="s">
        <v>19</v>
      </c>
      <c r="I112" s="1" t="s">
        <v>520</v>
      </c>
      <c r="J112" s="1" t="s">
        <v>339</v>
      </c>
      <c r="K112" s="1" t="s">
        <v>521</v>
      </c>
      <c r="L112" s="3" t="str">
        <f t="shared" si="0"/>
        <v>Outstanding</v>
      </c>
      <c r="M112" s="11" t="s">
        <v>19</v>
      </c>
    </row>
    <row r="113" spans="1:13" ht="60" customHeight="1" x14ac:dyDescent="0.35">
      <c r="A113" s="9" t="s">
        <v>522</v>
      </c>
      <c r="B113" s="1" t="s">
        <v>523</v>
      </c>
      <c r="C113" s="2" t="s">
        <v>29</v>
      </c>
      <c r="D113" s="3" t="s">
        <v>16</v>
      </c>
      <c r="E113" s="3" t="s">
        <v>17</v>
      </c>
      <c r="F113" s="3" t="s">
        <v>18</v>
      </c>
      <c r="G113" s="3" t="s">
        <v>19</v>
      </c>
      <c r="H113" s="4" t="s">
        <v>19</v>
      </c>
      <c r="I113" s="1" t="s">
        <v>524</v>
      </c>
      <c r="J113" s="1" t="s">
        <v>339</v>
      </c>
      <c r="K113" s="1" t="s">
        <v>525</v>
      </c>
      <c r="L113" s="3" t="str">
        <f t="shared" si="0"/>
        <v>Outstanding</v>
      </c>
      <c r="M113" s="11" t="s">
        <v>19</v>
      </c>
    </row>
    <row r="114" spans="1:13" ht="60" customHeight="1" x14ac:dyDescent="0.35">
      <c r="A114" s="9" t="s">
        <v>526</v>
      </c>
      <c r="B114" s="1" t="s">
        <v>527</v>
      </c>
      <c r="C114" s="2" t="s">
        <v>29</v>
      </c>
      <c r="D114" s="3" t="s">
        <v>16</v>
      </c>
      <c r="E114" s="3" t="s">
        <v>17</v>
      </c>
      <c r="F114" s="3" t="s">
        <v>18</v>
      </c>
      <c r="G114" s="3" t="s">
        <v>19</v>
      </c>
      <c r="H114" s="4" t="s">
        <v>19</v>
      </c>
      <c r="I114" s="1" t="s">
        <v>528</v>
      </c>
      <c r="J114" s="1" t="s">
        <v>339</v>
      </c>
      <c r="K114" s="1" t="s">
        <v>529</v>
      </c>
      <c r="L114" s="3" t="str">
        <f t="shared" si="0"/>
        <v>Outstanding</v>
      </c>
      <c r="M114" s="11" t="s">
        <v>19</v>
      </c>
    </row>
    <row r="115" spans="1:13" ht="60" customHeight="1" x14ac:dyDescent="0.35">
      <c r="A115" s="9" t="s">
        <v>530</v>
      </c>
      <c r="B115" s="1" t="s">
        <v>531</v>
      </c>
      <c r="C115" s="2" t="s">
        <v>29</v>
      </c>
      <c r="D115" s="3" t="s">
        <v>16</v>
      </c>
      <c r="E115" s="3" t="s">
        <v>17</v>
      </c>
      <c r="F115" s="3" t="s">
        <v>18</v>
      </c>
      <c r="G115" s="3" t="s">
        <v>19</v>
      </c>
      <c r="H115" s="4" t="s">
        <v>19</v>
      </c>
      <c r="I115" s="1" t="s">
        <v>532</v>
      </c>
      <c r="J115" s="1" t="s">
        <v>339</v>
      </c>
      <c r="K115" s="1" t="s">
        <v>533</v>
      </c>
      <c r="L115" s="3" t="str">
        <f t="shared" si="0"/>
        <v>Outstanding</v>
      </c>
      <c r="M115" s="11" t="s">
        <v>19</v>
      </c>
    </row>
    <row r="116" spans="1:13" ht="60" customHeight="1" x14ac:dyDescent="0.35">
      <c r="A116" s="9" t="s">
        <v>534</v>
      </c>
      <c r="B116" s="1" t="s">
        <v>535</v>
      </c>
      <c r="C116" s="2" t="s">
        <v>29</v>
      </c>
      <c r="D116" s="3" t="s">
        <v>16</v>
      </c>
      <c r="E116" s="3" t="s">
        <v>17</v>
      </c>
      <c r="F116" s="3" t="s">
        <v>18</v>
      </c>
      <c r="G116" s="3" t="s">
        <v>19</v>
      </c>
      <c r="H116" s="4" t="s">
        <v>19</v>
      </c>
      <c r="I116" s="1" t="s">
        <v>536</v>
      </c>
      <c r="J116" s="1" t="s">
        <v>339</v>
      </c>
      <c r="K116" s="1" t="s">
        <v>537</v>
      </c>
      <c r="L116" s="3" t="str">
        <f t="shared" si="0"/>
        <v>Outstanding</v>
      </c>
      <c r="M116" s="11" t="s">
        <v>19</v>
      </c>
    </row>
    <row r="117" spans="1:13" ht="60" customHeight="1" x14ac:dyDescent="0.35">
      <c r="A117" s="9" t="s">
        <v>538</v>
      </c>
      <c r="B117" s="1" t="s">
        <v>539</v>
      </c>
      <c r="C117" s="2" t="s">
        <v>29</v>
      </c>
      <c r="D117" s="3" t="s">
        <v>16</v>
      </c>
      <c r="E117" s="3" t="s">
        <v>17</v>
      </c>
      <c r="F117" s="3" t="s">
        <v>18</v>
      </c>
      <c r="G117" s="3" t="s">
        <v>19</v>
      </c>
      <c r="H117" s="4" t="s">
        <v>19</v>
      </c>
      <c r="I117" s="1" t="s">
        <v>540</v>
      </c>
      <c r="J117" s="1" t="s">
        <v>541</v>
      </c>
      <c r="K117" s="1" t="s">
        <v>542</v>
      </c>
      <c r="L117" s="3" t="str">
        <f t="shared" si="0"/>
        <v>Outstanding</v>
      </c>
      <c r="M117" s="11" t="s">
        <v>19</v>
      </c>
    </row>
    <row r="118" spans="1:13" ht="60" customHeight="1" x14ac:dyDescent="0.35">
      <c r="A118" s="9" t="s">
        <v>543</v>
      </c>
      <c r="B118" s="1" t="s">
        <v>544</v>
      </c>
      <c r="C118" s="2" t="s">
        <v>29</v>
      </c>
      <c r="D118" s="3" t="s">
        <v>16</v>
      </c>
      <c r="E118" s="3" t="s">
        <v>17</v>
      </c>
      <c r="F118" s="3" t="s">
        <v>18</v>
      </c>
      <c r="G118" s="3" t="s">
        <v>19</v>
      </c>
      <c r="H118" s="4" t="s">
        <v>19</v>
      </c>
      <c r="I118" s="1" t="s">
        <v>545</v>
      </c>
      <c r="J118" s="1" t="s">
        <v>546</v>
      </c>
      <c r="K118" s="1" t="s">
        <v>547</v>
      </c>
      <c r="L118" s="3" t="str">
        <f t="shared" si="0"/>
        <v>Outstanding</v>
      </c>
      <c r="M118" s="11" t="s">
        <v>19</v>
      </c>
    </row>
    <row r="119" spans="1:13" ht="60" customHeight="1" x14ac:dyDescent="0.35">
      <c r="A119" s="9" t="s">
        <v>548</v>
      </c>
      <c r="B119" s="1" t="s">
        <v>549</v>
      </c>
      <c r="C119" s="2" t="s">
        <v>29</v>
      </c>
      <c r="D119" s="3" t="s">
        <v>16</v>
      </c>
      <c r="E119" s="3" t="s">
        <v>17</v>
      </c>
      <c r="F119" s="3" t="s">
        <v>18</v>
      </c>
      <c r="G119" s="3" t="s">
        <v>19</v>
      </c>
      <c r="H119" s="4" t="s">
        <v>19</v>
      </c>
      <c r="I119" s="1" t="s">
        <v>550</v>
      </c>
      <c r="J119" s="1" t="s">
        <v>551</v>
      </c>
      <c r="K119" s="1" t="s">
        <v>552</v>
      </c>
      <c r="L119" s="3" t="str">
        <f t="shared" si="0"/>
        <v>Outstanding</v>
      </c>
      <c r="M119" s="11" t="s">
        <v>19</v>
      </c>
    </row>
    <row r="120" spans="1:13" ht="60" customHeight="1" x14ac:dyDescent="0.35">
      <c r="A120" s="9" t="s">
        <v>553</v>
      </c>
      <c r="B120" s="1" t="s">
        <v>554</v>
      </c>
      <c r="C120" s="2" t="s">
        <v>29</v>
      </c>
      <c r="D120" s="3" t="s">
        <v>16</v>
      </c>
      <c r="E120" s="3" t="s">
        <v>17</v>
      </c>
      <c r="F120" s="3" t="s">
        <v>18</v>
      </c>
      <c r="G120" s="3" t="s">
        <v>19</v>
      </c>
      <c r="H120" s="4" t="s">
        <v>19</v>
      </c>
      <c r="I120" s="1" t="s">
        <v>555</v>
      </c>
      <c r="J120" s="1" t="s">
        <v>556</v>
      </c>
      <c r="K120" s="1" t="s">
        <v>557</v>
      </c>
      <c r="L120" s="3" t="str">
        <f t="shared" si="0"/>
        <v>Outstanding</v>
      </c>
      <c r="M120" s="11" t="s">
        <v>19</v>
      </c>
    </row>
    <row r="121" spans="1:13" ht="60" customHeight="1" x14ac:dyDescent="0.35">
      <c r="A121" s="9" t="s">
        <v>558</v>
      </c>
      <c r="B121" s="1" t="s">
        <v>559</v>
      </c>
      <c r="C121" s="2" t="s">
        <v>29</v>
      </c>
      <c r="D121" s="3" t="s">
        <v>16</v>
      </c>
      <c r="E121" s="3" t="s">
        <v>17</v>
      </c>
      <c r="F121" s="3" t="s">
        <v>18</v>
      </c>
      <c r="G121" s="3" t="s">
        <v>19</v>
      </c>
      <c r="H121" s="4" t="s">
        <v>19</v>
      </c>
      <c r="I121" s="1" t="s">
        <v>560</v>
      </c>
      <c r="J121" s="1" t="s">
        <v>339</v>
      </c>
      <c r="K121" s="1" t="s">
        <v>561</v>
      </c>
      <c r="L121" s="3" t="str">
        <f t="shared" si="0"/>
        <v>Outstanding</v>
      </c>
      <c r="M121" s="11" t="s">
        <v>19</v>
      </c>
    </row>
    <row r="122" spans="1:13" ht="60" customHeight="1" x14ac:dyDescent="0.35">
      <c r="A122" s="9" t="s">
        <v>562</v>
      </c>
      <c r="B122" s="1" t="s">
        <v>563</v>
      </c>
      <c r="C122" s="2" t="s">
        <v>29</v>
      </c>
      <c r="D122" s="3" t="s">
        <v>16</v>
      </c>
      <c r="E122" s="3" t="s">
        <v>17</v>
      </c>
      <c r="F122" s="3" t="s">
        <v>18</v>
      </c>
      <c r="G122" s="3" t="s">
        <v>19</v>
      </c>
      <c r="H122" s="4" t="s">
        <v>19</v>
      </c>
      <c r="I122" s="1" t="s">
        <v>564</v>
      </c>
      <c r="J122" s="1" t="s">
        <v>339</v>
      </c>
      <c r="K122" s="1" t="s">
        <v>565</v>
      </c>
      <c r="L122" s="3" t="str">
        <f t="shared" si="0"/>
        <v>Outstanding</v>
      </c>
      <c r="M122" s="11" t="s">
        <v>19</v>
      </c>
    </row>
    <row r="123" spans="1:13" ht="60" customHeight="1" x14ac:dyDescent="0.35">
      <c r="A123" s="9" t="s">
        <v>566</v>
      </c>
      <c r="B123" s="1" t="s">
        <v>567</v>
      </c>
      <c r="C123" s="2" t="s">
        <v>29</v>
      </c>
      <c r="D123" s="3" t="s">
        <v>16</v>
      </c>
      <c r="E123" s="3" t="s">
        <v>17</v>
      </c>
      <c r="F123" s="3" t="s">
        <v>18</v>
      </c>
      <c r="G123" s="3" t="s">
        <v>19</v>
      </c>
      <c r="H123" s="4" t="s">
        <v>19</v>
      </c>
      <c r="I123" s="1" t="s">
        <v>568</v>
      </c>
      <c r="J123" s="1" t="s">
        <v>339</v>
      </c>
      <c r="K123" s="1" t="s">
        <v>569</v>
      </c>
      <c r="L123" s="3" t="str">
        <f t="shared" si="0"/>
        <v>Outstanding</v>
      </c>
      <c r="M123" s="11" t="s">
        <v>19</v>
      </c>
    </row>
    <row r="124" spans="1:13" ht="60" customHeight="1" x14ac:dyDescent="0.35">
      <c r="A124" s="9" t="s">
        <v>570</v>
      </c>
      <c r="B124" s="1" t="s">
        <v>571</v>
      </c>
      <c r="C124" s="2" t="s">
        <v>45</v>
      </c>
      <c r="D124" s="3" t="s">
        <v>16</v>
      </c>
      <c r="E124" s="3" t="s">
        <v>17</v>
      </c>
      <c r="F124" s="3" t="s">
        <v>18</v>
      </c>
      <c r="G124" s="3" t="s">
        <v>19</v>
      </c>
      <c r="H124" s="4" t="s">
        <v>19</v>
      </c>
      <c r="I124" s="1" t="s">
        <v>572</v>
      </c>
      <c r="J124" s="1" t="s">
        <v>573</v>
      </c>
      <c r="K124" s="1" t="s">
        <v>574</v>
      </c>
      <c r="L124" s="3" t="str">
        <f t="shared" si="0"/>
        <v>Outstanding</v>
      </c>
      <c r="M124" s="11" t="s">
        <v>19</v>
      </c>
    </row>
    <row r="125" spans="1:13" ht="60" customHeight="1" x14ac:dyDescent="0.35">
      <c r="A125" s="9" t="s">
        <v>575</v>
      </c>
      <c r="B125" s="1" t="s">
        <v>576</v>
      </c>
      <c r="C125" s="2" t="s">
        <v>29</v>
      </c>
      <c r="D125" s="3" t="s">
        <v>16</v>
      </c>
      <c r="E125" s="3" t="s">
        <v>17</v>
      </c>
      <c r="F125" s="3" t="s">
        <v>18</v>
      </c>
      <c r="G125" s="3" t="s">
        <v>19</v>
      </c>
      <c r="H125" s="4" t="s">
        <v>19</v>
      </c>
      <c r="I125" s="1" t="s">
        <v>577</v>
      </c>
      <c r="J125" s="1" t="s">
        <v>578</v>
      </c>
      <c r="K125" s="1" t="s">
        <v>579</v>
      </c>
      <c r="L125" s="3" t="str">
        <f t="shared" si="0"/>
        <v>Outstanding</v>
      </c>
      <c r="M125" s="11" t="s">
        <v>19</v>
      </c>
    </row>
    <row r="126" spans="1:13" ht="60" customHeight="1" x14ac:dyDescent="0.35">
      <c r="A126" s="9" t="s">
        <v>580</v>
      </c>
      <c r="B126" s="1" t="s">
        <v>581</v>
      </c>
      <c r="C126" s="2" t="s">
        <v>29</v>
      </c>
      <c r="D126" s="3" t="s">
        <v>16</v>
      </c>
      <c r="E126" s="3" t="s">
        <v>17</v>
      </c>
      <c r="F126" s="3" t="s">
        <v>18</v>
      </c>
      <c r="G126" s="3" t="s">
        <v>19</v>
      </c>
      <c r="H126" s="4" t="s">
        <v>19</v>
      </c>
      <c r="I126" s="1" t="s">
        <v>582</v>
      </c>
      <c r="J126" s="1" t="s">
        <v>583</v>
      </c>
      <c r="K126" s="1" t="s">
        <v>584</v>
      </c>
      <c r="L126" s="3" t="str">
        <f t="shared" si="0"/>
        <v>Outstanding</v>
      </c>
      <c r="M126" s="11" t="s">
        <v>19</v>
      </c>
    </row>
    <row r="127" spans="1:13" ht="60" customHeight="1" x14ac:dyDescent="0.35">
      <c r="A127" s="9" t="s">
        <v>585</v>
      </c>
      <c r="B127" s="1" t="s">
        <v>586</v>
      </c>
      <c r="C127" s="2" t="s">
        <v>29</v>
      </c>
      <c r="D127" s="3" t="s">
        <v>16</v>
      </c>
      <c r="E127" s="3" t="s">
        <v>17</v>
      </c>
      <c r="F127" s="3" t="s">
        <v>18</v>
      </c>
      <c r="G127" s="3" t="s">
        <v>19</v>
      </c>
      <c r="H127" s="4" t="s">
        <v>19</v>
      </c>
      <c r="I127" s="1" t="s">
        <v>587</v>
      </c>
      <c r="J127" s="1" t="s">
        <v>588</v>
      </c>
      <c r="K127" s="1" t="s">
        <v>589</v>
      </c>
      <c r="L127" s="3" t="str">
        <f t="shared" si="0"/>
        <v>Outstanding</v>
      </c>
      <c r="M127" s="11" t="s">
        <v>19</v>
      </c>
    </row>
    <row r="128" spans="1:13" ht="60" customHeight="1" x14ac:dyDescent="0.35">
      <c r="A128" s="9" t="s">
        <v>590</v>
      </c>
      <c r="B128" s="1" t="s">
        <v>591</v>
      </c>
      <c r="C128" s="2" t="s">
        <v>29</v>
      </c>
      <c r="D128" s="3" t="s">
        <v>16</v>
      </c>
      <c r="E128" s="3" t="s">
        <v>17</v>
      </c>
      <c r="F128" s="3" t="s">
        <v>18</v>
      </c>
      <c r="G128" s="3" t="s">
        <v>19</v>
      </c>
      <c r="H128" s="4" t="s">
        <v>19</v>
      </c>
      <c r="I128" s="1" t="s">
        <v>592</v>
      </c>
      <c r="J128" s="1" t="s">
        <v>593</v>
      </c>
      <c r="K128" s="1" t="s">
        <v>594</v>
      </c>
      <c r="L128" s="3" t="str">
        <f t="shared" si="0"/>
        <v>Outstanding</v>
      </c>
      <c r="M128" s="11" t="s">
        <v>19</v>
      </c>
    </row>
    <row r="129" spans="1:13" ht="60" customHeight="1" x14ac:dyDescent="0.35">
      <c r="A129" s="9" t="s">
        <v>595</v>
      </c>
      <c r="B129" s="1" t="s">
        <v>596</v>
      </c>
      <c r="C129" s="2" t="s">
        <v>29</v>
      </c>
      <c r="D129" s="3" t="s">
        <v>16</v>
      </c>
      <c r="E129" s="3" t="s">
        <v>17</v>
      </c>
      <c r="F129" s="3" t="s">
        <v>18</v>
      </c>
      <c r="G129" s="3" t="s">
        <v>19</v>
      </c>
      <c r="H129" s="4" t="s">
        <v>19</v>
      </c>
      <c r="I129" s="1" t="s">
        <v>597</v>
      </c>
      <c r="J129" s="1" t="s">
        <v>598</v>
      </c>
      <c r="K129" s="1" t="s">
        <v>599</v>
      </c>
      <c r="L129" s="3" t="str">
        <f t="shared" si="0"/>
        <v>Outstanding</v>
      </c>
      <c r="M129" s="11" t="s">
        <v>19</v>
      </c>
    </row>
    <row r="130" spans="1:13" ht="60" customHeight="1" x14ac:dyDescent="0.35">
      <c r="A130" s="9" t="s">
        <v>600</v>
      </c>
      <c r="B130" s="1" t="s">
        <v>601</v>
      </c>
      <c r="C130" s="2" t="s">
        <v>15</v>
      </c>
      <c r="D130" s="3" t="s">
        <v>16</v>
      </c>
      <c r="E130" s="3" t="s">
        <v>17</v>
      </c>
      <c r="F130" s="3" t="s">
        <v>18</v>
      </c>
      <c r="G130" s="3" t="s">
        <v>19</v>
      </c>
      <c r="H130" s="4" t="s">
        <v>19</v>
      </c>
      <c r="I130" s="1" t="s">
        <v>602</v>
      </c>
      <c r="J130" s="1" t="s">
        <v>603</v>
      </c>
      <c r="K130" s="1" t="s">
        <v>604</v>
      </c>
      <c r="L130" s="3" t="str">
        <f t="shared" si="0"/>
        <v>Outstanding</v>
      </c>
      <c r="M130" s="11" t="s">
        <v>19</v>
      </c>
    </row>
    <row r="131" spans="1:13" ht="60" customHeight="1" x14ac:dyDescent="0.35">
      <c r="A131" s="9" t="s">
        <v>605</v>
      </c>
      <c r="B131" s="1" t="s">
        <v>606</v>
      </c>
      <c r="C131" s="2" t="s">
        <v>29</v>
      </c>
      <c r="D131" s="3" t="s">
        <v>16</v>
      </c>
      <c r="E131" s="3" t="s">
        <v>17</v>
      </c>
      <c r="F131" s="3" t="s">
        <v>18</v>
      </c>
      <c r="G131" s="3" t="s">
        <v>19</v>
      </c>
      <c r="H131" s="4" t="s">
        <v>19</v>
      </c>
      <c r="I131" s="1" t="s">
        <v>607</v>
      </c>
      <c r="J131" s="1" t="s">
        <v>608</v>
      </c>
      <c r="K131" s="1" t="s">
        <v>609</v>
      </c>
      <c r="L131" s="3" t="str">
        <f t="shared" si="0"/>
        <v>Outstanding</v>
      </c>
      <c r="M131" s="11" t="s">
        <v>19</v>
      </c>
    </row>
    <row r="132" spans="1:13" ht="60" customHeight="1" x14ac:dyDescent="0.35">
      <c r="A132" s="9" t="s">
        <v>610</v>
      </c>
      <c r="B132" s="1" t="s">
        <v>611</v>
      </c>
      <c r="C132" s="2" t="s">
        <v>29</v>
      </c>
      <c r="D132" s="3" t="s">
        <v>16</v>
      </c>
      <c r="E132" s="3" t="s">
        <v>17</v>
      </c>
      <c r="F132" s="3" t="s">
        <v>18</v>
      </c>
      <c r="G132" s="3" t="s">
        <v>19</v>
      </c>
      <c r="H132" s="4" t="s">
        <v>19</v>
      </c>
      <c r="I132" s="1" t="s">
        <v>612</v>
      </c>
      <c r="J132" s="1" t="s">
        <v>613</v>
      </c>
      <c r="K132" s="1" t="s">
        <v>614</v>
      </c>
      <c r="L132" s="3" t="str">
        <f t="shared" si="0"/>
        <v>Outstanding</v>
      </c>
      <c r="M132" s="11" t="s">
        <v>19</v>
      </c>
    </row>
    <row r="133" spans="1:13" ht="60" customHeight="1" x14ac:dyDescent="0.35">
      <c r="A133" s="9" t="s">
        <v>615</v>
      </c>
      <c r="B133" s="1" t="s">
        <v>616</v>
      </c>
      <c r="C133" s="2" t="s">
        <v>29</v>
      </c>
      <c r="D133" s="3" t="s">
        <v>16</v>
      </c>
      <c r="E133" s="3" t="s">
        <v>17</v>
      </c>
      <c r="F133" s="3" t="s">
        <v>18</v>
      </c>
      <c r="G133" s="3" t="s">
        <v>19</v>
      </c>
      <c r="H133" s="4" t="s">
        <v>19</v>
      </c>
      <c r="I133" s="1" t="s">
        <v>617</v>
      </c>
      <c r="J133" s="1" t="s">
        <v>618</v>
      </c>
      <c r="K133" s="1" t="s">
        <v>619</v>
      </c>
      <c r="L133" s="3" t="str">
        <f t="shared" si="0"/>
        <v>Outstanding</v>
      </c>
      <c r="M133" s="11" t="s">
        <v>19</v>
      </c>
    </row>
    <row r="134" spans="1:13" ht="60" customHeight="1" x14ac:dyDescent="0.35">
      <c r="A134" s="9" t="s">
        <v>620</v>
      </c>
      <c r="B134" s="1" t="s">
        <v>621</v>
      </c>
      <c r="C134" s="2" t="s">
        <v>29</v>
      </c>
      <c r="D134" s="3" t="s">
        <v>16</v>
      </c>
      <c r="E134" s="3" t="s">
        <v>17</v>
      </c>
      <c r="F134" s="3" t="s">
        <v>18</v>
      </c>
      <c r="G134" s="3" t="s">
        <v>19</v>
      </c>
      <c r="H134" s="4" t="s">
        <v>19</v>
      </c>
      <c r="I134" s="1" t="s">
        <v>622</v>
      </c>
      <c r="J134" s="1" t="s">
        <v>623</v>
      </c>
      <c r="K134" s="1" t="s">
        <v>624</v>
      </c>
      <c r="L134" s="3" t="str">
        <f t="shared" si="0"/>
        <v>Outstanding</v>
      </c>
      <c r="M134" s="11" t="s">
        <v>19</v>
      </c>
    </row>
    <row r="135" spans="1:13" ht="60" customHeight="1" x14ac:dyDescent="0.35">
      <c r="A135" s="9" t="s">
        <v>625</v>
      </c>
      <c r="B135" s="1" t="s">
        <v>626</v>
      </c>
      <c r="C135" s="2" t="s">
        <v>15</v>
      </c>
      <c r="D135" s="3" t="s">
        <v>16</v>
      </c>
      <c r="E135" s="3" t="s">
        <v>17</v>
      </c>
      <c r="F135" s="3" t="s">
        <v>18</v>
      </c>
      <c r="G135" s="3" t="s">
        <v>19</v>
      </c>
      <c r="H135" s="4" t="s">
        <v>19</v>
      </c>
      <c r="I135" s="1" t="s">
        <v>627</v>
      </c>
      <c r="J135" s="1" t="s">
        <v>628</v>
      </c>
      <c r="K135" s="1" t="s">
        <v>629</v>
      </c>
      <c r="L135" s="3" t="str">
        <f t="shared" si="0"/>
        <v>Outstanding</v>
      </c>
      <c r="M135" s="11" t="s">
        <v>19</v>
      </c>
    </row>
    <row r="136" spans="1:13" ht="60" customHeight="1" x14ac:dyDescent="0.35">
      <c r="A136" s="9" t="s">
        <v>630</v>
      </c>
      <c r="B136" s="1" t="s">
        <v>631</v>
      </c>
      <c r="C136" s="2" t="s">
        <v>15</v>
      </c>
      <c r="D136" s="3" t="s">
        <v>16</v>
      </c>
      <c r="E136" s="3" t="s">
        <v>17</v>
      </c>
      <c r="F136" s="3" t="s">
        <v>18</v>
      </c>
      <c r="G136" s="3" t="s">
        <v>19</v>
      </c>
      <c r="H136" s="4" t="s">
        <v>19</v>
      </c>
      <c r="I136" s="1" t="s">
        <v>632</v>
      </c>
      <c r="J136" s="1" t="s">
        <v>633</v>
      </c>
      <c r="K136" s="1" t="s">
        <v>634</v>
      </c>
      <c r="L136" s="3" t="str">
        <f t="shared" si="0"/>
        <v>Outstanding</v>
      </c>
      <c r="M136" s="11" t="s">
        <v>19</v>
      </c>
    </row>
    <row r="137" spans="1:13" ht="60" customHeight="1" x14ac:dyDescent="0.35">
      <c r="A137" s="9" t="s">
        <v>635</v>
      </c>
      <c r="B137" s="1" t="s">
        <v>636</v>
      </c>
      <c r="C137" s="2" t="s">
        <v>29</v>
      </c>
      <c r="D137" s="3" t="s">
        <v>16</v>
      </c>
      <c r="E137" s="3" t="s">
        <v>17</v>
      </c>
      <c r="F137" s="3" t="s">
        <v>18</v>
      </c>
      <c r="G137" s="3" t="s">
        <v>19</v>
      </c>
      <c r="H137" s="4" t="s">
        <v>19</v>
      </c>
      <c r="I137" s="1" t="s">
        <v>637</v>
      </c>
      <c r="J137" s="1" t="s">
        <v>638</v>
      </c>
      <c r="K137" s="1" t="s">
        <v>639</v>
      </c>
      <c r="L137" s="3" t="str">
        <f t="shared" si="0"/>
        <v>Outstanding</v>
      </c>
      <c r="M137" s="11" t="s">
        <v>19</v>
      </c>
    </row>
    <row r="138" spans="1:13" ht="60" customHeight="1" x14ac:dyDescent="0.35">
      <c r="A138" s="9" t="s">
        <v>640</v>
      </c>
      <c r="B138" s="1" t="s">
        <v>641</v>
      </c>
      <c r="C138" s="2" t="s">
        <v>15</v>
      </c>
      <c r="D138" s="3" t="s">
        <v>16</v>
      </c>
      <c r="E138" s="3" t="s">
        <v>17</v>
      </c>
      <c r="F138" s="3" t="s">
        <v>18</v>
      </c>
      <c r="G138" s="3" t="s">
        <v>19</v>
      </c>
      <c r="H138" s="4" t="s">
        <v>19</v>
      </c>
      <c r="I138" s="1" t="s">
        <v>642</v>
      </c>
      <c r="J138" s="1" t="s">
        <v>643</v>
      </c>
      <c r="K138" s="1" t="s">
        <v>644</v>
      </c>
      <c r="L138" s="3" t="str">
        <f t="shared" si="0"/>
        <v>Outstanding</v>
      </c>
      <c r="M138" s="11" t="s">
        <v>19</v>
      </c>
    </row>
    <row r="139" spans="1:13" ht="60" customHeight="1" x14ac:dyDescent="0.35">
      <c r="A139" s="9" t="s">
        <v>645</v>
      </c>
      <c r="B139" s="1" t="s">
        <v>646</v>
      </c>
      <c r="C139" s="2" t="s">
        <v>29</v>
      </c>
      <c r="D139" s="3" t="s">
        <v>16</v>
      </c>
      <c r="E139" s="3" t="s">
        <v>17</v>
      </c>
      <c r="F139" s="3" t="s">
        <v>18</v>
      </c>
      <c r="G139" s="3" t="s">
        <v>19</v>
      </c>
      <c r="H139" s="4" t="s">
        <v>19</v>
      </c>
      <c r="I139" s="1" t="s">
        <v>647</v>
      </c>
      <c r="J139" s="1" t="s">
        <v>648</v>
      </c>
      <c r="K139" s="1" t="s">
        <v>649</v>
      </c>
      <c r="L139" s="3" t="str">
        <f t="shared" si="0"/>
        <v>Outstanding</v>
      </c>
      <c r="M139" s="11" t="s">
        <v>19</v>
      </c>
    </row>
    <row r="140" spans="1:13" ht="60" customHeight="1" x14ac:dyDescent="0.35">
      <c r="A140" s="9" t="s">
        <v>650</v>
      </c>
      <c r="B140" s="1" t="s">
        <v>651</v>
      </c>
      <c r="C140" s="2" t="s">
        <v>29</v>
      </c>
      <c r="D140" s="3" t="s">
        <v>16</v>
      </c>
      <c r="E140" s="3" t="s">
        <v>17</v>
      </c>
      <c r="F140" s="3" t="s">
        <v>18</v>
      </c>
      <c r="G140" s="3" t="s">
        <v>19</v>
      </c>
      <c r="H140" s="4" t="s">
        <v>19</v>
      </c>
      <c r="I140" s="1" t="s">
        <v>652</v>
      </c>
      <c r="J140" s="1" t="s">
        <v>653</v>
      </c>
      <c r="K140" s="1" t="s">
        <v>654</v>
      </c>
      <c r="L140" s="3" t="str">
        <f t="shared" si="0"/>
        <v>Outstanding</v>
      </c>
      <c r="M140" s="11" t="s">
        <v>19</v>
      </c>
    </row>
    <row r="141" spans="1:13" ht="60" customHeight="1" x14ac:dyDescent="0.35">
      <c r="A141" s="9" t="s">
        <v>655</v>
      </c>
      <c r="B141" s="1" t="s">
        <v>656</v>
      </c>
      <c r="C141" s="2" t="s">
        <v>29</v>
      </c>
      <c r="D141" s="3" t="s">
        <v>16</v>
      </c>
      <c r="E141" s="3" t="s">
        <v>17</v>
      </c>
      <c r="F141" s="3" t="s">
        <v>18</v>
      </c>
      <c r="G141" s="3" t="s">
        <v>19</v>
      </c>
      <c r="H141" s="4" t="s">
        <v>19</v>
      </c>
      <c r="I141" s="1" t="s">
        <v>657</v>
      </c>
      <c r="J141" s="1" t="s">
        <v>658</v>
      </c>
      <c r="K141" s="1" t="s">
        <v>659</v>
      </c>
      <c r="L141" s="3" t="str">
        <f t="shared" si="0"/>
        <v>Outstanding</v>
      </c>
      <c r="M141" s="11" t="s">
        <v>19</v>
      </c>
    </row>
    <row r="142" spans="1:13" ht="60" customHeight="1" x14ac:dyDescent="0.35">
      <c r="A142" s="9" t="s">
        <v>660</v>
      </c>
      <c r="B142" s="1" t="s">
        <v>661</v>
      </c>
      <c r="C142" s="2" t="s">
        <v>29</v>
      </c>
      <c r="D142" s="3" t="s">
        <v>16</v>
      </c>
      <c r="E142" s="3" t="s">
        <v>17</v>
      </c>
      <c r="F142" s="3" t="s">
        <v>18</v>
      </c>
      <c r="G142" s="3" t="s">
        <v>19</v>
      </c>
      <c r="H142" s="4" t="s">
        <v>19</v>
      </c>
      <c r="I142" s="1" t="s">
        <v>662</v>
      </c>
      <c r="J142" s="1" t="s">
        <v>658</v>
      </c>
      <c r="K142" s="1" t="s">
        <v>663</v>
      </c>
      <c r="L142" s="3" t="str">
        <f t="shared" si="0"/>
        <v>Outstanding</v>
      </c>
      <c r="M142" s="11" t="s">
        <v>19</v>
      </c>
    </row>
    <row r="143" spans="1:13" ht="60" customHeight="1" x14ac:dyDescent="0.35">
      <c r="A143" s="9" t="s">
        <v>664</v>
      </c>
      <c r="B143" s="1" t="s">
        <v>665</v>
      </c>
      <c r="C143" s="2" t="s">
        <v>29</v>
      </c>
      <c r="D143" s="3" t="s">
        <v>16</v>
      </c>
      <c r="E143" s="3" t="s">
        <v>17</v>
      </c>
      <c r="F143" s="3" t="s">
        <v>18</v>
      </c>
      <c r="G143" s="3" t="s">
        <v>19</v>
      </c>
      <c r="H143" s="4" t="s">
        <v>19</v>
      </c>
      <c r="I143" s="1" t="s">
        <v>666</v>
      </c>
      <c r="J143" s="1" t="s">
        <v>667</v>
      </c>
      <c r="K143" s="1" t="s">
        <v>668</v>
      </c>
      <c r="L143" s="3" t="str">
        <f t="shared" si="0"/>
        <v>Outstanding</v>
      </c>
      <c r="M143" s="11" t="s">
        <v>19</v>
      </c>
    </row>
    <row r="144" spans="1:13" ht="60" customHeight="1" x14ac:dyDescent="0.35">
      <c r="A144" s="9" t="s">
        <v>669</v>
      </c>
      <c r="B144" s="1" t="s">
        <v>670</v>
      </c>
      <c r="C144" s="2" t="s">
        <v>45</v>
      </c>
      <c r="D144" s="3" t="s">
        <v>16</v>
      </c>
      <c r="E144" s="3" t="s">
        <v>17</v>
      </c>
      <c r="F144" s="3" t="s">
        <v>18</v>
      </c>
      <c r="G144" s="3" t="s">
        <v>19</v>
      </c>
      <c r="H144" s="4" t="s">
        <v>19</v>
      </c>
      <c r="I144" s="1" t="s">
        <v>671</v>
      </c>
      <c r="J144" s="1" t="s">
        <v>672</v>
      </c>
      <c r="K144" s="1" t="s">
        <v>673</v>
      </c>
      <c r="L144" s="3" t="str">
        <f t="shared" si="0"/>
        <v>Outstanding</v>
      </c>
      <c r="M144" s="11" t="s">
        <v>19</v>
      </c>
    </row>
    <row r="145" spans="1:13" ht="60" customHeight="1" x14ac:dyDescent="0.35">
      <c r="A145" s="9" t="s">
        <v>674</v>
      </c>
      <c r="B145" s="1" t="s">
        <v>675</v>
      </c>
      <c r="C145" s="2" t="s">
        <v>29</v>
      </c>
      <c r="D145" s="3" t="s">
        <v>16</v>
      </c>
      <c r="E145" s="3" t="s">
        <v>17</v>
      </c>
      <c r="F145" s="3" t="s">
        <v>18</v>
      </c>
      <c r="G145" s="3" t="s">
        <v>19</v>
      </c>
      <c r="H145" s="4" t="s">
        <v>19</v>
      </c>
      <c r="I145" s="1" t="s">
        <v>676</v>
      </c>
      <c r="J145" s="1" t="s">
        <v>677</v>
      </c>
      <c r="K145" s="1" t="s">
        <v>678</v>
      </c>
      <c r="L145" s="3" t="str">
        <f t="shared" si="0"/>
        <v>Outstanding</v>
      </c>
      <c r="M145" s="11" t="s">
        <v>19</v>
      </c>
    </row>
    <row r="146" spans="1:13" ht="60" customHeight="1" x14ac:dyDescent="0.35">
      <c r="A146" s="9" t="s">
        <v>679</v>
      </c>
      <c r="B146" s="1" t="s">
        <v>680</v>
      </c>
      <c r="C146" s="2" t="s">
        <v>29</v>
      </c>
      <c r="D146" s="3" t="s">
        <v>16</v>
      </c>
      <c r="E146" s="3" t="s">
        <v>17</v>
      </c>
      <c r="F146" s="3" t="s">
        <v>18</v>
      </c>
      <c r="G146" s="3" t="s">
        <v>19</v>
      </c>
      <c r="H146" s="4" t="s">
        <v>19</v>
      </c>
      <c r="I146" s="1" t="s">
        <v>681</v>
      </c>
      <c r="J146" s="1" t="s">
        <v>677</v>
      </c>
      <c r="K146" s="1" t="s">
        <v>682</v>
      </c>
      <c r="L146" s="3" t="str">
        <f t="shared" si="0"/>
        <v>Outstanding</v>
      </c>
      <c r="M146" s="11" t="s">
        <v>19</v>
      </c>
    </row>
    <row r="147" spans="1:13" ht="60" customHeight="1" x14ac:dyDescent="0.35">
      <c r="A147" s="9" t="s">
        <v>683</v>
      </c>
      <c r="B147" s="1" t="s">
        <v>684</v>
      </c>
      <c r="C147" s="2" t="s">
        <v>29</v>
      </c>
      <c r="D147" s="3" t="s">
        <v>16</v>
      </c>
      <c r="E147" s="3" t="s">
        <v>17</v>
      </c>
      <c r="F147" s="3" t="s">
        <v>18</v>
      </c>
      <c r="G147" s="3" t="s">
        <v>19</v>
      </c>
      <c r="H147" s="4" t="s">
        <v>19</v>
      </c>
      <c r="I147" s="1" t="s">
        <v>685</v>
      </c>
      <c r="J147" s="1" t="s">
        <v>686</v>
      </c>
      <c r="K147" s="1" t="s">
        <v>687</v>
      </c>
      <c r="L147" s="3" t="str">
        <f t="shared" si="0"/>
        <v>Outstanding</v>
      </c>
      <c r="M147" s="11" t="s">
        <v>19</v>
      </c>
    </row>
    <row r="148" spans="1:13" ht="60" customHeight="1" x14ac:dyDescent="0.35">
      <c r="A148" s="9" t="s">
        <v>688</v>
      </c>
      <c r="B148" s="1" t="s">
        <v>689</v>
      </c>
      <c r="C148" s="2" t="s">
        <v>29</v>
      </c>
      <c r="D148" s="3" t="s">
        <v>16</v>
      </c>
      <c r="E148" s="3" t="s">
        <v>17</v>
      </c>
      <c r="F148" s="3" t="s">
        <v>18</v>
      </c>
      <c r="G148" s="3" t="s">
        <v>19</v>
      </c>
      <c r="H148" s="4" t="s">
        <v>19</v>
      </c>
      <c r="I148" s="1" t="s">
        <v>690</v>
      </c>
      <c r="J148" s="1" t="s">
        <v>691</v>
      </c>
      <c r="K148" s="1" t="s">
        <v>692</v>
      </c>
      <c r="L148" s="3" t="str">
        <f t="shared" si="0"/>
        <v>Outstanding</v>
      </c>
      <c r="M148" s="11" t="s">
        <v>19</v>
      </c>
    </row>
    <row r="149" spans="1:13" ht="60" customHeight="1" x14ac:dyDescent="0.35">
      <c r="A149" s="9" t="s">
        <v>693</v>
      </c>
      <c r="B149" s="1" t="s">
        <v>694</v>
      </c>
      <c r="C149" s="2" t="s">
        <v>45</v>
      </c>
      <c r="D149" s="3" t="s">
        <v>16</v>
      </c>
      <c r="E149" s="3" t="s">
        <v>17</v>
      </c>
      <c r="F149" s="3" t="s">
        <v>18</v>
      </c>
      <c r="G149" s="3" t="s">
        <v>19</v>
      </c>
      <c r="H149" s="4" t="s">
        <v>19</v>
      </c>
      <c r="I149" s="1" t="s">
        <v>695</v>
      </c>
      <c r="J149" s="1" t="s">
        <v>696</v>
      </c>
      <c r="K149" s="1" t="s">
        <v>697</v>
      </c>
      <c r="L149" s="3" t="str">
        <f t="shared" si="0"/>
        <v>Outstanding</v>
      </c>
      <c r="M149" s="11" t="s">
        <v>19</v>
      </c>
    </row>
    <row r="150" spans="1:13" ht="60" customHeight="1" x14ac:dyDescent="0.35">
      <c r="A150" s="9" t="s">
        <v>698</v>
      </c>
      <c r="B150" s="1" t="s">
        <v>699</v>
      </c>
      <c r="C150" s="2" t="s">
        <v>29</v>
      </c>
      <c r="D150" s="3" t="s">
        <v>16</v>
      </c>
      <c r="E150" s="3" t="s">
        <v>17</v>
      </c>
      <c r="F150" s="3" t="s">
        <v>18</v>
      </c>
      <c r="G150" s="3" t="s">
        <v>19</v>
      </c>
      <c r="H150" s="4" t="s">
        <v>19</v>
      </c>
      <c r="I150" s="1" t="s">
        <v>700</v>
      </c>
      <c r="J150" s="1" t="s">
        <v>701</v>
      </c>
      <c r="K150" s="1" t="s">
        <v>702</v>
      </c>
      <c r="L150" s="3" t="str">
        <f t="shared" si="0"/>
        <v>Outstanding</v>
      </c>
      <c r="M150" s="11" t="s">
        <v>19</v>
      </c>
    </row>
    <row r="151" spans="1:13" ht="60" customHeight="1" x14ac:dyDescent="0.35">
      <c r="A151" s="9" t="s">
        <v>703</v>
      </c>
      <c r="B151" s="1" t="s">
        <v>704</v>
      </c>
      <c r="C151" s="2" t="s">
        <v>29</v>
      </c>
      <c r="D151" s="3" t="s">
        <v>16</v>
      </c>
      <c r="E151" s="3" t="s">
        <v>17</v>
      </c>
      <c r="F151" s="3" t="s">
        <v>18</v>
      </c>
      <c r="G151" s="3" t="s">
        <v>19</v>
      </c>
      <c r="H151" s="4" t="s">
        <v>19</v>
      </c>
      <c r="I151" s="1" t="s">
        <v>705</v>
      </c>
      <c r="J151" s="1" t="s">
        <v>706</v>
      </c>
      <c r="K151" s="1" t="s">
        <v>707</v>
      </c>
      <c r="L151" s="3" t="str">
        <f t="shared" si="0"/>
        <v>Outstanding</v>
      </c>
      <c r="M151" s="11" t="s">
        <v>19</v>
      </c>
    </row>
    <row r="152" spans="1:13" ht="60" customHeight="1" x14ac:dyDescent="0.35">
      <c r="A152" s="9" t="s">
        <v>708</v>
      </c>
      <c r="B152" s="1" t="s">
        <v>709</v>
      </c>
      <c r="C152" s="2" t="s">
        <v>29</v>
      </c>
      <c r="D152" s="3" t="s">
        <v>16</v>
      </c>
      <c r="E152" s="3" t="s">
        <v>17</v>
      </c>
      <c r="F152" s="3" t="s">
        <v>18</v>
      </c>
      <c r="G152" s="3" t="s">
        <v>19</v>
      </c>
      <c r="H152" s="4" t="s">
        <v>19</v>
      </c>
      <c r="I152" s="1" t="s">
        <v>710</v>
      </c>
      <c r="J152" s="1" t="s">
        <v>711</v>
      </c>
      <c r="K152" s="1" t="s">
        <v>712</v>
      </c>
      <c r="L152" s="3" t="str">
        <f t="shared" si="0"/>
        <v>Outstanding</v>
      </c>
      <c r="M152" s="11" t="s">
        <v>19</v>
      </c>
    </row>
    <row r="153" spans="1:13" ht="60" customHeight="1" x14ac:dyDescent="0.35">
      <c r="A153" s="9" t="s">
        <v>713</v>
      </c>
      <c r="B153" s="1" t="s">
        <v>714</v>
      </c>
      <c r="C153" s="2" t="s">
        <v>29</v>
      </c>
      <c r="D153" s="3" t="s">
        <v>16</v>
      </c>
      <c r="E153" s="3" t="s">
        <v>17</v>
      </c>
      <c r="F153" s="3" t="s">
        <v>18</v>
      </c>
      <c r="G153" s="3" t="s">
        <v>19</v>
      </c>
      <c r="H153" s="4" t="s">
        <v>19</v>
      </c>
      <c r="I153" s="1" t="s">
        <v>715</v>
      </c>
      <c r="J153" s="1" t="s">
        <v>716</v>
      </c>
      <c r="K153" s="1" t="s">
        <v>717</v>
      </c>
      <c r="L153" s="3" t="str">
        <f t="shared" si="0"/>
        <v>Outstanding</v>
      </c>
      <c r="M153" s="11" t="s">
        <v>19</v>
      </c>
    </row>
    <row r="154" spans="1:13" ht="60" customHeight="1" x14ac:dyDescent="0.35">
      <c r="A154" s="9" t="s">
        <v>718</v>
      </c>
      <c r="B154" s="1" t="s">
        <v>719</v>
      </c>
      <c r="C154" s="2" t="s">
        <v>45</v>
      </c>
      <c r="D154" s="3" t="s">
        <v>16</v>
      </c>
      <c r="E154" s="3" t="s">
        <v>17</v>
      </c>
      <c r="F154" s="3" t="s">
        <v>18</v>
      </c>
      <c r="G154" s="3" t="s">
        <v>19</v>
      </c>
      <c r="H154" s="4" t="s">
        <v>19</v>
      </c>
      <c r="I154" s="1" t="s">
        <v>720</v>
      </c>
      <c r="J154" s="1" t="s">
        <v>721</v>
      </c>
      <c r="K154" s="1" t="s">
        <v>722</v>
      </c>
      <c r="L154" s="3" t="str">
        <f t="shared" si="0"/>
        <v>Outstanding</v>
      </c>
      <c r="M154" s="11" t="s">
        <v>19</v>
      </c>
    </row>
    <row r="155" spans="1:13" ht="60" customHeight="1" x14ac:dyDescent="0.35">
      <c r="A155" s="9" t="s">
        <v>723</v>
      </c>
      <c r="B155" s="1" t="s">
        <v>724</v>
      </c>
      <c r="C155" s="2" t="s">
        <v>45</v>
      </c>
      <c r="D155" s="3" t="s">
        <v>16</v>
      </c>
      <c r="E155" s="3" t="s">
        <v>17</v>
      </c>
      <c r="F155" s="3" t="s">
        <v>18</v>
      </c>
      <c r="G155" s="3" t="s">
        <v>19</v>
      </c>
      <c r="H155" s="4" t="s">
        <v>19</v>
      </c>
      <c r="I155" s="1" t="s">
        <v>725</v>
      </c>
      <c r="J155" s="1" t="s">
        <v>726</v>
      </c>
      <c r="K155" s="1" t="s">
        <v>727</v>
      </c>
      <c r="L155" s="3" t="str">
        <f t="shared" si="0"/>
        <v>Outstanding</v>
      </c>
      <c r="M155" s="11" t="s">
        <v>19</v>
      </c>
    </row>
    <row r="156" spans="1:13" ht="60" customHeight="1" x14ac:dyDescent="0.35">
      <c r="A156" s="9" t="s">
        <v>728</v>
      </c>
      <c r="B156" s="1" t="s">
        <v>729</v>
      </c>
      <c r="C156" s="2" t="s">
        <v>29</v>
      </c>
      <c r="D156" s="3" t="s">
        <v>16</v>
      </c>
      <c r="E156" s="3" t="s">
        <v>17</v>
      </c>
      <c r="F156" s="3" t="s">
        <v>18</v>
      </c>
      <c r="G156" s="3" t="s">
        <v>19</v>
      </c>
      <c r="H156" s="4" t="s">
        <v>19</v>
      </c>
      <c r="I156" s="1" t="s">
        <v>730</v>
      </c>
      <c r="J156" s="1" t="s">
        <v>731</v>
      </c>
      <c r="K156" s="1" t="s">
        <v>732</v>
      </c>
      <c r="L156" s="3" t="str">
        <f t="shared" si="0"/>
        <v>Outstanding</v>
      </c>
      <c r="M156" s="11" t="s">
        <v>19</v>
      </c>
    </row>
    <row r="157" spans="1:13" ht="60" customHeight="1" x14ac:dyDescent="0.35">
      <c r="A157" s="9" t="s">
        <v>733</v>
      </c>
      <c r="B157" s="1" t="s">
        <v>734</v>
      </c>
      <c r="C157" s="2" t="s">
        <v>29</v>
      </c>
      <c r="D157" s="3" t="s">
        <v>16</v>
      </c>
      <c r="E157" s="3" t="s">
        <v>17</v>
      </c>
      <c r="F157" s="3" t="s">
        <v>18</v>
      </c>
      <c r="G157" s="3" t="s">
        <v>19</v>
      </c>
      <c r="H157" s="4" t="s">
        <v>19</v>
      </c>
      <c r="I157" s="1" t="s">
        <v>735</v>
      </c>
      <c r="J157" s="1" t="s">
        <v>736</v>
      </c>
      <c r="K157" s="1" t="s">
        <v>737</v>
      </c>
      <c r="L157" s="3" t="str">
        <f t="shared" si="0"/>
        <v>Outstanding</v>
      </c>
      <c r="M157" s="11" t="s">
        <v>19</v>
      </c>
    </row>
    <row r="158" spans="1:13" ht="60" customHeight="1" x14ac:dyDescent="0.35">
      <c r="A158" s="9" t="s">
        <v>738</v>
      </c>
      <c r="B158" s="1" t="s">
        <v>739</v>
      </c>
      <c r="C158" s="2" t="s">
        <v>29</v>
      </c>
      <c r="D158" s="3" t="s">
        <v>16</v>
      </c>
      <c r="E158" s="3" t="s">
        <v>17</v>
      </c>
      <c r="F158" s="3" t="s">
        <v>18</v>
      </c>
      <c r="G158" s="3" t="s">
        <v>19</v>
      </c>
      <c r="H158" s="4" t="s">
        <v>19</v>
      </c>
      <c r="I158" s="1" t="s">
        <v>740</v>
      </c>
      <c r="J158" s="1" t="s">
        <v>741</v>
      </c>
      <c r="K158" s="1" t="s">
        <v>742</v>
      </c>
      <c r="L158" s="3" t="str">
        <f t="shared" si="0"/>
        <v>Outstanding</v>
      </c>
      <c r="M158" s="11" t="s">
        <v>19</v>
      </c>
    </row>
    <row r="159" spans="1:13" ht="60" customHeight="1" x14ac:dyDescent="0.35">
      <c r="A159" s="9" t="s">
        <v>743</v>
      </c>
      <c r="B159" s="1" t="s">
        <v>744</v>
      </c>
      <c r="C159" s="2" t="s">
        <v>29</v>
      </c>
      <c r="D159" s="3" t="s">
        <v>16</v>
      </c>
      <c r="E159" s="3" t="s">
        <v>17</v>
      </c>
      <c r="F159" s="3" t="s">
        <v>18</v>
      </c>
      <c r="G159" s="3" t="s">
        <v>19</v>
      </c>
      <c r="H159" s="4" t="s">
        <v>19</v>
      </c>
      <c r="I159" s="1" t="s">
        <v>745</v>
      </c>
      <c r="J159" s="1" t="s">
        <v>746</v>
      </c>
      <c r="K159" s="1" t="s">
        <v>747</v>
      </c>
      <c r="L159" s="3" t="str">
        <f t="shared" si="0"/>
        <v>Outstanding</v>
      </c>
      <c r="M159" s="11" t="s">
        <v>19</v>
      </c>
    </row>
    <row r="160" spans="1:13" ht="60" customHeight="1" x14ac:dyDescent="0.35">
      <c r="A160" s="9" t="s">
        <v>748</v>
      </c>
      <c r="B160" s="1" t="s">
        <v>749</v>
      </c>
      <c r="C160" s="2" t="s">
        <v>29</v>
      </c>
      <c r="D160" s="3" t="s">
        <v>16</v>
      </c>
      <c r="E160" s="3" t="s">
        <v>17</v>
      </c>
      <c r="F160" s="3" t="s">
        <v>18</v>
      </c>
      <c r="G160" s="3" t="s">
        <v>19</v>
      </c>
      <c r="H160" s="4" t="s">
        <v>19</v>
      </c>
      <c r="I160" s="1" t="s">
        <v>750</v>
      </c>
      <c r="J160" s="1" t="s">
        <v>751</v>
      </c>
      <c r="K160" s="1" t="s">
        <v>752</v>
      </c>
      <c r="L160" s="3" t="str">
        <f t="shared" si="0"/>
        <v>Outstanding</v>
      </c>
      <c r="M160" s="11" t="s">
        <v>19</v>
      </c>
    </row>
    <row r="161" spans="1:13" ht="60" customHeight="1" x14ac:dyDescent="0.35">
      <c r="A161" s="9" t="s">
        <v>753</v>
      </c>
      <c r="B161" s="1" t="s">
        <v>754</v>
      </c>
      <c r="C161" s="2" t="s">
        <v>29</v>
      </c>
      <c r="D161" s="3" t="s">
        <v>16</v>
      </c>
      <c r="E161" s="3" t="s">
        <v>17</v>
      </c>
      <c r="F161" s="3" t="s">
        <v>18</v>
      </c>
      <c r="G161" s="3" t="s">
        <v>19</v>
      </c>
      <c r="H161" s="4" t="s">
        <v>19</v>
      </c>
      <c r="I161" s="1" t="s">
        <v>755</v>
      </c>
      <c r="J161" s="1" t="s">
        <v>756</v>
      </c>
      <c r="K161" s="1" t="s">
        <v>757</v>
      </c>
      <c r="L161" s="3" t="str">
        <f t="shared" si="0"/>
        <v>Outstanding</v>
      </c>
      <c r="M161" s="11" t="s">
        <v>19</v>
      </c>
    </row>
    <row r="162" spans="1:13" ht="60" customHeight="1" x14ac:dyDescent="0.35">
      <c r="A162" s="9" t="s">
        <v>758</v>
      </c>
      <c r="B162" s="1" t="s">
        <v>759</v>
      </c>
      <c r="C162" s="2" t="s">
        <v>29</v>
      </c>
      <c r="D162" s="3" t="s">
        <v>16</v>
      </c>
      <c r="E162" s="3" t="s">
        <v>17</v>
      </c>
      <c r="F162" s="3" t="s">
        <v>18</v>
      </c>
      <c r="G162" s="3" t="s">
        <v>19</v>
      </c>
      <c r="H162" s="4" t="s">
        <v>19</v>
      </c>
      <c r="I162" s="1" t="s">
        <v>760</v>
      </c>
      <c r="J162" s="1" t="s">
        <v>761</v>
      </c>
      <c r="K162" s="1" t="s">
        <v>762</v>
      </c>
      <c r="L162" s="3" t="str">
        <f t="shared" si="0"/>
        <v>Outstanding</v>
      </c>
      <c r="M162" s="11" t="s">
        <v>19</v>
      </c>
    </row>
    <row r="163" spans="1:13" ht="60" customHeight="1" x14ac:dyDescent="0.35">
      <c r="A163" s="9" t="s">
        <v>763</v>
      </c>
      <c r="B163" s="1" t="s">
        <v>764</v>
      </c>
      <c r="C163" s="2" t="s">
        <v>29</v>
      </c>
      <c r="D163" s="3" t="s">
        <v>16</v>
      </c>
      <c r="E163" s="3" t="s">
        <v>17</v>
      </c>
      <c r="F163" s="3" t="s">
        <v>18</v>
      </c>
      <c r="G163" s="3" t="s">
        <v>19</v>
      </c>
      <c r="H163" s="4" t="s">
        <v>19</v>
      </c>
      <c r="I163" s="1" t="s">
        <v>765</v>
      </c>
      <c r="J163" s="1" t="s">
        <v>766</v>
      </c>
      <c r="K163" s="1" t="s">
        <v>767</v>
      </c>
      <c r="L163" s="3" t="str">
        <f t="shared" si="0"/>
        <v>Outstanding</v>
      </c>
      <c r="M163" s="11" t="s">
        <v>19</v>
      </c>
    </row>
    <row r="164" spans="1:13" ht="60" customHeight="1" x14ac:dyDescent="0.35">
      <c r="A164" s="9" t="s">
        <v>768</v>
      </c>
      <c r="B164" s="1" t="s">
        <v>769</v>
      </c>
      <c r="C164" s="2" t="s">
        <v>29</v>
      </c>
      <c r="D164" s="3" t="s">
        <v>16</v>
      </c>
      <c r="E164" s="3" t="s">
        <v>17</v>
      </c>
      <c r="F164" s="3" t="s">
        <v>18</v>
      </c>
      <c r="G164" s="3" t="s">
        <v>19</v>
      </c>
      <c r="H164" s="4" t="s">
        <v>19</v>
      </c>
      <c r="I164" s="1" t="s">
        <v>770</v>
      </c>
      <c r="J164" s="1" t="s">
        <v>766</v>
      </c>
      <c r="K164" s="1" t="s">
        <v>771</v>
      </c>
      <c r="L164" s="3" t="str">
        <f t="shared" si="0"/>
        <v>Outstanding</v>
      </c>
      <c r="M164" s="11" t="s">
        <v>19</v>
      </c>
    </row>
    <row r="165" spans="1:13" ht="60" customHeight="1" x14ac:dyDescent="0.35">
      <c r="A165" s="9" t="s">
        <v>772</v>
      </c>
      <c r="B165" s="1" t="s">
        <v>773</v>
      </c>
      <c r="C165" s="2" t="s">
        <v>29</v>
      </c>
      <c r="D165" s="3" t="s">
        <v>16</v>
      </c>
      <c r="E165" s="3" t="s">
        <v>17</v>
      </c>
      <c r="F165" s="3" t="s">
        <v>18</v>
      </c>
      <c r="G165" s="3" t="s">
        <v>19</v>
      </c>
      <c r="H165" s="4" t="s">
        <v>19</v>
      </c>
      <c r="I165" s="1" t="s">
        <v>774</v>
      </c>
      <c r="J165" s="1" t="s">
        <v>775</v>
      </c>
      <c r="K165" s="1" t="s">
        <v>776</v>
      </c>
      <c r="L165" s="3" t="str">
        <f t="shared" si="0"/>
        <v>Outstanding</v>
      </c>
      <c r="M165" s="11" t="s">
        <v>19</v>
      </c>
    </row>
    <row r="166" spans="1:13" ht="60" customHeight="1" x14ac:dyDescent="0.35">
      <c r="A166" s="9" t="s">
        <v>777</v>
      </c>
      <c r="B166" s="1" t="s">
        <v>778</v>
      </c>
      <c r="C166" s="2" t="s">
        <v>29</v>
      </c>
      <c r="D166" s="3" t="s">
        <v>16</v>
      </c>
      <c r="E166" s="3" t="s">
        <v>17</v>
      </c>
      <c r="F166" s="3" t="s">
        <v>18</v>
      </c>
      <c r="G166" s="3" t="s">
        <v>19</v>
      </c>
      <c r="H166" s="4" t="s">
        <v>19</v>
      </c>
      <c r="I166" s="1" t="s">
        <v>779</v>
      </c>
      <c r="J166" s="1" t="s">
        <v>780</v>
      </c>
      <c r="K166" s="1" t="s">
        <v>781</v>
      </c>
      <c r="L166" s="3" t="str">
        <f t="shared" si="0"/>
        <v>Outstanding</v>
      </c>
      <c r="M166" s="11" t="s">
        <v>19</v>
      </c>
    </row>
    <row r="167" spans="1:13" ht="60" customHeight="1" x14ac:dyDescent="0.35">
      <c r="A167" s="9" t="s">
        <v>782</v>
      </c>
      <c r="B167" s="1" t="s">
        <v>783</v>
      </c>
      <c r="C167" s="2" t="s">
        <v>29</v>
      </c>
      <c r="D167" s="3" t="s">
        <v>16</v>
      </c>
      <c r="E167" s="3" t="s">
        <v>17</v>
      </c>
      <c r="F167" s="3" t="s">
        <v>18</v>
      </c>
      <c r="G167" s="3" t="s">
        <v>19</v>
      </c>
      <c r="H167" s="4" t="s">
        <v>19</v>
      </c>
      <c r="I167" s="1" t="s">
        <v>784</v>
      </c>
      <c r="J167" s="1" t="s">
        <v>785</v>
      </c>
      <c r="K167" s="1" t="s">
        <v>786</v>
      </c>
      <c r="L167" s="3" t="str">
        <f t="shared" si="0"/>
        <v>Outstanding</v>
      </c>
      <c r="M167" s="11" t="s">
        <v>19</v>
      </c>
    </row>
    <row r="168" spans="1:13" ht="60" customHeight="1" x14ac:dyDescent="0.35">
      <c r="A168" s="9" t="s">
        <v>787</v>
      </c>
      <c r="B168" s="1" t="s">
        <v>788</v>
      </c>
      <c r="C168" s="2" t="s">
        <v>29</v>
      </c>
      <c r="D168" s="3" t="s">
        <v>16</v>
      </c>
      <c r="E168" s="3" t="s">
        <v>17</v>
      </c>
      <c r="F168" s="3" t="s">
        <v>18</v>
      </c>
      <c r="G168" s="3" t="s">
        <v>19</v>
      </c>
      <c r="H168" s="4" t="s">
        <v>19</v>
      </c>
      <c r="I168" s="1" t="s">
        <v>789</v>
      </c>
      <c r="J168" s="1" t="s">
        <v>790</v>
      </c>
      <c r="K168" s="1" t="s">
        <v>791</v>
      </c>
      <c r="L168" s="3" t="str">
        <f t="shared" si="0"/>
        <v>Outstanding</v>
      </c>
      <c r="M168" s="11" t="s">
        <v>19</v>
      </c>
    </row>
    <row r="169" spans="1:13" ht="60" customHeight="1" x14ac:dyDescent="0.35">
      <c r="A169" s="9" t="s">
        <v>792</v>
      </c>
      <c r="B169" s="1" t="s">
        <v>793</v>
      </c>
      <c r="C169" s="2" t="s">
        <v>29</v>
      </c>
      <c r="D169" s="3" t="s">
        <v>16</v>
      </c>
      <c r="E169" s="3" t="s">
        <v>17</v>
      </c>
      <c r="F169" s="3" t="s">
        <v>18</v>
      </c>
      <c r="G169" s="3" t="s">
        <v>19</v>
      </c>
      <c r="H169" s="4" t="s">
        <v>19</v>
      </c>
      <c r="I169" s="1" t="s">
        <v>794</v>
      </c>
      <c r="J169" s="1" t="s">
        <v>795</v>
      </c>
      <c r="K169" s="1" t="s">
        <v>796</v>
      </c>
      <c r="L169" s="3" t="str">
        <f t="shared" si="0"/>
        <v>Outstanding</v>
      </c>
      <c r="M169" s="11" t="s">
        <v>19</v>
      </c>
    </row>
    <row r="170" spans="1:13" ht="60" customHeight="1" x14ac:dyDescent="0.35">
      <c r="A170" s="9" t="s">
        <v>797</v>
      </c>
      <c r="B170" s="1" t="s">
        <v>798</v>
      </c>
      <c r="C170" s="2" t="s">
        <v>29</v>
      </c>
      <c r="D170" s="3" t="s">
        <v>16</v>
      </c>
      <c r="E170" s="3" t="s">
        <v>17</v>
      </c>
      <c r="F170" s="3" t="s">
        <v>18</v>
      </c>
      <c r="G170" s="3" t="s">
        <v>19</v>
      </c>
      <c r="H170" s="4" t="s">
        <v>19</v>
      </c>
      <c r="I170" s="1" t="s">
        <v>799</v>
      </c>
      <c r="J170" s="1" t="s">
        <v>800</v>
      </c>
      <c r="K170" s="1" t="s">
        <v>801</v>
      </c>
      <c r="L170" s="3" t="str">
        <f t="shared" si="0"/>
        <v>Outstanding</v>
      </c>
      <c r="M170" s="11" t="s">
        <v>19</v>
      </c>
    </row>
    <row r="171" spans="1:13" ht="60" customHeight="1" x14ac:dyDescent="0.35">
      <c r="A171" s="9" t="s">
        <v>802</v>
      </c>
      <c r="B171" s="1" t="s">
        <v>803</v>
      </c>
      <c r="C171" s="2" t="s">
        <v>29</v>
      </c>
      <c r="D171" s="3" t="s">
        <v>16</v>
      </c>
      <c r="E171" s="3" t="s">
        <v>17</v>
      </c>
      <c r="F171" s="3" t="s">
        <v>18</v>
      </c>
      <c r="G171" s="3" t="s">
        <v>19</v>
      </c>
      <c r="H171" s="4" t="s">
        <v>19</v>
      </c>
      <c r="I171" s="1" t="s">
        <v>804</v>
      </c>
      <c r="J171" s="1" t="s">
        <v>805</v>
      </c>
      <c r="K171" s="1" t="s">
        <v>806</v>
      </c>
      <c r="L171" s="3" t="str">
        <f t="shared" si="0"/>
        <v>Outstanding</v>
      </c>
      <c r="M171" s="11" t="s">
        <v>19</v>
      </c>
    </row>
    <row r="172" spans="1:13" ht="60" customHeight="1" x14ac:dyDescent="0.35">
      <c r="A172" s="9" t="s">
        <v>807</v>
      </c>
      <c r="B172" s="1" t="s">
        <v>808</v>
      </c>
      <c r="C172" s="2" t="s">
        <v>15</v>
      </c>
      <c r="D172" s="3" t="s">
        <v>16</v>
      </c>
      <c r="E172" s="3" t="s">
        <v>17</v>
      </c>
      <c r="F172" s="3" t="s">
        <v>18</v>
      </c>
      <c r="G172" s="3" t="s">
        <v>19</v>
      </c>
      <c r="H172" s="4" t="s">
        <v>19</v>
      </c>
      <c r="I172" s="1" t="s">
        <v>809</v>
      </c>
      <c r="J172" s="1" t="s">
        <v>810</v>
      </c>
      <c r="K172" s="1" t="s">
        <v>811</v>
      </c>
      <c r="L172" s="3" t="str">
        <f t="shared" si="0"/>
        <v>Outstanding</v>
      </c>
      <c r="M172" s="11" t="s">
        <v>19</v>
      </c>
    </row>
    <row r="173" spans="1:13" ht="60" customHeight="1" x14ac:dyDescent="0.35">
      <c r="A173" s="9" t="s">
        <v>812</v>
      </c>
      <c r="B173" s="1" t="s">
        <v>813</v>
      </c>
      <c r="C173" s="2" t="s">
        <v>15</v>
      </c>
      <c r="D173" s="3" t="s">
        <v>16</v>
      </c>
      <c r="E173" s="3" t="s">
        <v>17</v>
      </c>
      <c r="F173" s="3" t="s">
        <v>18</v>
      </c>
      <c r="G173" s="3" t="s">
        <v>19</v>
      </c>
      <c r="H173" s="4" t="s">
        <v>19</v>
      </c>
      <c r="I173" s="1" t="s">
        <v>814</v>
      </c>
      <c r="J173" s="1" t="s">
        <v>810</v>
      </c>
      <c r="K173" s="1" t="s">
        <v>815</v>
      </c>
      <c r="L173" s="3" t="str">
        <f t="shared" si="0"/>
        <v>Outstanding</v>
      </c>
      <c r="M173" s="11" t="s">
        <v>19</v>
      </c>
    </row>
    <row r="174" spans="1:13" ht="60" customHeight="1" x14ac:dyDescent="0.35">
      <c r="A174" s="9" t="s">
        <v>816</v>
      </c>
      <c r="B174" s="1" t="s">
        <v>817</v>
      </c>
      <c r="C174" s="2" t="s">
        <v>29</v>
      </c>
      <c r="D174" s="3" t="s">
        <v>16</v>
      </c>
      <c r="E174" s="3" t="s">
        <v>17</v>
      </c>
      <c r="F174" s="3" t="s">
        <v>18</v>
      </c>
      <c r="G174" s="3" t="s">
        <v>19</v>
      </c>
      <c r="H174" s="4" t="s">
        <v>19</v>
      </c>
      <c r="I174" s="1" t="s">
        <v>818</v>
      </c>
      <c r="J174" s="1" t="s">
        <v>819</v>
      </c>
      <c r="K174" s="1" t="s">
        <v>820</v>
      </c>
      <c r="L174" s="3" t="str">
        <f t="shared" si="0"/>
        <v>Outstanding</v>
      </c>
      <c r="M174" s="11" t="s">
        <v>19</v>
      </c>
    </row>
    <row r="175" spans="1:13" ht="60" customHeight="1" x14ac:dyDescent="0.35">
      <c r="A175" s="9" t="s">
        <v>821</v>
      </c>
      <c r="B175" s="1" t="s">
        <v>822</v>
      </c>
      <c r="C175" s="2" t="s">
        <v>29</v>
      </c>
      <c r="D175" s="3" t="s">
        <v>16</v>
      </c>
      <c r="E175" s="3" t="s">
        <v>17</v>
      </c>
      <c r="F175" s="3" t="s">
        <v>18</v>
      </c>
      <c r="G175" s="3" t="s">
        <v>19</v>
      </c>
      <c r="H175" s="4" t="s">
        <v>19</v>
      </c>
      <c r="I175" s="1" t="s">
        <v>823</v>
      </c>
      <c r="J175" s="1" t="s">
        <v>824</v>
      </c>
      <c r="K175" s="1" t="s">
        <v>825</v>
      </c>
      <c r="L175" s="3" t="str">
        <f t="shared" si="0"/>
        <v>Outstanding</v>
      </c>
      <c r="M175" s="11" t="s">
        <v>19</v>
      </c>
    </row>
    <row r="176" spans="1:13" ht="60" customHeight="1" x14ac:dyDescent="0.35">
      <c r="A176" s="10" t="s">
        <v>826</v>
      </c>
      <c r="B176" s="5" t="s">
        <v>827</v>
      </c>
      <c r="C176" s="6" t="s">
        <v>45</v>
      </c>
      <c r="D176" s="7" t="s">
        <v>16</v>
      </c>
      <c r="E176" s="7" t="s">
        <v>17</v>
      </c>
      <c r="F176" s="7" t="s">
        <v>18</v>
      </c>
      <c r="G176" s="7" t="s">
        <v>19</v>
      </c>
      <c r="H176" s="8" t="s">
        <v>19</v>
      </c>
      <c r="I176" s="5" t="s">
        <v>828</v>
      </c>
      <c r="J176" s="5" t="s">
        <v>829</v>
      </c>
      <c r="K176" s="5" t="s">
        <v>830</v>
      </c>
      <c r="L176" s="7" t="str">
        <f t="shared" si="0"/>
        <v>Outstanding</v>
      </c>
      <c r="M176" s="12" t="s">
        <v>19</v>
      </c>
    </row>
    <row r="180" spans="1:4" ht="32" customHeight="1" x14ac:dyDescent="0.35">
      <c r="A180" s="288" t="s">
        <v>831</v>
      </c>
      <c r="B180" s="288"/>
      <c r="C180" s="288"/>
      <c r="D180" s="288"/>
    </row>
  </sheetData>
  <mergeCells count="1">
    <mergeCell ref="A180:D180"/>
  </mergeCells>
  <conditionalFormatting sqref="C2:C176">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76">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76">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76">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76" xr:uid="{00000000-0002-0000-0200-000000000000}">
      <formula1>"Must,Should,Could,Won't,Unassigned"</formula1>
    </dataValidation>
    <dataValidation type="list" showErrorMessage="1" errorTitle="Invalid Value" error="Please select a value from the list: Low, Medium, High, Unassessed." sqref="E2:E176" xr:uid="{00000000-0002-0000-0200-000001000000}">
      <formula1>"Low,Medium,High,Unassessed"</formula1>
    </dataValidation>
    <dataValidation type="list" showErrorMessage="1" errorTitle="Invalid Value" error="Please select a value from the list: Phase1, Phase2, Phase3, Phase4, Phase5, Pending." sqref="F2:F17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76" xr:uid="{00000000-0002-0000-0200-000003000000}">
      <formula1>"Implemented,Testing,Failed,Compensated,Risk Accepted,N/A"</formula1>
    </dataValidation>
  </dataValidations>
  <hyperlinks>
    <hyperlink ref="A18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980</v>
      </c>
      <c r="C2" s="305" t="s">
        <v>980</v>
      </c>
      <c r="D2" s="305" t="s">
        <v>980</v>
      </c>
      <c r="E2" s="305" t="s">
        <v>980</v>
      </c>
      <c r="F2" s="305" t="s">
        <v>980</v>
      </c>
      <c r="G2" s="305" t="s">
        <v>980</v>
      </c>
      <c r="H2" s="309" t="s">
        <v>981</v>
      </c>
      <c r="I2" s="309" t="s">
        <v>981</v>
      </c>
      <c r="J2" s="309" t="s">
        <v>981</v>
      </c>
      <c r="K2" s="309" t="s">
        <v>981</v>
      </c>
      <c r="L2" s="309" t="s">
        <v>981</v>
      </c>
      <c r="M2" s="308" t="s">
        <v>982</v>
      </c>
      <c r="N2" s="308" t="s">
        <v>982</v>
      </c>
      <c r="O2" s="310" t="s">
        <v>983</v>
      </c>
      <c r="P2" s="310" t="s">
        <v>983</v>
      </c>
      <c r="Q2" s="306" t="s">
        <v>11</v>
      </c>
      <c r="R2" s="306" t="s">
        <v>11</v>
      </c>
      <c r="S2" s="306" t="s">
        <v>11</v>
      </c>
      <c r="T2" s="307" t="s">
        <v>984</v>
      </c>
    </row>
    <row r="3" spans="2:20" ht="35" customHeight="1" x14ac:dyDescent="0.35">
      <c r="B3" s="70" t="s">
        <v>985</v>
      </c>
      <c r="C3" s="70" t="s">
        <v>986</v>
      </c>
      <c r="D3" s="70" t="s">
        <v>987</v>
      </c>
      <c r="E3" s="70" t="s">
        <v>988</v>
      </c>
      <c r="F3" s="70" t="s">
        <v>989</v>
      </c>
      <c r="G3" s="70" t="s">
        <v>9</v>
      </c>
      <c r="H3" s="71" t="s">
        <v>990</v>
      </c>
      <c r="I3" s="71" t="s">
        <v>991</v>
      </c>
      <c r="J3" s="71" t="s">
        <v>992</v>
      </c>
      <c r="K3" s="71" t="s">
        <v>993</v>
      </c>
      <c r="L3" s="71" t="s">
        <v>925</v>
      </c>
      <c r="M3" s="72" t="s">
        <v>994</v>
      </c>
      <c r="N3" s="72" t="s">
        <v>995</v>
      </c>
      <c r="O3" s="73" t="s">
        <v>996</v>
      </c>
      <c r="P3" s="73" t="s">
        <v>997</v>
      </c>
      <c r="Q3" s="74" t="s">
        <v>11</v>
      </c>
      <c r="R3" s="74" t="s">
        <v>998</v>
      </c>
      <c r="S3" s="74" t="s">
        <v>999</v>
      </c>
      <c r="T3" s="75" t="s">
        <v>1000</v>
      </c>
    </row>
    <row r="4" spans="2:20" ht="60" customHeight="1" x14ac:dyDescent="0.35">
      <c r="B4" s="76" t="s">
        <v>1001</v>
      </c>
      <c r="C4" s="76" t="s">
        <v>1002</v>
      </c>
      <c r="D4" s="76" t="s">
        <v>1003</v>
      </c>
      <c r="E4" s="76" t="s">
        <v>1004</v>
      </c>
      <c r="F4" s="76" t="s">
        <v>1005</v>
      </c>
      <c r="G4" s="76" t="s">
        <v>1006</v>
      </c>
      <c r="H4" s="76" t="s">
        <v>1007</v>
      </c>
      <c r="I4" s="76" t="s">
        <v>1008</v>
      </c>
      <c r="J4" s="76" t="s">
        <v>1009</v>
      </c>
      <c r="K4" s="76" t="s">
        <v>1010</v>
      </c>
      <c r="L4" s="76" t="s">
        <v>1011</v>
      </c>
      <c r="M4" s="76" t="s">
        <v>1012</v>
      </c>
      <c r="N4" s="76" t="s">
        <v>1013</v>
      </c>
      <c r="O4" s="76" t="s">
        <v>1014</v>
      </c>
      <c r="P4" s="76" t="s">
        <v>1015</v>
      </c>
      <c r="Q4" s="76" t="s">
        <v>1016</v>
      </c>
      <c r="R4" s="76" t="s">
        <v>1017</v>
      </c>
      <c r="S4" s="76" t="s">
        <v>1018</v>
      </c>
      <c r="T4" s="76" t="s">
        <v>1019</v>
      </c>
    </row>
    <row r="5" spans="2:20" ht="60" customHeight="1" x14ac:dyDescent="0.35">
      <c r="B5" s="38" t="s">
        <v>1020</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1021</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1022</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1023</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1024</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1025</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1026</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1027</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1028</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1029</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1030</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1031</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1032</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1033</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1034</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1035</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1036</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1037</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1038</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1039</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1040</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1041</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1042</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1043</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1044</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1045</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1046</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1047</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1048</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1049</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1050</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1051</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1052</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1053</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1054</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1055</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1056</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1057</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1058</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1059</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1060</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1061</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1062</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1063</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1064</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1065</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1066</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1067</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1068</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1069</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831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1070</v>
      </c>
      <c r="B1" s="104" t="s">
        <v>0</v>
      </c>
      <c r="C1" s="104" t="s">
        <v>1071</v>
      </c>
      <c r="D1" s="104" t="s">
        <v>9</v>
      </c>
      <c r="E1" s="104" t="s">
        <v>1072</v>
      </c>
      <c r="F1" s="104" t="s">
        <v>1073</v>
      </c>
      <c r="G1" s="104" t="s">
        <v>1074</v>
      </c>
      <c r="H1" s="104" t="s">
        <v>1075</v>
      </c>
      <c r="I1" s="104" t="s">
        <v>1076</v>
      </c>
      <c r="J1" s="104" t="s">
        <v>1077</v>
      </c>
      <c r="K1" s="104" t="s">
        <v>1078</v>
      </c>
      <c r="L1" s="104" t="s">
        <v>1079</v>
      </c>
      <c r="M1" s="104" t="s">
        <v>1080</v>
      </c>
      <c r="N1" s="104" t="s">
        <v>1081</v>
      </c>
      <c r="O1" s="104" t="s">
        <v>1082</v>
      </c>
      <c r="P1" s="104" t="s">
        <v>1083</v>
      </c>
      <c r="Q1" s="104" t="s">
        <v>1084</v>
      </c>
      <c r="R1" s="104" t="s">
        <v>1085</v>
      </c>
      <c r="S1" s="104" t="s">
        <v>1086</v>
      </c>
      <c r="T1" s="104" t="s">
        <v>1087</v>
      </c>
      <c r="U1" s="104" t="s">
        <v>1088</v>
      </c>
      <c r="V1" s="104" t="s">
        <v>1089</v>
      </c>
      <c r="W1" s="104" t="s">
        <v>1090</v>
      </c>
      <c r="X1" s="104" t="s">
        <v>1091</v>
      </c>
      <c r="Y1" s="104" t="s">
        <v>1092</v>
      </c>
      <c r="Z1" s="104" t="s">
        <v>1093</v>
      </c>
      <c r="AA1" s="104" t="s">
        <v>1094</v>
      </c>
      <c r="AB1" s="104" t="s">
        <v>1095</v>
      </c>
      <c r="AC1" s="104" t="s">
        <v>1096</v>
      </c>
      <c r="AD1" s="104" t="s">
        <v>1097</v>
      </c>
      <c r="AE1" s="104" t="s">
        <v>1098</v>
      </c>
      <c r="AF1" s="104" t="s">
        <v>1099</v>
      </c>
      <c r="AG1" s="104" t="s">
        <v>1100</v>
      </c>
      <c r="AH1" s="104" t="s">
        <v>1101</v>
      </c>
      <c r="AI1" s="104" t="s">
        <v>1102</v>
      </c>
      <c r="AJ1" s="104" t="s">
        <v>1103</v>
      </c>
      <c r="AK1" s="104" t="s">
        <v>1104</v>
      </c>
      <c r="AL1" s="104" t="s">
        <v>1105</v>
      </c>
      <c r="AM1" s="104" t="s">
        <v>1106</v>
      </c>
      <c r="AN1" s="104" t="s">
        <v>1107</v>
      </c>
      <c r="AO1" s="104" t="s">
        <v>1108</v>
      </c>
      <c r="AP1" s="104" t="s">
        <v>1109</v>
      </c>
      <c r="AQ1" s="104" t="s">
        <v>1110</v>
      </c>
      <c r="AR1" s="104" t="s">
        <v>1111</v>
      </c>
      <c r="AS1" s="104" t="s">
        <v>1112</v>
      </c>
      <c r="AT1" s="104" t="s">
        <v>1113</v>
      </c>
      <c r="AU1" s="104" t="s">
        <v>1114</v>
      </c>
      <c r="AV1" s="104" t="s">
        <v>1115</v>
      </c>
      <c r="AW1" s="105" t="s">
        <v>1116</v>
      </c>
    </row>
    <row r="2" spans="1:49" ht="60" customHeight="1" outlineLevel="1" x14ac:dyDescent="0.35">
      <c r="A2" s="97" t="s">
        <v>1117</v>
      </c>
      <c r="B2" s="80">
        <v>1</v>
      </c>
      <c r="C2" s="82" t="s">
        <v>19</v>
      </c>
      <c r="D2" s="84" t="s">
        <v>1118</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1117</v>
      </c>
      <c r="B3" s="81" t="s">
        <v>1119</v>
      </c>
      <c r="C3" s="83" t="s">
        <v>1120</v>
      </c>
      <c r="D3" s="85" t="s">
        <v>1121</v>
      </c>
      <c r="E3" s="85" t="s">
        <v>1122</v>
      </c>
      <c r="F3" s="86" t="s">
        <v>1123</v>
      </c>
      <c r="G3" s="86" t="s">
        <v>1124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1117</v>
      </c>
      <c r="B4" s="81" t="s">
        <v>1125</v>
      </c>
      <c r="C4" s="83" t="s">
        <v>1126</v>
      </c>
      <c r="D4" s="85" t="s">
        <v>1127</v>
      </c>
      <c r="E4" s="85" t="s">
        <v>1128</v>
      </c>
      <c r="F4" s="86" t="s">
        <v>1123</v>
      </c>
      <c r="G4" s="86" t="s">
        <v>1129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1117</v>
      </c>
      <c r="B5" s="81" t="s">
        <v>1130</v>
      </c>
      <c r="C5" s="83" t="s">
        <v>1131</v>
      </c>
      <c r="D5" s="85" t="s">
        <v>1132</v>
      </c>
      <c r="E5" s="85" t="s">
        <v>1133</v>
      </c>
      <c r="F5" s="86" t="s">
        <v>1123</v>
      </c>
      <c r="G5" s="86" t="s">
        <v>1134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1117</v>
      </c>
      <c r="B6" s="81" t="s">
        <v>1135</v>
      </c>
      <c r="C6" s="83" t="s">
        <v>1136</v>
      </c>
      <c r="D6" s="85" t="s">
        <v>1137</v>
      </c>
      <c r="E6" s="85" t="s">
        <v>1138</v>
      </c>
      <c r="F6" s="86" t="s">
        <v>1123</v>
      </c>
      <c r="G6" s="86" t="s">
        <v>1124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1117</v>
      </c>
      <c r="B7" s="81" t="s">
        <v>1139</v>
      </c>
      <c r="C7" s="83" t="s">
        <v>1140</v>
      </c>
      <c r="D7" s="85" t="s">
        <v>1141</v>
      </c>
      <c r="E7" s="85" t="s">
        <v>1142</v>
      </c>
      <c r="F7" s="86" t="s">
        <v>1123</v>
      </c>
      <c r="G7" s="86" t="s">
        <v>1134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1143</v>
      </c>
      <c r="B8" s="80">
        <v>2</v>
      </c>
      <c r="C8" s="82" t="s">
        <v>19</v>
      </c>
      <c r="D8" s="84" t="s">
        <v>1144</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1143</v>
      </c>
      <c r="B9" s="81" t="s">
        <v>1145</v>
      </c>
      <c r="C9" s="83" t="s">
        <v>1146</v>
      </c>
      <c r="D9" s="85" t="s">
        <v>1147</v>
      </c>
      <c r="E9" s="85" t="s">
        <v>1148</v>
      </c>
      <c r="F9" s="86" t="s">
        <v>1149</v>
      </c>
      <c r="G9" s="86" t="s">
        <v>1124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1143</v>
      </c>
      <c r="B10" s="81" t="s">
        <v>1150</v>
      </c>
      <c r="C10" s="83" t="s">
        <v>1151</v>
      </c>
      <c r="D10" s="85" t="s">
        <v>1152</v>
      </c>
      <c r="E10" s="85" t="s">
        <v>1153</v>
      </c>
      <c r="F10" s="86" t="s">
        <v>1149</v>
      </c>
      <c r="G10" s="86" t="s">
        <v>1124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1143</v>
      </c>
      <c r="B11" s="81" t="s">
        <v>1154</v>
      </c>
      <c r="C11" s="83" t="s">
        <v>1155</v>
      </c>
      <c r="D11" s="85" t="s">
        <v>1156</v>
      </c>
      <c r="E11" s="85" t="s">
        <v>1157</v>
      </c>
      <c r="F11" s="86" t="s">
        <v>1149</v>
      </c>
      <c r="G11" s="86" t="s">
        <v>1129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1143</v>
      </c>
      <c r="B12" s="81" t="s">
        <v>1158</v>
      </c>
      <c r="C12" s="83" t="s">
        <v>1159</v>
      </c>
      <c r="D12" s="85" t="s">
        <v>1160</v>
      </c>
      <c r="E12" s="85" t="s">
        <v>1161</v>
      </c>
      <c r="F12" s="86" t="s">
        <v>1149</v>
      </c>
      <c r="G12" s="86" t="s">
        <v>1134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1143</v>
      </c>
      <c r="B13" s="81" t="s">
        <v>1162</v>
      </c>
      <c r="C13" s="83" t="s">
        <v>1163</v>
      </c>
      <c r="D13" s="85" t="s">
        <v>1164</v>
      </c>
      <c r="E13" s="85" t="s">
        <v>1165</v>
      </c>
      <c r="F13" s="86" t="s">
        <v>1149</v>
      </c>
      <c r="G13" s="86" t="s">
        <v>1166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1143</v>
      </c>
      <c r="B14" s="81" t="s">
        <v>1167</v>
      </c>
      <c r="C14" s="83" t="s">
        <v>1168</v>
      </c>
      <c r="D14" s="85" t="s">
        <v>1169</v>
      </c>
      <c r="E14" s="85" t="s">
        <v>1170</v>
      </c>
      <c r="F14" s="86" t="s">
        <v>1149</v>
      </c>
      <c r="G14" s="86" t="s">
        <v>1166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1143</v>
      </c>
      <c r="B15" s="81" t="s">
        <v>1171</v>
      </c>
      <c r="C15" s="83" t="s">
        <v>1172</v>
      </c>
      <c r="D15" s="85" t="s">
        <v>1173</v>
      </c>
      <c r="E15" s="85" t="s">
        <v>1174</v>
      </c>
      <c r="F15" s="86" t="s">
        <v>1149</v>
      </c>
      <c r="G15" s="86" t="s">
        <v>1166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1175</v>
      </c>
      <c r="B16" s="80">
        <v>3</v>
      </c>
      <c r="C16" s="82" t="s">
        <v>19</v>
      </c>
      <c r="D16" s="84" t="s">
        <v>1176</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1175</v>
      </c>
      <c r="B17" s="81" t="s">
        <v>1177</v>
      </c>
      <c r="C17" s="83" t="s">
        <v>1178</v>
      </c>
      <c r="D17" s="85" t="s">
        <v>1179</v>
      </c>
      <c r="E17" s="85" t="s">
        <v>1180</v>
      </c>
      <c r="F17" s="86" t="s">
        <v>1181</v>
      </c>
      <c r="G17" s="86" t="s">
        <v>1182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1175</v>
      </c>
      <c r="B18" s="81" t="s">
        <v>1183</v>
      </c>
      <c r="C18" s="83" t="s">
        <v>1184</v>
      </c>
      <c r="D18" s="85" t="s">
        <v>1185</v>
      </c>
      <c r="E18" s="85" t="s">
        <v>1186</v>
      </c>
      <c r="F18" s="86" t="s">
        <v>1181</v>
      </c>
      <c r="G18" s="86" t="s">
        <v>1124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1175</v>
      </c>
      <c r="B19" s="81" t="s">
        <v>1187</v>
      </c>
      <c r="C19" s="83" t="s">
        <v>1188</v>
      </c>
      <c r="D19" s="85" t="s">
        <v>1189</v>
      </c>
      <c r="E19" s="85" t="s">
        <v>1190</v>
      </c>
      <c r="F19" s="86" t="s">
        <v>1181</v>
      </c>
      <c r="G19" s="86" t="s">
        <v>1166</v>
      </c>
      <c r="H19" s="86">
        <v>1</v>
      </c>
      <c r="I19" s="88">
        <f>IF(COUNTIF(J19:AW19,"&lt;&gt;")=0,"",SUMPRODUCT(((Recommendations[ImplStatus]="Implemented")+(Recommendations[ImplStatus]="Compensated"))*ISNUMBER(MATCH(Recommendations[Id],J19:AW19,0)))/COUNTIF(J19:AW19,"&lt;&gt;"))</f>
        <v>0</v>
      </c>
      <c r="J19" s="90" t="s">
        <v>208</v>
      </c>
      <c r="K19" s="90" t="s">
        <v>258</v>
      </c>
      <c r="L19" s="90" t="s">
        <v>263</v>
      </c>
      <c r="M19" s="90" t="s">
        <v>268</v>
      </c>
      <c r="N19" s="90" t="s">
        <v>272</v>
      </c>
      <c r="O19" s="90" t="s">
        <v>276</v>
      </c>
      <c r="P19" s="90" t="s">
        <v>280</v>
      </c>
      <c r="Q19" s="90" t="s">
        <v>284</v>
      </c>
      <c r="R19" s="90" t="s">
        <v>288</v>
      </c>
      <c r="S19" s="90" t="s">
        <v>292</v>
      </c>
      <c r="T19" s="90" t="s">
        <v>296</v>
      </c>
      <c r="U19" s="90" t="s">
        <v>300</v>
      </c>
      <c r="V19" s="90" t="s">
        <v>304</v>
      </c>
      <c r="W19" s="90" t="s">
        <v>698</v>
      </c>
      <c r="X19" s="90" t="s">
        <v>792</v>
      </c>
      <c r="Y19" s="90" t="s">
        <v>797</v>
      </c>
      <c r="Z19" s="90" t="s">
        <v>802</v>
      </c>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1175</v>
      </c>
      <c r="B20" s="81" t="s">
        <v>1191</v>
      </c>
      <c r="C20" s="83" t="s">
        <v>1192</v>
      </c>
      <c r="D20" s="85" t="s">
        <v>1193</v>
      </c>
      <c r="E20" s="85" t="s">
        <v>1194</v>
      </c>
      <c r="F20" s="86" t="s">
        <v>1181</v>
      </c>
      <c r="G20" s="86" t="s">
        <v>1166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1175</v>
      </c>
      <c r="B21" s="81" t="s">
        <v>1195</v>
      </c>
      <c r="C21" s="83" t="s">
        <v>1196</v>
      </c>
      <c r="D21" s="85" t="s">
        <v>1197</v>
      </c>
      <c r="E21" s="85" t="s">
        <v>1198</v>
      </c>
      <c r="F21" s="86" t="s">
        <v>1181</v>
      </c>
      <c r="G21" s="86" t="s">
        <v>1166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1175</v>
      </c>
      <c r="B22" s="81" t="s">
        <v>1199</v>
      </c>
      <c r="C22" s="83" t="s">
        <v>1200</v>
      </c>
      <c r="D22" s="85" t="s">
        <v>1201</v>
      </c>
      <c r="E22" s="85" t="s">
        <v>1202</v>
      </c>
      <c r="F22" s="86" t="s">
        <v>1181</v>
      </c>
      <c r="G22" s="86" t="s">
        <v>1166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1175</v>
      </c>
      <c r="B23" s="81" t="s">
        <v>1203</v>
      </c>
      <c r="C23" s="83" t="s">
        <v>1204</v>
      </c>
      <c r="D23" s="85" t="s">
        <v>1205</v>
      </c>
      <c r="E23" s="85" t="s">
        <v>1206</v>
      </c>
      <c r="F23" s="86" t="s">
        <v>1181</v>
      </c>
      <c r="G23" s="86" t="s">
        <v>1124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1175</v>
      </c>
      <c r="B24" s="81" t="s">
        <v>1207</v>
      </c>
      <c r="C24" s="83" t="s">
        <v>1208</v>
      </c>
      <c r="D24" s="85" t="s">
        <v>1209</v>
      </c>
      <c r="E24" s="85" t="s">
        <v>1210</v>
      </c>
      <c r="F24" s="86" t="s">
        <v>1181</v>
      </c>
      <c r="G24" s="86" t="s">
        <v>1124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1175</v>
      </c>
      <c r="B25" s="81" t="s">
        <v>1211</v>
      </c>
      <c r="C25" s="83" t="s">
        <v>1212</v>
      </c>
      <c r="D25" s="85" t="s">
        <v>1213</v>
      </c>
      <c r="E25" s="85" t="s">
        <v>1214</v>
      </c>
      <c r="F25" s="86" t="s">
        <v>1181</v>
      </c>
      <c r="G25" s="86" t="s">
        <v>1166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1175</v>
      </c>
      <c r="B26" s="81" t="s">
        <v>1215</v>
      </c>
      <c r="C26" s="83" t="s">
        <v>1216</v>
      </c>
      <c r="D26" s="85" t="s">
        <v>1217</v>
      </c>
      <c r="E26" s="85" t="s">
        <v>1218</v>
      </c>
      <c r="F26" s="86" t="s">
        <v>1181</v>
      </c>
      <c r="G26" s="86" t="s">
        <v>1166</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1175</v>
      </c>
      <c r="B27" s="81" t="s">
        <v>1219</v>
      </c>
      <c r="C27" s="83" t="s">
        <v>1220</v>
      </c>
      <c r="D27" s="85" t="s">
        <v>1221</v>
      </c>
      <c r="E27" s="85" t="s">
        <v>1222</v>
      </c>
      <c r="F27" s="86" t="s">
        <v>1181</v>
      </c>
      <c r="G27" s="86" t="s">
        <v>1166</v>
      </c>
      <c r="H27" s="86">
        <v>2</v>
      </c>
      <c r="I27" s="88">
        <f>IF(COUNTIF(J27:AW27,"&lt;&gt;")=0,"",SUMPRODUCT(((Recommendations[ImplStatus]="Implemented")+(Recommendations[ImplStatus]="Compensated"))*ISNUMBER(MATCH(Recommendations[Id],J27:AW27,0)))/COUNTIF(J27:AW27,"&lt;&gt;"))</f>
        <v>0</v>
      </c>
      <c r="J27" s="90" t="s">
        <v>33</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1175</v>
      </c>
      <c r="B28" s="81" t="s">
        <v>1223</v>
      </c>
      <c r="C28" s="83" t="s">
        <v>1224</v>
      </c>
      <c r="D28" s="85" t="s">
        <v>1225</v>
      </c>
      <c r="E28" s="85" t="s">
        <v>1226</v>
      </c>
      <c r="F28" s="86" t="s">
        <v>1181</v>
      </c>
      <c r="G28" s="86" t="s">
        <v>1166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1175</v>
      </c>
      <c r="B29" s="81" t="s">
        <v>1227</v>
      </c>
      <c r="C29" s="83" t="s">
        <v>1228</v>
      </c>
      <c r="D29" s="85" t="s">
        <v>1229</v>
      </c>
      <c r="E29" s="85" t="s">
        <v>1230</v>
      </c>
      <c r="F29" s="86" t="s">
        <v>1181</v>
      </c>
      <c r="G29" s="86" t="s">
        <v>1166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1175</v>
      </c>
      <c r="B30" s="81" t="s">
        <v>1231</v>
      </c>
      <c r="C30" s="83" t="s">
        <v>1232</v>
      </c>
      <c r="D30" s="85" t="s">
        <v>1233</v>
      </c>
      <c r="E30" s="85" t="s">
        <v>1234</v>
      </c>
      <c r="F30" s="86" t="s">
        <v>1181</v>
      </c>
      <c r="G30" s="86" t="s">
        <v>1134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1235</v>
      </c>
      <c r="B31" s="80">
        <v>4</v>
      </c>
      <c r="C31" s="82" t="s">
        <v>19</v>
      </c>
      <c r="D31" s="84" t="s">
        <v>1236</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1235</v>
      </c>
      <c r="B32" s="81" t="s">
        <v>1237</v>
      </c>
      <c r="C32" s="83" t="s">
        <v>1238</v>
      </c>
      <c r="D32" s="85" t="s">
        <v>1239</v>
      </c>
      <c r="E32" s="85" t="s">
        <v>1240</v>
      </c>
      <c r="F32" s="86" t="s">
        <v>1241</v>
      </c>
      <c r="G32" s="86" t="s">
        <v>1182</v>
      </c>
      <c r="H32" s="86">
        <v>1</v>
      </c>
      <c r="I32" s="88">
        <f>IF(COUNTIF(J32:AW32,"&lt;&gt;")=0,"",SUMPRODUCT(((Recommendations[ImplStatus]="Implemented")+(Recommendations[ImplStatus]="Compensated"))*ISNUMBER(MATCH(Recommendations[Id],J32:AW32,0)))/COUNTIF(J32:AW32,"&lt;&gt;"))</f>
        <v>0</v>
      </c>
      <c r="J32" s="90" t="s">
        <v>13</v>
      </c>
      <c r="K32" s="90" t="s">
        <v>23</v>
      </c>
      <c r="L32" s="90" t="s">
        <v>38</v>
      </c>
      <c r="M32" s="90" t="s">
        <v>58</v>
      </c>
      <c r="N32" s="90" t="s">
        <v>101</v>
      </c>
      <c r="O32" s="90" t="s">
        <v>111</v>
      </c>
      <c r="P32" s="90" t="s">
        <v>116</v>
      </c>
      <c r="Q32" s="90" t="s">
        <v>131</v>
      </c>
      <c r="R32" s="90" t="s">
        <v>136</v>
      </c>
      <c r="S32" s="90" t="s">
        <v>141</v>
      </c>
      <c r="T32" s="90" t="s">
        <v>145</v>
      </c>
      <c r="U32" s="90" t="s">
        <v>149</v>
      </c>
      <c r="V32" s="90" t="s">
        <v>154</v>
      </c>
      <c r="W32" s="90" t="s">
        <v>163</v>
      </c>
      <c r="X32" s="90" t="s">
        <v>168</v>
      </c>
      <c r="Y32" s="90" t="s">
        <v>173</v>
      </c>
      <c r="Z32" s="90" t="s">
        <v>178</v>
      </c>
      <c r="AA32" s="90" t="s">
        <v>183</v>
      </c>
      <c r="AB32" s="90" t="s">
        <v>193</v>
      </c>
      <c r="AC32" s="90" t="s">
        <v>308</v>
      </c>
      <c r="AD32" s="90" t="s">
        <v>498</v>
      </c>
      <c r="AE32" s="90" t="s">
        <v>600</v>
      </c>
      <c r="AF32" s="90" t="s">
        <v>620</v>
      </c>
      <c r="AG32" s="90" t="s">
        <v>625</v>
      </c>
      <c r="AH32" s="90" t="s">
        <v>669</v>
      </c>
      <c r="AI32" s="90" t="s">
        <v>674</v>
      </c>
      <c r="AJ32" s="90" t="s">
        <v>679</v>
      </c>
      <c r="AK32" s="90" t="s">
        <v>708</v>
      </c>
      <c r="AL32" s="90" t="s">
        <v>807</v>
      </c>
      <c r="AM32" s="90" t="s">
        <v>812</v>
      </c>
      <c r="AN32" s="90"/>
      <c r="AO32" s="90"/>
      <c r="AP32" s="90"/>
      <c r="AQ32" s="90"/>
      <c r="AR32" s="90"/>
      <c r="AS32" s="90"/>
      <c r="AT32" s="90"/>
      <c r="AU32" s="90"/>
      <c r="AV32" s="90"/>
      <c r="AW32" s="101"/>
    </row>
    <row r="33" spans="1:49" ht="60" customHeight="1" x14ac:dyDescent="0.35">
      <c r="A33" s="98" t="s">
        <v>1235</v>
      </c>
      <c r="B33" s="81" t="s">
        <v>1242</v>
      </c>
      <c r="C33" s="83" t="s">
        <v>1243</v>
      </c>
      <c r="D33" s="85" t="s">
        <v>1244</v>
      </c>
      <c r="E33" s="85" t="s">
        <v>1245</v>
      </c>
      <c r="F33" s="86" t="s">
        <v>1241</v>
      </c>
      <c r="G33" s="86" t="s">
        <v>1182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1235</v>
      </c>
      <c r="B34" s="81" t="s">
        <v>1246</v>
      </c>
      <c r="C34" s="83" t="s">
        <v>1247</v>
      </c>
      <c r="D34" s="85" t="s">
        <v>1248</v>
      </c>
      <c r="E34" s="85" t="s">
        <v>1249</v>
      </c>
      <c r="F34" s="86" t="s">
        <v>1123</v>
      </c>
      <c r="G34" s="86" t="s">
        <v>1166</v>
      </c>
      <c r="H34" s="86">
        <v>1</v>
      </c>
      <c r="I34" s="88">
        <f>IF(COUNTIF(J34:AW34,"&lt;&gt;")=0,"",SUMPRODUCT(((Recommendations[ImplStatus]="Implemented")+(Recommendations[ImplStatus]="Compensated"))*ISNUMBER(MATCH(Recommendations[Id],J34:AW34,0)))/COUNTIF(J34:AW34,"&lt;&gt;"))</f>
        <v>0</v>
      </c>
      <c r="J34" s="90" t="s">
        <v>106</v>
      </c>
      <c r="K34" s="90" t="s">
        <v>121</v>
      </c>
      <c r="L34" s="90" t="s">
        <v>575</v>
      </c>
      <c r="M34" s="90" t="s">
        <v>580</v>
      </c>
      <c r="N34" s="90" t="s">
        <v>585</v>
      </c>
      <c r="O34" s="90" t="s">
        <v>615</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1235</v>
      </c>
      <c r="B35" s="81" t="s">
        <v>1250</v>
      </c>
      <c r="C35" s="83" t="s">
        <v>1251</v>
      </c>
      <c r="D35" s="85" t="s">
        <v>1252</v>
      </c>
      <c r="E35" s="85" t="s">
        <v>1253</v>
      </c>
      <c r="F35" s="86" t="s">
        <v>1123</v>
      </c>
      <c r="G35" s="86" t="s">
        <v>1166</v>
      </c>
      <c r="H35" s="86">
        <v>1</v>
      </c>
      <c r="I35" s="88">
        <f>IF(COUNTIF(J35:AW35,"&lt;&gt;")=0,"",SUMPRODUCT(((Recommendations[ImplStatus]="Implemented")+(Recommendations[ImplStatus]="Compensated"))*ISNUMBER(MATCH(Recommendations[Id],J35:AW35,0)))/COUNTIF(J35:AW35,"&lt;&gt;"))</f>
        <v>0</v>
      </c>
      <c r="J35" s="90" t="s">
        <v>88</v>
      </c>
      <c r="K35" s="90" t="s">
        <v>743</v>
      </c>
      <c r="L35" s="90" t="s">
        <v>758</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1235</v>
      </c>
      <c r="B36" s="81" t="s">
        <v>1254</v>
      </c>
      <c r="C36" s="83" t="s">
        <v>1255</v>
      </c>
      <c r="D36" s="85" t="s">
        <v>1256</v>
      </c>
      <c r="E36" s="85" t="s">
        <v>1257</v>
      </c>
      <c r="F36" s="86" t="s">
        <v>1123</v>
      </c>
      <c r="G36" s="86" t="s">
        <v>1166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1235</v>
      </c>
      <c r="B37" s="81" t="s">
        <v>1258</v>
      </c>
      <c r="C37" s="83" t="s">
        <v>1259</v>
      </c>
      <c r="D37" s="85" t="s">
        <v>1260</v>
      </c>
      <c r="E37" s="85" t="s">
        <v>1261</v>
      </c>
      <c r="F37" s="86" t="s">
        <v>1123</v>
      </c>
      <c r="G37" s="86" t="s">
        <v>1166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1235</v>
      </c>
      <c r="B38" s="81" t="s">
        <v>1262</v>
      </c>
      <c r="C38" s="83" t="s">
        <v>1263</v>
      </c>
      <c r="D38" s="85" t="s">
        <v>1264</v>
      </c>
      <c r="E38" s="85" t="s">
        <v>1265</v>
      </c>
      <c r="F38" s="86" t="s">
        <v>1266</v>
      </c>
      <c r="G38" s="86" t="s">
        <v>1166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1235</v>
      </c>
      <c r="B39" s="81" t="s">
        <v>1267</v>
      </c>
      <c r="C39" s="83" t="s">
        <v>1268</v>
      </c>
      <c r="D39" s="85" t="s">
        <v>1269</v>
      </c>
      <c r="E39" s="85" t="s">
        <v>1270</v>
      </c>
      <c r="F39" s="86" t="s">
        <v>1123</v>
      </c>
      <c r="G39" s="86" t="s">
        <v>1166</v>
      </c>
      <c r="H39" s="86">
        <v>2</v>
      </c>
      <c r="I39" s="88">
        <f>IF(COUNTIF(J39:AW39,"&lt;&gt;")=0,"",SUMPRODUCT(((Recommendations[ImplStatus]="Implemented")+(Recommendations[ImplStatus]="Compensated"))*ISNUMBER(MATCH(Recommendations[Id],J39:AW39,0)))/COUNTIF(J39:AW39,"&lt;&gt;"))</f>
        <v>0</v>
      </c>
      <c r="J39" s="90" t="s">
        <v>68</v>
      </c>
      <c r="K39" s="90" t="s">
        <v>73</v>
      </c>
      <c r="L39" s="90" t="s">
        <v>159</v>
      </c>
      <c r="M39" s="90" t="s">
        <v>213</v>
      </c>
      <c r="N39" s="90" t="s">
        <v>313</v>
      </c>
      <c r="O39" s="90" t="s">
        <v>318</v>
      </c>
      <c r="P39" s="90" t="s">
        <v>630</v>
      </c>
      <c r="Q39" s="90" t="s">
        <v>733</v>
      </c>
      <c r="R39" s="90" t="s">
        <v>753</v>
      </c>
      <c r="S39" s="90" t="s">
        <v>782</v>
      </c>
      <c r="T39" s="90" t="s">
        <v>787</v>
      </c>
      <c r="U39" s="90" t="s">
        <v>816</v>
      </c>
      <c r="V39" s="90" t="s">
        <v>826</v>
      </c>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1235</v>
      </c>
      <c r="B40" s="81" t="s">
        <v>1271</v>
      </c>
      <c r="C40" s="83" t="s">
        <v>1272</v>
      </c>
      <c r="D40" s="85" t="s">
        <v>1273</v>
      </c>
      <c r="E40" s="85" t="s">
        <v>1274</v>
      </c>
      <c r="F40" s="86" t="s">
        <v>1123</v>
      </c>
      <c r="G40" s="86" t="s">
        <v>1166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1235</v>
      </c>
      <c r="B41" s="81" t="s">
        <v>1275</v>
      </c>
      <c r="C41" s="83" t="s">
        <v>1276</v>
      </c>
      <c r="D41" s="85" t="s">
        <v>1277</v>
      </c>
      <c r="E41" s="85" t="s">
        <v>1278</v>
      </c>
      <c r="F41" s="86" t="s">
        <v>1123</v>
      </c>
      <c r="G41" s="86" t="s">
        <v>1166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1235</v>
      </c>
      <c r="B42" s="81" t="s">
        <v>1279</v>
      </c>
      <c r="C42" s="83" t="s">
        <v>1280</v>
      </c>
      <c r="D42" s="85" t="s">
        <v>1281</v>
      </c>
      <c r="E42" s="85" t="s">
        <v>1282</v>
      </c>
      <c r="F42" s="86" t="s">
        <v>1181</v>
      </c>
      <c r="G42" s="86" t="s">
        <v>1166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1235</v>
      </c>
      <c r="B43" s="81" t="s">
        <v>1283</v>
      </c>
      <c r="C43" s="83" t="s">
        <v>1284</v>
      </c>
      <c r="D43" s="85" t="s">
        <v>1285</v>
      </c>
      <c r="E43" s="85" t="s">
        <v>1286</v>
      </c>
      <c r="F43" s="86" t="s">
        <v>1181</v>
      </c>
      <c r="G43" s="86" t="s">
        <v>1166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1287</v>
      </c>
      <c r="B44" s="80">
        <v>5</v>
      </c>
      <c r="C44" s="82" t="s">
        <v>19</v>
      </c>
      <c r="D44" s="84" t="s">
        <v>1288</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1287</v>
      </c>
      <c r="B45" s="81" t="s">
        <v>1289</v>
      </c>
      <c r="C45" s="83" t="s">
        <v>1290</v>
      </c>
      <c r="D45" s="85" t="s">
        <v>1291</v>
      </c>
      <c r="E45" s="85" t="s">
        <v>1292</v>
      </c>
      <c r="F45" s="86" t="s">
        <v>1266</v>
      </c>
      <c r="G45" s="86" t="s">
        <v>1124</v>
      </c>
      <c r="H45" s="86">
        <v>1</v>
      </c>
      <c r="I45" s="88">
        <f>IF(COUNTIF(J45:AW45,"&lt;&gt;")=0,"",SUMPRODUCT(((Recommendations[ImplStatus]="Implemented")+(Recommendations[ImplStatus]="Compensated"))*ISNUMBER(MATCH(Recommendations[Id],J45:AW45,0)))/COUNTIF(J45:AW45,"&lt;&gt;"))</f>
        <v>0</v>
      </c>
      <c r="J45" s="90" t="s">
        <v>683</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1287</v>
      </c>
      <c r="B46" s="81" t="s">
        <v>1293</v>
      </c>
      <c r="C46" s="83" t="s">
        <v>1294</v>
      </c>
      <c r="D46" s="85" t="s">
        <v>1295</v>
      </c>
      <c r="E46" s="85" t="s">
        <v>1296</v>
      </c>
      <c r="F46" s="86" t="s">
        <v>1266</v>
      </c>
      <c r="G46" s="86" t="s">
        <v>1166</v>
      </c>
      <c r="H46" s="86">
        <v>1</v>
      </c>
      <c r="I46" s="88">
        <f>IF(COUNTIF(J46:AW46,"&lt;&gt;")=0,"",SUMPRODUCT(((Recommendations[ImplStatus]="Implemented")+(Recommendations[ImplStatus]="Compensated"))*ISNUMBER(MATCH(Recommendations[Id],J46:AW46,0)))/COUNTIF(J46:AW46,"&lt;&gt;"))</f>
        <v>0</v>
      </c>
      <c r="J46" s="90" t="s">
        <v>570</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1287</v>
      </c>
      <c r="B47" s="81" t="s">
        <v>1297</v>
      </c>
      <c r="C47" s="83" t="s">
        <v>1298</v>
      </c>
      <c r="D47" s="85" t="s">
        <v>1299</v>
      </c>
      <c r="E47" s="85" t="s">
        <v>1300</v>
      </c>
      <c r="F47" s="86" t="s">
        <v>1266</v>
      </c>
      <c r="G47" s="86" t="s">
        <v>1166</v>
      </c>
      <c r="H47" s="86">
        <v>1</v>
      </c>
      <c r="I47" s="88">
        <f>IF(COUNTIF(J47:AW47,"&lt;&gt;")=0,"",SUMPRODUCT(((Recommendations[ImplStatus]="Implemented")+(Recommendations[ImplStatus]="Compensated"))*ISNUMBER(MATCH(Recommendations[Id],J47:AW47,0)))/COUNTIF(J47:AW47,"&lt;&gt;"))</f>
        <v>0</v>
      </c>
      <c r="J47" s="90" t="s">
        <v>688</v>
      </c>
      <c r="K47" s="90" t="s">
        <v>693</v>
      </c>
      <c r="L47" s="90" t="s">
        <v>703</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1287</v>
      </c>
      <c r="B48" s="81" t="s">
        <v>1301</v>
      </c>
      <c r="C48" s="83" t="s">
        <v>1302</v>
      </c>
      <c r="D48" s="85" t="s">
        <v>1303</v>
      </c>
      <c r="E48" s="85" t="s">
        <v>1304</v>
      </c>
      <c r="F48" s="86" t="s">
        <v>1266</v>
      </c>
      <c r="G48" s="86" t="s">
        <v>1166</v>
      </c>
      <c r="H48" s="86">
        <v>1</v>
      </c>
      <c r="I48" s="88">
        <f>IF(COUNTIF(J48:AW48,"&lt;&gt;")=0,"",SUMPRODUCT(((Recommendations[ImplStatus]="Implemented")+(Recommendations[ImplStatus]="Compensated"))*ISNUMBER(MATCH(Recommendations[Id],J48:AW48,0)))/COUNTIF(J48:AW48,"&lt;&gt;"))</f>
        <v>0</v>
      </c>
      <c r="J48" s="90" t="s">
        <v>121</v>
      </c>
      <c r="K48" s="90" t="s">
        <v>198</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1287</v>
      </c>
      <c r="B49" s="81" t="s">
        <v>1305</v>
      </c>
      <c r="C49" s="83" t="s">
        <v>1306</v>
      </c>
      <c r="D49" s="85" t="s">
        <v>1307</v>
      </c>
      <c r="E49" s="85" t="s">
        <v>1308</v>
      </c>
      <c r="F49" s="86" t="s">
        <v>1266</v>
      </c>
      <c r="G49" s="86" t="s">
        <v>1124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1287</v>
      </c>
      <c r="B50" s="81" t="s">
        <v>1309</v>
      </c>
      <c r="C50" s="83" t="s">
        <v>1310</v>
      </c>
      <c r="D50" s="85" t="s">
        <v>1311</v>
      </c>
      <c r="E50" s="85" t="s">
        <v>1312</v>
      </c>
      <c r="F50" s="86" t="s">
        <v>1266</v>
      </c>
      <c r="G50" s="86" t="s">
        <v>1182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1313</v>
      </c>
      <c r="B51" s="80">
        <v>6</v>
      </c>
      <c r="C51" s="82" t="s">
        <v>19</v>
      </c>
      <c r="D51" s="84" t="s">
        <v>1314</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1313</v>
      </c>
      <c r="B52" s="81" t="s">
        <v>1315</v>
      </c>
      <c r="C52" s="83" t="s">
        <v>1316</v>
      </c>
      <c r="D52" s="85" t="s">
        <v>1317</v>
      </c>
      <c r="E52" s="85" t="s">
        <v>1318</v>
      </c>
      <c r="F52" s="86" t="s">
        <v>1241</v>
      </c>
      <c r="G52" s="86" t="s">
        <v>1182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1313</v>
      </c>
      <c r="B53" s="81" t="s">
        <v>1319</v>
      </c>
      <c r="C53" s="83" t="s">
        <v>1320</v>
      </c>
      <c r="D53" s="85" t="s">
        <v>1321</v>
      </c>
      <c r="E53" s="85" t="s">
        <v>1322</v>
      </c>
      <c r="F53" s="86" t="s">
        <v>1241</v>
      </c>
      <c r="G53" s="86" t="s">
        <v>1182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1313</v>
      </c>
      <c r="B54" s="81" t="s">
        <v>1323</v>
      </c>
      <c r="C54" s="83" t="s">
        <v>1324</v>
      </c>
      <c r="D54" s="85" t="s">
        <v>1325</v>
      </c>
      <c r="E54" s="85" t="s">
        <v>1326</v>
      </c>
      <c r="F54" s="86" t="s">
        <v>1266</v>
      </c>
      <c r="G54" s="86" t="s">
        <v>1166</v>
      </c>
      <c r="H54" s="86">
        <v>1</v>
      </c>
      <c r="I54" s="88">
        <f>IF(COUNTIF(J54:AW54,"&lt;&gt;")=0,"",SUMPRODUCT(((Recommendations[ImplStatus]="Implemented")+(Recommendations[ImplStatus]="Compensated"))*ISNUMBER(MATCH(Recommendations[Id],J54:AW54,0)))/COUNTIF(J54:AW54,"&lt;&gt;"))</f>
        <v>0</v>
      </c>
      <c r="J54" s="90" t="s">
        <v>96</v>
      </c>
      <c r="K54" s="90" t="s">
        <v>640</v>
      </c>
      <c r="L54" s="90" t="s">
        <v>645</v>
      </c>
      <c r="M54" s="90" t="s">
        <v>650</v>
      </c>
      <c r="N54" s="90" t="s">
        <v>655</v>
      </c>
      <c r="O54" s="90" t="s">
        <v>660</v>
      </c>
      <c r="P54" s="90" t="s">
        <v>664</v>
      </c>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1313</v>
      </c>
      <c r="B55" s="81" t="s">
        <v>1327</v>
      </c>
      <c r="C55" s="83" t="s">
        <v>1328</v>
      </c>
      <c r="D55" s="85" t="s">
        <v>1329</v>
      </c>
      <c r="E55" s="85" t="s">
        <v>1330</v>
      </c>
      <c r="F55" s="86" t="s">
        <v>1266</v>
      </c>
      <c r="G55" s="86" t="s">
        <v>1166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1313</v>
      </c>
      <c r="B56" s="81" t="s">
        <v>1331</v>
      </c>
      <c r="C56" s="83" t="s">
        <v>1332</v>
      </c>
      <c r="D56" s="85" t="s">
        <v>1333</v>
      </c>
      <c r="E56" s="85" t="s">
        <v>1334</v>
      </c>
      <c r="F56" s="86" t="s">
        <v>1266</v>
      </c>
      <c r="G56" s="86" t="s">
        <v>1166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1313</v>
      </c>
      <c r="B57" s="81" t="s">
        <v>1335</v>
      </c>
      <c r="C57" s="83" t="s">
        <v>1336</v>
      </c>
      <c r="D57" s="85" t="s">
        <v>1337</v>
      </c>
      <c r="E57" s="85" t="s">
        <v>1338</v>
      </c>
      <c r="F57" s="86" t="s">
        <v>1149</v>
      </c>
      <c r="G57" s="86" t="s">
        <v>1124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1313</v>
      </c>
      <c r="B58" s="81" t="s">
        <v>1339</v>
      </c>
      <c r="C58" s="83" t="s">
        <v>1340</v>
      </c>
      <c r="D58" s="85" t="s">
        <v>1341</v>
      </c>
      <c r="E58" s="85" t="s">
        <v>1342</v>
      </c>
      <c r="F58" s="86" t="s">
        <v>1266</v>
      </c>
      <c r="G58" s="86" t="s">
        <v>1166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1313</v>
      </c>
      <c r="B59" s="81" t="s">
        <v>1343</v>
      </c>
      <c r="C59" s="83" t="s">
        <v>1344</v>
      </c>
      <c r="D59" s="85" t="s">
        <v>1345</v>
      </c>
      <c r="E59" s="85" t="s">
        <v>1346</v>
      </c>
      <c r="F59" s="86" t="s">
        <v>1266</v>
      </c>
      <c r="G59" s="86" t="s">
        <v>1182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1347</v>
      </c>
      <c r="B60" s="80">
        <v>7</v>
      </c>
      <c r="C60" s="82" t="s">
        <v>19</v>
      </c>
      <c r="D60" s="84" t="s">
        <v>1348</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1347</v>
      </c>
      <c r="B61" s="81" t="s">
        <v>1349</v>
      </c>
      <c r="C61" s="83" t="s">
        <v>1350</v>
      </c>
      <c r="D61" s="85" t="s">
        <v>1351</v>
      </c>
      <c r="E61" s="85" t="s">
        <v>1352</v>
      </c>
      <c r="F61" s="86" t="s">
        <v>1241</v>
      </c>
      <c r="G61" s="86" t="s">
        <v>1182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1347</v>
      </c>
      <c r="B62" s="81" t="s">
        <v>1353</v>
      </c>
      <c r="C62" s="83" t="s">
        <v>1354</v>
      </c>
      <c r="D62" s="85" t="s">
        <v>1355</v>
      </c>
      <c r="E62" s="85" t="s">
        <v>1356</v>
      </c>
      <c r="F62" s="86" t="s">
        <v>1241</v>
      </c>
      <c r="G62" s="86" t="s">
        <v>1182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1347</v>
      </c>
      <c r="B63" s="81" t="s">
        <v>1357</v>
      </c>
      <c r="C63" s="83" t="s">
        <v>1358</v>
      </c>
      <c r="D63" s="85" t="s">
        <v>1359</v>
      </c>
      <c r="E63" s="85" t="s">
        <v>1360</v>
      </c>
      <c r="F63" s="86" t="s">
        <v>1149</v>
      </c>
      <c r="G63" s="86" t="s">
        <v>1166</v>
      </c>
      <c r="H63" s="86">
        <v>1</v>
      </c>
      <c r="I63" s="88">
        <f>IF(COUNTIF(J63:AW63,"&lt;&gt;")=0,"",SUMPRODUCT(((Recommendations[ImplStatus]="Implemented")+(Recommendations[ImplStatus]="Compensated"))*ISNUMBER(MATCH(Recommendations[Id],J63:AW63,0)))/COUNTIF(J63:AW63,"&lt;&gt;"))</f>
        <v>0</v>
      </c>
      <c r="J63" s="90" t="s">
        <v>63</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1347</v>
      </c>
      <c r="B64" s="81" t="s">
        <v>1361</v>
      </c>
      <c r="C64" s="83" t="s">
        <v>1362</v>
      </c>
      <c r="D64" s="85" t="s">
        <v>1363</v>
      </c>
      <c r="E64" s="85" t="s">
        <v>1364</v>
      </c>
      <c r="F64" s="86" t="s">
        <v>1149</v>
      </c>
      <c r="G64" s="86" t="s">
        <v>1166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1347</v>
      </c>
      <c r="B65" s="81" t="s">
        <v>1365</v>
      </c>
      <c r="C65" s="83" t="s">
        <v>1366</v>
      </c>
      <c r="D65" s="85" t="s">
        <v>1367</v>
      </c>
      <c r="E65" s="85" t="s">
        <v>1368</v>
      </c>
      <c r="F65" s="86" t="s">
        <v>1149</v>
      </c>
      <c r="G65" s="86" t="s">
        <v>1124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1347</v>
      </c>
      <c r="B66" s="81" t="s">
        <v>1369</v>
      </c>
      <c r="C66" s="83" t="s">
        <v>1370</v>
      </c>
      <c r="D66" s="85" t="s">
        <v>1371</v>
      </c>
      <c r="E66" s="85" t="s">
        <v>1372</v>
      </c>
      <c r="F66" s="86" t="s">
        <v>1149</v>
      </c>
      <c r="G66" s="86" t="s">
        <v>1124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1347</v>
      </c>
      <c r="B67" s="81" t="s">
        <v>1373</v>
      </c>
      <c r="C67" s="83" t="s">
        <v>1374</v>
      </c>
      <c r="D67" s="85" t="s">
        <v>1375</v>
      </c>
      <c r="E67" s="85" t="s">
        <v>1376</v>
      </c>
      <c r="F67" s="86" t="s">
        <v>1149</v>
      </c>
      <c r="G67" s="86" t="s">
        <v>1129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1377</v>
      </c>
      <c r="B68" s="80">
        <v>8</v>
      </c>
      <c r="C68" s="82" t="s">
        <v>19</v>
      </c>
      <c r="D68" s="84" t="s">
        <v>1378</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1377</v>
      </c>
      <c r="B69" s="81" t="s">
        <v>1379</v>
      </c>
      <c r="C69" s="83" t="s">
        <v>1380</v>
      </c>
      <c r="D69" s="85" t="s">
        <v>1381</v>
      </c>
      <c r="E69" s="85" t="s">
        <v>1382</v>
      </c>
      <c r="F69" s="86" t="s">
        <v>1241</v>
      </c>
      <c r="G69" s="86" t="s">
        <v>1182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1377</v>
      </c>
      <c r="B70" s="81" t="s">
        <v>1383</v>
      </c>
      <c r="C70" s="83" t="s">
        <v>1384</v>
      </c>
      <c r="D70" s="85" t="s">
        <v>1385</v>
      </c>
      <c r="E70" s="85" t="s">
        <v>1386</v>
      </c>
      <c r="F70" s="86" t="s">
        <v>1181</v>
      </c>
      <c r="G70" s="86" t="s">
        <v>1134</v>
      </c>
      <c r="H70" s="86">
        <v>1</v>
      </c>
      <c r="I70" s="88">
        <f>IF(COUNTIF(J70:AW70,"&lt;&gt;")=0,"",SUMPRODUCT(((Recommendations[ImplStatus]="Implemented")+(Recommendations[ImplStatus]="Compensated"))*ISNUMBER(MATCH(Recommendations[Id],J70:AW70,0)))/COUNTIF(J70:AW70,"&lt;&gt;"))</f>
        <v>0</v>
      </c>
      <c r="J70" s="90" t="s">
        <v>27</v>
      </c>
      <c r="K70" s="90" t="s">
        <v>126</v>
      </c>
      <c r="L70" s="90" t="s">
        <v>188</v>
      </c>
      <c r="M70" s="90" t="s">
        <v>203</v>
      </c>
      <c r="N70" s="90" t="s">
        <v>218</v>
      </c>
      <c r="O70" s="90" t="s">
        <v>223</v>
      </c>
      <c r="P70" s="90" t="s">
        <v>227</v>
      </c>
      <c r="Q70" s="90" t="s">
        <v>232</v>
      </c>
      <c r="R70" s="90" t="s">
        <v>236</v>
      </c>
      <c r="S70" s="90" t="s">
        <v>240</v>
      </c>
      <c r="T70" s="90" t="s">
        <v>381</v>
      </c>
      <c r="U70" s="90" t="s">
        <v>391</v>
      </c>
      <c r="V70" s="90" t="s">
        <v>400</v>
      </c>
      <c r="W70" s="90" t="s">
        <v>404</v>
      </c>
      <c r="X70" s="90" t="s">
        <v>413</v>
      </c>
      <c r="Y70" s="90" t="s">
        <v>417</v>
      </c>
      <c r="Z70" s="90" t="s">
        <v>426</v>
      </c>
      <c r="AA70" s="90" t="s">
        <v>473</v>
      </c>
      <c r="AB70" s="90" t="s">
        <v>494</v>
      </c>
      <c r="AC70" s="90" t="s">
        <v>543</v>
      </c>
      <c r="AD70" s="90" t="s">
        <v>548</v>
      </c>
      <c r="AE70" s="90" t="s">
        <v>553</v>
      </c>
      <c r="AF70" s="90" t="s">
        <v>558</v>
      </c>
      <c r="AG70" s="90" t="s">
        <v>562</v>
      </c>
      <c r="AH70" s="90" t="s">
        <v>566</v>
      </c>
      <c r="AI70" s="90" t="s">
        <v>590</v>
      </c>
      <c r="AJ70" s="90" t="s">
        <v>595</v>
      </c>
      <c r="AK70" s="90" t="s">
        <v>605</v>
      </c>
      <c r="AL70" s="90" t="s">
        <v>610</v>
      </c>
      <c r="AM70" s="90" t="s">
        <v>635</v>
      </c>
      <c r="AN70" s="90" t="s">
        <v>713</v>
      </c>
      <c r="AO70" s="90" t="s">
        <v>718</v>
      </c>
      <c r="AP70" s="90" t="s">
        <v>728</v>
      </c>
      <c r="AQ70" s="90" t="s">
        <v>821</v>
      </c>
      <c r="AR70" s="90"/>
      <c r="AS70" s="90"/>
      <c r="AT70" s="90"/>
      <c r="AU70" s="90"/>
      <c r="AV70" s="90"/>
      <c r="AW70" s="101"/>
    </row>
    <row r="71" spans="1:49" ht="60" customHeight="1" x14ac:dyDescent="0.35">
      <c r="A71" s="98" t="s">
        <v>1377</v>
      </c>
      <c r="B71" s="81" t="s">
        <v>1387</v>
      </c>
      <c r="C71" s="83" t="s">
        <v>1388</v>
      </c>
      <c r="D71" s="85" t="s">
        <v>1389</v>
      </c>
      <c r="E71" s="85" t="s">
        <v>1390</v>
      </c>
      <c r="F71" s="86" t="s">
        <v>1181</v>
      </c>
      <c r="G71" s="86" t="s">
        <v>1166</v>
      </c>
      <c r="H71" s="86">
        <v>1</v>
      </c>
      <c r="I71" s="88">
        <f>IF(COUNTIF(J71:AW71,"&lt;&gt;")=0,"",SUMPRODUCT(((Recommendations[ImplStatus]="Implemented")+(Recommendations[ImplStatus]="Compensated"))*ISNUMBER(MATCH(Recommendations[Id],J71:AW71,0)))/COUNTIF(J71:AW71,"&lt;&gt;"))</f>
        <v>0</v>
      </c>
      <c r="J71" s="90" t="s">
        <v>43</v>
      </c>
      <c r="K71" s="90" t="s">
        <v>83</v>
      </c>
      <c r="L71" s="90" t="s">
        <v>386</v>
      </c>
      <c r="M71" s="90" t="s">
        <v>430</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1377</v>
      </c>
      <c r="B72" s="81" t="s">
        <v>1391</v>
      </c>
      <c r="C72" s="83" t="s">
        <v>1392</v>
      </c>
      <c r="D72" s="85" t="s">
        <v>1393</v>
      </c>
      <c r="E72" s="85" t="s">
        <v>1394</v>
      </c>
      <c r="F72" s="86" t="s">
        <v>1395</v>
      </c>
      <c r="G72" s="86" t="s">
        <v>1166</v>
      </c>
      <c r="H72" s="86">
        <v>2</v>
      </c>
      <c r="I72" s="88">
        <f>IF(COUNTIF(J72:AW72,"&lt;&gt;")=0,"",SUMPRODUCT(((Recommendations[ImplStatus]="Implemented")+(Recommendations[ImplStatus]="Compensated"))*ISNUMBER(MATCH(Recommendations[Id],J72:AW72,0)))/COUNTIF(J72:AW72,"&lt;&gt;"))</f>
        <v>0</v>
      </c>
      <c r="J72" s="90" t="s">
        <v>376</v>
      </c>
      <c r="K72" s="90" t="s">
        <v>534</v>
      </c>
      <c r="L72" s="90" t="s">
        <v>723</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1377</v>
      </c>
      <c r="B73" s="81" t="s">
        <v>1396</v>
      </c>
      <c r="C73" s="83" t="s">
        <v>1397</v>
      </c>
      <c r="D73" s="85" t="s">
        <v>1398</v>
      </c>
      <c r="E73" s="85" t="s">
        <v>1399</v>
      </c>
      <c r="F73" s="86" t="s">
        <v>1181</v>
      </c>
      <c r="G73" s="86" t="s">
        <v>1134</v>
      </c>
      <c r="H73" s="86">
        <v>2</v>
      </c>
      <c r="I73" s="88">
        <f>IF(COUNTIF(J73:AW73,"&lt;&gt;")=0,"",SUMPRODUCT(((Recommendations[ImplStatus]="Implemented")+(Recommendations[ImplStatus]="Compensated"))*ISNUMBER(MATCH(Recommendations[Id],J73:AW73,0)))/COUNTIF(J73:AW73,"&lt;&gt;"))</f>
        <v>0</v>
      </c>
      <c r="J73" s="90" t="s">
        <v>323</v>
      </c>
      <c r="K73" s="90" t="s">
        <v>328</v>
      </c>
      <c r="L73" s="90" t="s">
        <v>332</v>
      </c>
      <c r="M73" s="90" t="s">
        <v>336</v>
      </c>
      <c r="N73" s="90" t="s">
        <v>341</v>
      </c>
      <c r="O73" s="90" t="s">
        <v>345</v>
      </c>
      <c r="P73" s="90" t="s">
        <v>349</v>
      </c>
      <c r="Q73" s="90" t="s">
        <v>353</v>
      </c>
      <c r="R73" s="90" t="s">
        <v>358</v>
      </c>
      <c r="S73" s="90" t="s">
        <v>363</v>
      </c>
      <c r="T73" s="90" t="s">
        <v>368</v>
      </c>
      <c r="U73" s="90" t="s">
        <v>372</v>
      </c>
      <c r="V73" s="90" t="s">
        <v>396</v>
      </c>
      <c r="W73" s="90" t="s">
        <v>409</v>
      </c>
      <c r="X73" s="90" t="s">
        <v>422</v>
      </c>
      <c r="Y73" s="90" t="s">
        <v>435</v>
      </c>
      <c r="Z73" s="90" t="s">
        <v>439</v>
      </c>
      <c r="AA73" s="90" t="s">
        <v>443</v>
      </c>
      <c r="AB73" s="90" t="s">
        <v>447</v>
      </c>
      <c r="AC73" s="90" t="s">
        <v>451</v>
      </c>
      <c r="AD73" s="90" t="s">
        <v>455</v>
      </c>
      <c r="AE73" s="90" t="s">
        <v>459</v>
      </c>
      <c r="AF73" s="90" t="s">
        <v>464</v>
      </c>
      <c r="AG73" s="90" t="s">
        <v>469</v>
      </c>
      <c r="AH73" s="90" t="s">
        <v>478</v>
      </c>
      <c r="AI73" s="90" t="s">
        <v>482</v>
      </c>
      <c r="AJ73" s="90" t="s">
        <v>486</v>
      </c>
      <c r="AK73" s="90" t="s">
        <v>490</v>
      </c>
      <c r="AL73" s="90" t="s">
        <v>502</v>
      </c>
      <c r="AM73" s="90" t="s">
        <v>506</v>
      </c>
      <c r="AN73" s="90" t="s">
        <v>510</v>
      </c>
      <c r="AO73" s="90" t="s">
        <v>514</v>
      </c>
      <c r="AP73" s="90" t="s">
        <v>518</v>
      </c>
      <c r="AQ73" s="90" t="s">
        <v>522</v>
      </c>
      <c r="AR73" s="90" t="s">
        <v>526</v>
      </c>
      <c r="AS73" s="90" t="s">
        <v>530</v>
      </c>
      <c r="AT73" s="90" t="s">
        <v>538</v>
      </c>
      <c r="AU73" s="90"/>
      <c r="AV73" s="90"/>
      <c r="AW73" s="101"/>
    </row>
    <row r="74" spans="1:49" ht="60" customHeight="1" x14ac:dyDescent="0.35">
      <c r="A74" s="98" t="s">
        <v>1377</v>
      </c>
      <c r="B74" s="81" t="s">
        <v>1400</v>
      </c>
      <c r="C74" s="83" t="s">
        <v>1401</v>
      </c>
      <c r="D74" s="85" t="s">
        <v>1402</v>
      </c>
      <c r="E74" s="85" t="s">
        <v>1403</v>
      </c>
      <c r="F74" s="86" t="s">
        <v>1181</v>
      </c>
      <c r="G74" s="86" t="s">
        <v>1134</v>
      </c>
      <c r="H74" s="86">
        <v>2</v>
      </c>
      <c r="I74" s="88">
        <f>IF(COUNTIF(J74:AW74,"&lt;&gt;")=0,"",SUMPRODUCT(((Recommendations[ImplStatus]="Implemented")+(Recommendations[ImplStatus]="Compensated"))*ISNUMBER(MATCH(Recommendations[Id],J74:AW74,0)))/COUNTIF(J74:AW74,"&lt;&gt;"))</f>
        <v>0</v>
      </c>
      <c r="J74" s="90" t="s">
        <v>244</v>
      </c>
      <c r="K74" s="90" t="s">
        <v>249</v>
      </c>
      <c r="L74" s="90" t="s">
        <v>254</v>
      </c>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1377</v>
      </c>
      <c r="B75" s="81" t="s">
        <v>1404</v>
      </c>
      <c r="C75" s="83" t="s">
        <v>1405</v>
      </c>
      <c r="D75" s="85" t="s">
        <v>1406</v>
      </c>
      <c r="E75" s="85" t="s">
        <v>1407</v>
      </c>
      <c r="F75" s="86" t="s">
        <v>1181</v>
      </c>
      <c r="G75" s="86" t="s">
        <v>1134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1377</v>
      </c>
      <c r="B76" s="81" t="s">
        <v>1408</v>
      </c>
      <c r="C76" s="83" t="s">
        <v>1409</v>
      </c>
      <c r="D76" s="85" t="s">
        <v>1410</v>
      </c>
      <c r="E76" s="85" t="s">
        <v>1411</v>
      </c>
      <c r="F76" s="86" t="s">
        <v>1181</v>
      </c>
      <c r="G76" s="86" t="s">
        <v>1134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1377</v>
      </c>
      <c r="B77" s="81" t="s">
        <v>1412</v>
      </c>
      <c r="C77" s="83" t="s">
        <v>1413</v>
      </c>
      <c r="D77" s="85" t="s">
        <v>1414</v>
      </c>
      <c r="E77" s="85" t="s">
        <v>1415</v>
      </c>
      <c r="F77" s="86" t="s">
        <v>1181</v>
      </c>
      <c r="G77" s="86" t="s">
        <v>1134</v>
      </c>
      <c r="H77" s="86">
        <v>2</v>
      </c>
      <c r="I77" s="88">
        <f>IF(COUNTIF(J77:AW77,"&lt;&gt;")=0,"",SUMPRODUCT(((Recommendations[ImplStatus]="Implemented")+(Recommendations[ImplStatus]="Compensated"))*ISNUMBER(MATCH(Recommendations[Id],J77:AW77,0)))/COUNTIF(J77:AW77,"&lt;&gt;"))</f>
        <v>0</v>
      </c>
      <c r="J77" s="90" t="s">
        <v>49</v>
      </c>
      <c r="K77" s="90" t="s">
        <v>54</v>
      </c>
      <c r="L77" s="90" t="s">
        <v>93</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1377</v>
      </c>
      <c r="B78" s="81" t="s">
        <v>1416</v>
      </c>
      <c r="C78" s="83" t="s">
        <v>1417</v>
      </c>
      <c r="D78" s="85" t="s">
        <v>1418</v>
      </c>
      <c r="E78" s="85" t="s">
        <v>1419</v>
      </c>
      <c r="F78" s="86" t="s">
        <v>1181</v>
      </c>
      <c r="G78" s="86" t="s">
        <v>1166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1377</v>
      </c>
      <c r="B79" s="81" t="s">
        <v>1420</v>
      </c>
      <c r="C79" s="83" t="s">
        <v>1421</v>
      </c>
      <c r="D79" s="85" t="s">
        <v>1422</v>
      </c>
      <c r="E79" s="85" t="s">
        <v>1423</v>
      </c>
      <c r="F79" s="86" t="s">
        <v>1181</v>
      </c>
      <c r="G79" s="86" t="s">
        <v>1134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1377</v>
      </c>
      <c r="B80" s="81" t="s">
        <v>1424</v>
      </c>
      <c r="C80" s="83" t="s">
        <v>1425</v>
      </c>
      <c r="D80" s="85" t="s">
        <v>1426</v>
      </c>
      <c r="E80" s="85" t="s">
        <v>1427</v>
      </c>
      <c r="F80" s="86" t="s">
        <v>1181</v>
      </c>
      <c r="G80" s="86" t="s">
        <v>1134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1428</v>
      </c>
      <c r="B81" s="80">
        <v>9</v>
      </c>
      <c r="C81" s="82" t="s">
        <v>19</v>
      </c>
      <c r="D81" s="84" t="s">
        <v>1429</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1428</v>
      </c>
      <c r="B82" s="81" t="s">
        <v>1430</v>
      </c>
      <c r="C82" s="83" t="s">
        <v>1431</v>
      </c>
      <c r="D82" s="85" t="s">
        <v>1432</v>
      </c>
      <c r="E82" s="85" t="s">
        <v>1433</v>
      </c>
      <c r="F82" s="86" t="s">
        <v>1149</v>
      </c>
      <c r="G82" s="86" t="s">
        <v>1166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1428</v>
      </c>
      <c r="B83" s="81" t="s">
        <v>1434</v>
      </c>
      <c r="C83" s="83" t="s">
        <v>1435</v>
      </c>
      <c r="D83" s="85" t="s">
        <v>1436</v>
      </c>
      <c r="E83" s="85" t="s">
        <v>1437</v>
      </c>
      <c r="F83" s="86" t="s">
        <v>1123</v>
      </c>
      <c r="G83" s="86" t="s">
        <v>1166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1428</v>
      </c>
      <c r="B84" s="81" t="s">
        <v>1438</v>
      </c>
      <c r="C84" s="83" t="s">
        <v>1439</v>
      </c>
      <c r="D84" s="85" t="s">
        <v>1440</v>
      </c>
      <c r="E84" s="85" t="s">
        <v>1441</v>
      </c>
      <c r="F84" s="86" t="s">
        <v>1395</v>
      </c>
      <c r="G84" s="86" t="s">
        <v>1166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1428</v>
      </c>
      <c r="B85" s="81" t="s">
        <v>1442</v>
      </c>
      <c r="C85" s="83" t="s">
        <v>1443</v>
      </c>
      <c r="D85" s="85" t="s">
        <v>1444</v>
      </c>
      <c r="E85" s="85" t="s">
        <v>1445</v>
      </c>
      <c r="F85" s="86" t="s">
        <v>1149</v>
      </c>
      <c r="G85" s="86" t="s">
        <v>1166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1428</v>
      </c>
      <c r="B86" s="81" t="s">
        <v>1446</v>
      </c>
      <c r="C86" s="83" t="s">
        <v>1447</v>
      </c>
      <c r="D86" s="85" t="s">
        <v>1448</v>
      </c>
      <c r="E86" s="85" t="s">
        <v>1449</v>
      </c>
      <c r="F86" s="86" t="s">
        <v>1395</v>
      </c>
      <c r="G86" s="86" t="s">
        <v>1166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1428</v>
      </c>
      <c r="B87" s="81" t="s">
        <v>1450</v>
      </c>
      <c r="C87" s="83" t="s">
        <v>1451</v>
      </c>
      <c r="D87" s="85" t="s">
        <v>1452</v>
      </c>
      <c r="E87" s="85" t="s">
        <v>1453</v>
      </c>
      <c r="F87" s="86" t="s">
        <v>1395</v>
      </c>
      <c r="G87" s="86" t="s">
        <v>1166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1428</v>
      </c>
      <c r="B88" s="81" t="s">
        <v>1454</v>
      </c>
      <c r="C88" s="83" t="s">
        <v>1455</v>
      </c>
      <c r="D88" s="85" t="s">
        <v>1456</v>
      </c>
      <c r="E88" s="85" t="s">
        <v>1457</v>
      </c>
      <c r="F88" s="86" t="s">
        <v>1395</v>
      </c>
      <c r="G88" s="86" t="s">
        <v>1166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1458</v>
      </c>
      <c r="B89" s="80">
        <v>10</v>
      </c>
      <c r="C89" s="82" t="s">
        <v>19</v>
      </c>
      <c r="D89" s="84" t="s">
        <v>1459</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1458</v>
      </c>
      <c r="B90" s="81" t="s">
        <v>1460</v>
      </c>
      <c r="C90" s="83" t="s">
        <v>1461</v>
      </c>
      <c r="D90" s="85" t="s">
        <v>1462</v>
      </c>
      <c r="E90" s="85" t="s">
        <v>1463</v>
      </c>
      <c r="F90" s="86" t="s">
        <v>1123</v>
      </c>
      <c r="G90" s="86" t="s">
        <v>1134</v>
      </c>
      <c r="H90" s="86">
        <v>1</v>
      </c>
      <c r="I90" s="88">
        <f>IF(COUNTIF(J90:AW90,"&lt;&gt;")=0,"",SUMPRODUCT(((Recommendations[ImplStatus]="Implemented")+(Recommendations[ImplStatus]="Compensated"))*ISNUMBER(MATCH(Recommendations[Id],J90:AW90,0)))/COUNTIF(J90:AW90,"&lt;&gt;"))</f>
        <v>0</v>
      </c>
      <c r="J90" s="90" t="s">
        <v>78</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1458</v>
      </c>
      <c r="B91" s="81" t="s">
        <v>1464</v>
      </c>
      <c r="C91" s="83" t="s">
        <v>1465</v>
      </c>
      <c r="D91" s="85" t="s">
        <v>1466</v>
      </c>
      <c r="E91" s="85" t="s">
        <v>1467</v>
      </c>
      <c r="F91" s="86" t="s">
        <v>1123</v>
      </c>
      <c r="G91" s="86" t="s">
        <v>1166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1458</v>
      </c>
      <c r="B92" s="81" t="s">
        <v>1468</v>
      </c>
      <c r="C92" s="83" t="s">
        <v>1469</v>
      </c>
      <c r="D92" s="85" t="s">
        <v>1470</v>
      </c>
      <c r="E92" s="85" t="s">
        <v>1471</v>
      </c>
      <c r="F92" s="86" t="s">
        <v>1123</v>
      </c>
      <c r="G92" s="86" t="s">
        <v>1166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1458</v>
      </c>
      <c r="B93" s="81" t="s">
        <v>1472</v>
      </c>
      <c r="C93" s="83" t="s">
        <v>1473</v>
      </c>
      <c r="D93" s="85" t="s">
        <v>1474</v>
      </c>
      <c r="E93" s="85" t="s">
        <v>1475</v>
      </c>
      <c r="F93" s="86" t="s">
        <v>1123</v>
      </c>
      <c r="G93" s="86" t="s">
        <v>1134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1458</v>
      </c>
      <c r="B94" s="81" t="s">
        <v>1476</v>
      </c>
      <c r="C94" s="83" t="s">
        <v>1477</v>
      </c>
      <c r="D94" s="85" t="s">
        <v>1478</v>
      </c>
      <c r="E94" s="85" t="s">
        <v>1479</v>
      </c>
      <c r="F94" s="86" t="s">
        <v>1123</v>
      </c>
      <c r="G94" s="86" t="s">
        <v>1166</v>
      </c>
      <c r="H94" s="86">
        <v>2</v>
      </c>
      <c r="I94" s="88">
        <f>IF(COUNTIF(J94:AW94,"&lt;&gt;")=0,"",SUMPRODUCT(((Recommendations[ImplStatus]="Implemented")+(Recommendations[ImplStatus]="Compensated"))*ISNUMBER(MATCH(Recommendations[Id],J94:AW94,0)))/COUNTIF(J94:AW94,"&lt;&gt;"))</f>
        <v>0</v>
      </c>
      <c r="J94" s="90" t="s">
        <v>763</v>
      </c>
      <c r="K94" s="90" t="s">
        <v>768</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1458</v>
      </c>
      <c r="B95" s="81" t="s">
        <v>1480</v>
      </c>
      <c r="C95" s="83" t="s">
        <v>1481</v>
      </c>
      <c r="D95" s="85" t="s">
        <v>1482</v>
      </c>
      <c r="E95" s="85" t="s">
        <v>1483</v>
      </c>
      <c r="F95" s="86" t="s">
        <v>1123</v>
      </c>
      <c r="G95" s="86" t="s">
        <v>1166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1458</v>
      </c>
      <c r="B96" s="81" t="s">
        <v>1484</v>
      </c>
      <c r="C96" s="83" t="s">
        <v>1485</v>
      </c>
      <c r="D96" s="85" t="s">
        <v>1486</v>
      </c>
      <c r="E96" s="85" t="s">
        <v>1487</v>
      </c>
      <c r="F96" s="86" t="s">
        <v>1123</v>
      </c>
      <c r="G96" s="86" t="s">
        <v>1134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1488</v>
      </c>
      <c r="B97" s="80">
        <v>11</v>
      </c>
      <c r="C97" s="82" t="s">
        <v>19</v>
      </c>
      <c r="D97" s="84" t="s">
        <v>1489</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1488</v>
      </c>
      <c r="B98" s="81" t="s">
        <v>1490</v>
      </c>
      <c r="C98" s="83" t="s">
        <v>1491</v>
      </c>
      <c r="D98" s="85" t="s">
        <v>1492</v>
      </c>
      <c r="E98" s="85" t="s">
        <v>1493</v>
      </c>
      <c r="F98" s="86" t="s">
        <v>1241</v>
      </c>
      <c r="G98" s="86" t="s">
        <v>1182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1488</v>
      </c>
      <c r="B99" s="81" t="s">
        <v>1494</v>
      </c>
      <c r="C99" s="83" t="s">
        <v>1495</v>
      </c>
      <c r="D99" s="85" t="s">
        <v>1496</v>
      </c>
      <c r="E99" s="85" t="s">
        <v>1497</v>
      </c>
      <c r="F99" s="86" t="s">
        <v>1181</v>
      </c>
      <c r="G99" s="86" t="s">
        <v>1498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1488</v>
      </c>
      <c r="B100" s="81" t="s">
        <v>1499</v>
      </c>
      <c r="C100" s="83" t="s">
        <v>1500</v>
      </c>
      <c r="D100" s="85" t="s">
        <v>1501</v>
      </c>
      <c r="E100" s="85" t="s">
        <v>1502</v>
      </c>
      <c r="F100" s="86" t="s">
        <v>1181</v>
      </c>
      <c r="G100" s="86" t="s">
        <v>1166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1488</v>
      </c>
      <c r="B101" s="81" t="s">
        <v>1503</v>
      </c>
      <c r="C101" s="83" t="s">
        <v>1504</v>
      </c>
      <c r="D101" s="85" t="s">
        <v>1505</v>
      </c>
      <c r="E101" s="85" t="s">
        <v>1506</v>
      </c>
      <c r="F101" s="86" t="s">
        <v>1181</v>
      </c>
      <c r="G101" s="86" t="s">
        <v>1498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1488</v>
      </c>
      <c r="B102" s="81" t="s">
        <v>1507</v>
      </c>
      <c r="C102" s="83" t="s">
        <v>1508</v>
      </c>
      <c r="D102" s="85" t="s">
        <v>1509</v>
      </c>
      <c r="E102" s="85" t="s">
        <v>1510</v>
      </c>
      <c r="F102" s="86" t="s">
        <v>1181</v>
      </c>
      <c r="G102" s="86" t="s">
        <v>1498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1511</v>
      </c>
      <c r="B103" s="80">
        <v>12</v>
      </c>
      <c r="C103" s="82" t="s">
        <v>19</v>
      </c>
      <c r="D103" s="84" t="s">
        <v>1512</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1511</v>
      </c>
      <c r="B104" s="81" t="s">
        <v>1513</v>
      </c>
      <c r="C104" s="83" t="s">
        <v>1514</v>
      </c>
      <c r="D104" s="85" t="s">
        <v>1515</v>
      </c>
      <c r="E104" s="85" t="s">
        <v>1516</v>
      </c>
      <c r="F104" s="86" t="s">
        <v>1395</v>
      </c>
      <c r="G104" s="86" t="s">
        <v>1166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1511</v>
      </c>
      <c r="B105" s="81" t="s">
        <v>1517</v>
      </c>
      <c r="C105" s="83" t="s">
        <v>1518</v>
      </c>
      <c r="D105" s="85" t="s">
        <v>1519</v>
      </c>
      <c r="E105" s="85" t="s">
        <v>1520</v>
      </c>
      <c r="F105" s="86" t="s">
        <v>1395</v>
      </c>
      <c r="G105" s="86" t="s">
        <v>1166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1511</v>
      </c>
      <c r="B106" s="81" t="s">
        <v>1521</v>
      </c>
      <c r="C106" s="83" t="s">
        <v>1522</v>
      </c>
      <c r="D106" s="85" t="s">
        <v>1523</v>
      </c>
      <c r="E106" s="85" t="s">
        <v>1524</v>
      </c>
      <c r="F106" s="86" t="s">
        <v>1395</v>
      </c>
      <c r="G106" s="86" t="s">
        <v>1166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1511</v>
      </c>
      <c r="B107" s="81" t="s">
        <v>1525</v>
      </c>
      <c r="C107" s="83" t="s">
        <v>1526</v>
      </c>
      <c r="D107" s="85" t="s">
        <v>1527</v>
      </c>
      <c r="E107" s="85" t="s">
        <v>1528</v>
      </c>
      <c r="F107" s="86" t="s">
        <v>1241</v>
      </c>
      <c r="G107" s="86" t="s">
        <v>1182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1511</v>
      </c>
      <c r="B108" s="81" t="s">
        <v>1529</v>
      </c>
      <c r="C108" s="83" t="s">
        <v>1530</v>
      </c>
      <c r="D108" s="85" t="s">
        <v>1531</v>
      </c>
      <c r="E108" s="85" t="s">
        <v>1532</v>
      </c>
      <c r="F108" s="86" t="s">
        <v>1395</v>
      </c>
      <c r="G108" s="86" t="s">
        <v>1166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1511</v>
      </c>
      <c r="B109" s="81" t="s">
        <v>1533</v>
      </c>
      <c r="C109" s="83" t="s">
        <v>1534</v>
      </c>
      <c r="D109" s="85" t="s">
        <v>1535</v>
      </c>
      <c r="E109" s="85" t="s">
        <v>1536</v>
      </c>
      <c r="F109" s="86" t="s">
        <v>1395</v>
      </c>
      <c r="G109" s="86" t="s">
        <v>1166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1511</v>
      </c>
      <c r="B110" s="81" t="s">
        <v>1537</v>
      </c>
      <c r="C110" s="83" t="s">
        <v>1538</v>
      </c>
      <c r="D110" s="85" t="s">
        <v>1539</v>
      </c>
      <c r="E110" s="85" t="s">
        <v>1540</v>
      </c>
      <c r="F110" s="86" t="s">
        <v>1123</v>
      </c>
      <c r="G110" s="86" t="s">
        <v>1166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1511</v>
      </c>
      <c r="B111" s="81" t="s">
        <v>1541</v>
      </c>
      <c r="C111" s="83" t="s">
        <v>1542</v>
      </c>
      <c r="D111" s="85" t="s">
        <v>1543</v>
      </c>
      <c r="E111" s="85" t="s">
        <v>1544</v>
      </c>
      <c r="F111" s="86" t="s">
        <v>1123</v>
      </c>
      <c r="G111" s="86" t="s">
        <v>1166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1545</v>
      </c>
      <c r="B112" s="80">
        <v>13</v>
      </c>
      <c r="C112" s="82" t="s">
        <v>19</v>
      </c>
      <c r="D112" s="84" t="s">
        <v>1546</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1545</v>
      </c>
      <c r="B113" s="81" t="s">
        <v>1547</v>
      </c>
      <c r="C113" s="83" t="s">
        <v>1548</v>
      </c>
      <c r="D113" s="85" t="s">
        <v>1549</v>
      </c>
      <c r="E113" s="85" t="s">
        <v>1550</v>
      </c>
      <c r="F113" s="86" t="s">
        <v>1395</v>
      </c>
      <c r="G113" s="86" t="s">
        <v>1134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1545</v>
      </c>
      <c r="B114" s="81" t="s">
        <v>1551</v>
      </c>
      <c r="C114" s="83" t="s">
        <v>1552</v>
      </c>
      <c r="D114" s="85" t="s">
        <v>1553</v>
      </c>
      <c r="E114" s="85" t="s">
        <v>1554</v>
      </c>
      <c r="F114" s="86" t="s">
        <v>1123</v>
      </c>
      <c r="G114" s="86" t="s">
        <v>1134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1545</v>
      </c>
      <c r="B115" s="81" t="s">
        <v>1555</v>
      </c>
      <c r="C115" s="83" t="s">
        <v>1556</v>
      </c>
      <c r="D115" s="85" t="s">
        <v>1557</v>
      </c>
      <c r="E115" s="85" t="s">
        <v>1558</v>
      </c>
      <c r="F115" s="86" t="s">
        <v>1395</v>
      </c>
      <c r="G115" s="86" t="s">
        <v>1134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1545</v>
      </c>
      <c r="B116" s="81" t="s">
        <v>1559</v>
      </c>
      <c r="C116" s="83" t="s">
        <v>1560</v>
      </c>
      <c r="D116" s="85" t="s">
        <v>1561</v>
      </c>
      <c r="E116" s="85" t="s">
        <v>1562</v>
      </c>
      <c r="F116" s="86" t="s">
        <v>1395</v>
      </c>
      <c r="G116" s="86" t="s">
        <v>1166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1545</v>
      </c>
      <c r="B117" s="81" t="s">
        <v>1563</v>
      </c>
      <c r="C117" s="83" t="s">
        <v>1564</v>
      </c>
      <c r="D117" s="85" t="s">
        <v>1565</v>
      </c>
      <c r="E117" s="85" t="s">
        <v>1566</v>
      </c>
      <c r="F117" s="86" t="s">
        <v>1123</v>
      </c>
      <c r="G117" s="86" t="s">
        <v>1166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1545</v>
      </c>
      <c r="B118" s="81" t="s">
        <v>1567</v>
      </c>
      <c r="C118" s="83" t="s">
        <v>1568</v>
      </c>
      <c r="D118" s="85" t="s">
        <v>1569</v>
      </c>
      <c r="E118" s="85" t="s">
        <v>1570</v>
      </c>
      <c r="F118" s="86" t="s">
        <v>1395</v>
      </c>
      <c r="G118" s="86" t="s">
        <v>1134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1545</v>
      </c>
      <c r="B119" s="81" t="s">
        <v>1571</v>
      </c>
      <c r="C119" s="83" t="s">
        <v>1572</v>
      </c>
      <c r="D119" s="85" t="s">
        <v>1573</v>
      </c>
      <c r="E119" s="85" t="s">
        <v>1574</v>
      </c>
      <c r="F119" s="86" t="s">
        <v>1123</v>
      </c>
      <c r="G119" s="86" t="s">
        <v>1166</v>
      </c>
      <c r="H119" s="86">
        <v>3</v>
      </c>
      <c r="I119" s="88">
        <f>IF(COUNTIF(J119:AW119,"&lt;&gt;")=0,"",SUMPRODUCT(((Recommendations[ImplStatus]="Implemented")+(Recommendations[ImplStatus]="Compensated"))*ISNUMBER(MATCH(Recommendations[Id],J119:AW119,0)))/COUNTIF(J119:AW119,"&lt;&gt;"))</f>
        <v>0</v>
      </c>
      <c r="J119" s="90" t="s">
        <v>738</v>
      </c>
      <c r="K119" s="90" t="s">
        <v>748</v>
      </c>
      <c r="L119" s="90" t="s">
        <v>772</v>
      </c>
      <c r="M119" s="90" t="s">
        <v>777</v>
      </c>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1545</v>
      </c>
      <c r="B120" s="81" t="s">
        <v>1575</v>
      </c>
      <c r="C120" s="83" t="s">
        <v>1576</v>
      </c>
      <c r="D120" s="85" t="s">
        <v>1577</v>
      </c>
      <c r="E120" s="85" t="s">
        <v>1578</v>
      </c>
      <c r="F120" s="86" t="s">
        <v>1395</v>
      </c>
      <c r="G120" s="86" t="s">
        <v>1166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1545</v>
      </c>
      <c r="B121" s="81" t="s">
        <v>1579</v>
      </c>
      <c r="C121" s="83" t="s">
        <v>1580</v>
      </c>
      <c r="D121" s="85" t="s">
        <v>1581</v>
      </c>
      <c r="E121" s="85" t="s">
        <v>1582</v>
      </c>
      <c r="F121" s="86" t="s">
        <v>1395</v>
      </c>
      <c r="G121" s="86" t="s">
        <v>1166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1545</v>
      </c>
      <c r="B122" s="81" t="s">
        <v>1583</v>
      </c>
      <c r="C122" s="83" t="s">
        <v>1584</v>
      </c>
      <c r="D122" s="85" t="s">
        <v>1585</v>
      </c>
      <c r="E122" s="85" t="s">
        <v>1586</v>
      </c>
      <c r="F122" s="86" t="s">
        <v>1395</v>
      </c>
      <c r="G122" s="86" t="s">
        <v>1166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1545</v>
      </c>
      <c r="B123" s="81" t="s">
        <v>1587</v>
      </c>
      <c r="C123" s="83" t="s">
        <v>1588</v>
      </c>
      <c r="D123" s="85" t="s">
        <v>1589</v>
      </c>
      <c r="E123" s="85" t="s">
        <v>1590</v>
      </c>
      <c r="F123" s="86" t="s">
        <v>1395</v>
      </c>
      <c r="G123" s="86" t="s">
        <v>1134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1591</v>
      </c>
      <c r="B124" s="80">
        <v>14</v>
      </c>
      <c r="C124" s="82" t="s">
        <v>19</v>
      </c>
      <c r="D124" s="84" t="s">
        <v>1592</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1591</v>
      </c>
      <c r="B125" s="81" t="s">
        <v>1593</v>
      </c>
      <c r="C125" s="83" t="s">
        <v>1594</v>
      </c>
      <c r="D125" s="85" t="s">
        <v>1595</v>
      </c>
      <c r="E125" s="85" t="s">
        <v>1596</v>
      </c>
      <c r="F125" s="86" t="s">
        <v>1241</v>
      </c>
      <c r="G125" s="86" t="s">
        <v>1182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1591</v>
      </c>
      <c r="B126" s="81" t="s">
        <v>1597</v>
      </c>
      <c r="C126" s="83" t="s">
        <v>1598</v>
      </c>
      <c r="D126" s="85" t="s">
        <v>1599</v>
      </c>
      <c r="E126" s="85" t="s">
        <v>1600</v>
      </c>
      <c r="F126" s="86" t="s">
        <v>1266</v>
      </c>
      <c r="G126" s="86" t="s">
        <v>1166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1591</v>
      </c>
      <c r="B127" s="81" t="s">
        <v>1601</v>
      </c>
      <c r="C127" s="83" t="s">
        <v>1602</v>
      </c>
      <c r="D127" s="85" t="s">
        <v>1603</v>
      </c>
      <c r="E127" s="85" t="s">
        <v>1604</v>
      </c>
      <c r="F127" s="86" t="s">
        <v>1266</v>
      </c>
      <c r="G127" s="86" t="s">
        <v>1166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1591</v>
      </c>
      <c r="B128" s="81" t="s">
        <v>1605</v>
      </c>
      <c r="C128" s="83" t="s">
        <v>1606</v>
      </c>
      <c r="D128" s="85" t="s">
        <v>1607</v>
      </c>
      <c r="E128" s="85" t="s">
        <v>1608</v>
      </c>
      <c r="F128" s="86" t="s">
        <v>1266</v>
      </c>
      <c r="G128" s="86" t="s">
        <v>1166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1591</v>
      </c>
      <c r="B129" s="81" t="s">
        <v>1609</v>
      </c>
      <c r="C129" s="83" t="s">
        <v>1610</v>
      </c>
      <c r="D129" s="85" t="s">
        <v>1611</v>
      </c>
      <c r="E129" s="85" t="s">
        <v>1612</v>
      </c>
      <c r="F129" s="86" t="s">
        <v>1266</v>
      </c>
      <c r="G129" s="86" t="s">
        <v>1166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1591</v>
      </c>
      <c r="B130" s="81" t="s">
        <v>1613</v>
      </c>
      <c r="C130" s="83" t="s">
        <v>1614</v>
      </c>
      <c r="D130" s="85" t="s">
        <v>1615</v>
      </c>
      <c r="E130" s="85" t="s">
        <v>1616</v>
      </c>
      <c r="F130" s="86" t="s">
        <v>1266</v>
      </c>
      <c r="G130" s="86" t="s">
        <v>1166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1591</v>
      </c>
      <c r="B131" s="81" t="s">
        <v>1617</v>
      </c>
      <c r="C131" s="83" t="s">
        <v>1618</v>
      </c>
      <c r="D131" s="85" t="s">
        <v>1619</v>
      </c>
      <c r="E131" s="85" t="s">
        <v>1620</v>
      </c>
      <c r="F131" s="86" t="s">
        <v>1266</v>
      </c>
      <c r="G131" s="86" t="s">
        <v>1166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1591</v>
      </c>
      <c r="B132" s="81" t="s">
        <v>1621</v>
      </c>
      <c r="C132" s="83" t="s">
        <v>1622</v>
      </c>
      <c r="D132" s="85" t="s">
        <v>1623</v>
      </c>
      <c r="E132" s="85" t="s">
        <v>1624</v>
      </c>
      <c r="F132" s="86" t="s">
        <v>1266</v>
      </c>
      <c r="G132" s="86" t="s">
        <v>1166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1591</v>
      </c>
      <c r="B133" s="81" t="s">
        <v>1625</v>
      </c>
      <c r="C133" s="83" t="s">
        <v>1626</v>
      </c>
      <c r="D133" s="85" t="s">
        <v>1627</v>
      </c>
      <c r="E133" s="85" t="s">
        <v>1628</v>
      </c>
      <c r="F133" s="86" t="s">
        <v>1266</v>
      </c>
      <c r="G133" s="86" t="s">
        <v>1166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1629</v>
      </c>
      <c r="B134" s="80">
        <v>15</v>
      </c>
      <c r="C134" s="82" t="s">
        <v>19</v>
      </c>
      <c r="D134" s="84" t="s">
        <v>1630</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1629</v>
      </c>
      <c r="B135" s="81" t="s">
        <v>1631</v>
      </c>
      <c r="C135" s="83" t="s">
        <v>1632</v>
      </c>
      <c r="D135" s="85" t="s">
        <v>1633</v>
      </c>
      <c r="E135" s="85" t="s">
        <v>1634</v>
      </c>
      <c r="F135" s="86" t="s">
        <v>1266</v>
      </c>
      <c r="G135" s="86" t="s">
        <v>1124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1629</v>
      </c>
      <c r="B136" s="81" t="s">
        <v>1635</v>
      </c>
      <c r="C136" s="83" t="s">
        <v>1636</v>
      </c>
      <c r="D136" s="85" t="s">
        <v>1637</v>
      </c>
      <c r="E136" s="85" t="s">
        <v>1638</v>
      </c>
      <c r="F136" s="86" t="s">
        <v>1241</v>
      </c>
      <c r="G136" s="86" t="s">
        <v>1182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1629</v>
      </c>
      <c r="B137" s="81" t="s">
        <v>1639</v>
      </c>
      <c r="C137" s="83" t="s">
        <v>1640</v>
      </c>
      <c r="D137" s="85" t="s">
        <v>1641</v>
      </c>
      <c r="E137" s="85" t="s">
        <v>1642</v>
      </c>
      <c r="F137" s="86" t="s">
        <v>1266</v>
      </c>
      <c r="G137" s="86" t="s">
        <v>1182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1629</v>
      </c>
      <c r="B138" s="81" t="s">
        <v>1643</v>
      </c>
      <c r="C138" s="83" t="s">
        <v>1644</v>
      </c>
      <c r="D138" s="85" t="s">
        <v>1645</v>
      </c>
      <c r="E138" s="85" t="s">
        <v>1646</v>
      </c>
      <c r="F138" s="86" t="s">
        <v>1241</v>
      </c>
      <c r="G138" s="86" t="s">
        <v>1182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1629</v>
      </c>
      <c r="B139" s="81" t="s">
        <v>1647</v>
      </c>
      <c r="C139" s="83" t="s">
        <v>1648</v>
      </c>
      <c r="D139" s="85" t="s">
        <v>1649</v>
      </c>
      <c r="E139" s="85" t="s">
        <v>1650</v>
      </c>
      <c r="F139" s="86" t="s">
        <v>1266</v>
      </c>
      <c r="G139" s="86" t="s">
        <v>1182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1629</v>
      </c>
      <c r="B140" s="81" t="s">
        <v>1651</v>
      </c>
      <c r="C140" s="83" t="s">
        <v>1652</v>
      </c>
      <c r="D140" s="85" t="s">
        <v>1653</v>
      </c>
      <c r="E140" s="85" t="s">
        <v>1654</v>
      </c>
      <c r="F140" s="86" t="s">
        <v>1181</v>
      </c>
      <c r="G140" s="86" t="s">
        <v>1182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1629</v>
      </c>
      <c r="B141" s="81" t="s">
        <v>1655</v>
      </c>
      <c r="C141" s="83" t="s">
        <v>1656</v>
      </c>
      <c r="D141" s="85" t="s">
        <v>1657</v>
      </c>
      <c r="E141" s="85" t="s">
        <v>1658</v>
      </c>
      <c r="F141" s="86" t="s">
        <v>1181</v>
      </c>
      <c r="G141" s="86" t="s">
        <v>1166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1659</v>
      </c>
      <c r="B142" s="80">
        <v>16</v>
      </c>
      <c r="C142" s="82" t="s">
        <v>19</v>
      </c>
      <c r="D142" s="84" t="s">
        <v>1660</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1659</v>
      </c>
      <c r="B143" s="81" t="s">
        <v>1661</v>
      </c>
      <c r="C143" s="83" t="s">
        <v>1662</v>
      </c>
      <c r="D143" s="85" t="s">
        <v>1663</v>
      </c>
      <c r="E143" s="85" t="s">
        <v>1664</v>
      </c>
      <c r="F143" s="86" t="s">
        <v>1241</v>
      </c>
      <c r="G143" s="86" t="s">
        <v>1182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1659</v>
      </c>
      <c r="B144" s="81" t="s">
        <v>1665</v>
      </c>
      <c r="C144" s="83" t="s">
        <v>1666</v>
      </c>
      <c r="D144" s="85" t="s">
        <v>1667</v>
      </c>
      <c r="E144" s="85" t="s">
        <v>1668</v>
      </c>
      <c r="F144" s="86" t="s">
        <v>1241</v>
      </c>
      <c r="G144" s="86" t="s">
        <v>1182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1659</v>
      </c>
      <c r="B145" s="81" t="s">
        <v>1669</v>
      </c>
      <c r="C145" s="83" t="s">
        <v>1670</v>
      </c>
      <c r="D145" s="85" t="s">
        <v>1671</v>
      </c>
      <c r="E145" s="85" t="s">
        <v>1672</v>
      </c>
      <c r="F145" s="86" t="s">
        <v>1149</v>
      </c>
      <c r="G145" s="86" t="s">
        <v>1134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1659</v>
      </c>
      <c r="B146" s="81" t="s">
        <v>1673</v>
      </c>
      <c r="C146" s="83" t="s">
        <v>1674</v>
      </c>
      <c r="D146" s="85" t="s">
        <v>1675</v>
      </c>
      <c r="E146" s="85" t="s">
        <v>1676</v>
      </c>
      <c r="F146" s="86" t="s">
        <v>1149</v>
      </c>
      <c r="G146" s="86" t="s">
        <v>1124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1659</v>
      </c>
      <c r="B147" s="81" t="s">
        <v>1677</v>
      </c>
      <c r="C147" s="83" t="s">
        <v>1678</v>
      </c>
      <c r="D147" s="85" t="s">
        <v>1679</v>
      </c>
      <c r="E147" s="85" t="s">
        <v>1680</v>
      </c>
      <c r="F147" s="86" t="s">
        <v>1149</v>
      </c>
      <c r="G147" s="86" t="s">
        <v>1166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1659</v>
      </c>
      <c r="B148" s="81" t="s">
        <v>1681</v>
      </c>
      <c r="C148" s="83" t="s">
        <v>1682</v>
      </c>
      <c r="D148" s="85" t="s">
        <v>1683</v>
      </c>
      <c r="E148" s="85" t="s">
        <v>1684</v>
      </c>
      <c r="F148" s="86" t="s">
        <v>1241</v>
      </c>
      <c r="G148" s="86" t="s">
        <v>1182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1659</v>
      </c>
      <c r="B149" s="81" t="s">
        <v>1685</v>
      </c>
      <c r="C149" s="83" t="s">
        <v>1686</v>
      </c>
      <c r="D149" s="85" t="s">
        <v>1687</v>
      </c>
      <c r="E149" s="85" t="s">
        <v>1688</v>
      </c>
      <c r="F149" s="86" t="s">
        <v>1149</v>
      </c>
      <c r="G149" s="86" t="s">
        <v>1166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1659</v>
      </c>
      <c r="B150" s="81" t="s">
        <v>1689</v>
      </c>
      <c r="C150" s="83" t="s">
        <v>1690</v>
      </c>
      <c r="D150" s="85" t="s">
        <v>1691</v>
      </c>
      <c r="E150" s="85" t="s">
        <v>1692</v>
      </c>
      <c r="F150" s="86" t="s">
        <v>1395</v>
      </c>
      <c r="G150" s="86" t="s">
        <v>1166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1659</v>
      </c>
      <c r="B151" s="81" t="s">
        <v>1693</v>
      </c>
      <c r="C151" s="83" t="s">
        <v>1694</v>
      </c>
      <c r="D151" s="85" t="s">
        <v>1695</v>
      </c>
      <c r="E151" s="85" t="s">
        <v>1696</v>
      </c>
      <c r="F151" s="86" t="s">
        <v>1266</v>
      </c>
      <c r="G151" s="86" t="s">
        <v>1166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1659</v>
      </c>
      <c r="B152" s="81" t="s">
        <v>1697</v>
      </c>
      <c r="C152" s="83" t="s">
        <v>1698</v>
      </c>
      <c r="D152" s="85" t="s">
        <v>1699</v>
      </c>
      <c r="E152" s="85" t="s">
        <v>1700</v>
      </c>
      <c r="F152" s="86" t="s">
        <v>1149</v>
      </c>
      <c r="G152" s="86" t="s">
        <v>1166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1659</v>
      </c>
      <c r="B153" s="81" t="s">
        <v>1701</v>
      </c>
      <c r="C153" s="83" t="s">
        <v>1702</v>
      </c>
      <c r="D153" s="85" t="s">
        <v>1703</v>
      </c>
      <c r="E153" s="85" t="s">
        <v>1704</v>
      </c>
      <c r="F153" s="86" t="s">
        <v>1149</v>
      </c>
      <c r="G153" s="86" t="s">
        <v>1166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1659</v>
      </c>
      <c r="B154" s="81" t="s">
        <v>1705</v>
      </c>
      <c r="C154" s="83" t="s">
        <v>1706</v>
      </c>
      <c r="D154" s="85" t="s">
        <v>1707</v>
      </c>
      <c r="E154" s="85" t="s">
        <v>1708</v>
      </c>
      <c r="F154" s="86" t="s">
        <v>1149</v>
      </c>
      <c r="G154" s="86" t="s">
        <v>1166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1659</v>
      </c>
      <c r="B155" s="81" t="s">
        <v>1709</v>
      </c>
      <c r="C155" s="83" t="s">
        <v>1710</v>
      </c>
      <c r="D155" s="85" t="s">
        <v>1711</v>
      </c>
      <c r="E155" s="85" t="s">
        <v>1712</v>
      </c>
      <c r="F155" s="86" t="s">
        <v>1149</v>
      </c>
      <c r="G155" s="86" t="s">
        <v>1134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1659</v>
      </c>
      <c r="B156" s="81" t="s">
        <v>1713</v>
      </c>
      <c r="C156" s="83" t="s">
        <v>1714</v>
      </c>
      <c r="D156" s="85" t="s">
        <v>1715</v>
      </c>
      <c r="E156" s="85" t="s">
        <v>1716</v>
      </c>
      <c r="F156" s="86" t="s">
        <v>1149</v>
      </c>
      <c r="G156" s="86" t="s">
        <v>1166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1717</v>
      </c>
      <c r="B157" s="80">
        <v>17</v>
      </c>
      <c r="C157" s="82" t="s">
        <v>19</v>
      </c>
      <c r="D157" s="84" t="s">
        <v>1718</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1717</v>
      </c>
      <c r="B158" s="81" t="s">
        <v>1719</v>
      </c>
      <c r="C158" s="83" t="s">
        <v>1720</v>
      </c>
      <c r="D158" s="85" t="s">
        <v>1721</v>
      </c>
      <c r="E158" s="85" t="s">
        <v>1722</v>
      </c>
      <c r="F158" s="86" t="s">
        <v>1266</v>
      </c>
      <c r="G158" s="86" t="s">
        <v>1129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1717</v>
      </c>
      <c r="B159" s="81" t="s">
        <v>1723</v>
      </c>
      <c r="C159" s="83" t="s">
        <v>1724</v>
      </c>
      <c r="D159" s="85" t="s">
        <v>1725</v>
      </c>
      <c r="E159" s="85" t="s">
        <v>1726</v>
      </c>
      <c r="F159" s="86" t="s">
        <v>1241</v>
      </c>
      <c r="G159" s="86" t="s">
        <v>1182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1717</v>
      </c>
      <c r="B160" s="81" t="s">
        <v>1727</v>
      </c>
      <c r="C160" s="83" t="s">
        <v>1728</v>
      </c>
      <c r="D160" s="85" t="s">
        <v>1729</v>
      </c>
      <c r="E160" s="85" t="s">
        <v>1730</v>
      </c>
      <c r="F160" s="86" t="s">
        <v>1241</v>
      </c>
      <c r="G160" s="86" t="s">
        <v>1182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1717</v>
      </c>
      <c r="B161" s="81" t="s">
        <v>1731</v>
      </c>
      <c r="C161" s="83" t="s">
        <v>1732</v>
      </c>
      <c r="D161" s="85" t="s">
        <v>1733</v>
      </c>
      <c r="E161" s="85" t="s">
        <v>1734</v>
      </c>
      <c r="F161" s="86" t="s">
        <v>1241</v>
      </c>
      <c r="G161" s="86" t="s">
        <v>1182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1717</v>
      </c>
      <c r="B162" s="81" t="s">
        <v>1735</v>
      </c>
      <c r="C162" s="83" t="s">
        <v>1736</v>
      </c>
      <c r="D162" s="85" t="s">
        <v>1737</v>
      </c>
      <c r="E162" s="85" t="s">
        <v>1738</v>
      </c>
      <c r="F162" s="86" t="s">
        <v>1266</v>
      </c>
      <c r="G162" s="86" t="s">
        <v>1129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1717</v>
      </c>
      <c r="B163" s="81" t="s">
        <v>1739</v>
      </c>
      <c r="C163" s="83" t="s">
        <v>1740</v>
      </c>
      <c r="D163" s="85" t="s">
        <v>1741</v>
      </c>
      <c r="E163" s="85" t="s">
        <v>1742</v>
      </c>
      <c r="F163" s="86" t="s">
        <v>1266</v>
      </c>
      <c r="G163" s="86" t="s">
        <v>1129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1717</v>
      </c>
      <c r="B164" s="81" t="s">
        <v>1743</v>
      </c>
      <c r="C164" s="83" t="s">
        <v>1744</v>
      </c>
      <c r="D164" s="85" t="s">
        <v>1745</v>
      </c>
      <c r="E164" s="85" t="s">
        <v>1746</v>
      </c>
      <c r="F164" s="86" t="s">
        <v>1266</v>
      </c>
      <c r="G164" s="86" t="s">
        <v>1498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1717</v>
      </c>
      <c r="B165" s="81" t="s">
        <v>1747</v>
      </c>
      <c r="C165" s="83" t="s">
        <v>1748</v>
      </c>
      <c r="D165" s="85" t="s">
        <v>1749</v>
      </c>
      <c r="E165" s="85" t="s">
        <v>1750</v>
      </c>
      <c r="F165" s="86" t="s">
        <v>1266</v>
      </c>
      <c r="G165" s="86" t="s">
        <v>1498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1717</v>
      </c>
      <c r="B166" s="81" t="s">
        <v>1751</v>
      </c>
      <c r="C166" s="83" t="s">
        <v>1752</v>
      </c>
      <c r="D166" s="85" t="s">
        <v>1753</v>
      </c>
      <c r="E166" s="85" t="s">
        <v>1754</v>
      </c>
      <c r="F166" s="86" t="s">
        <v>1241</v>
      </c>
      <c r="G166" s="86" t="s">
        <v>1498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1755</v>
      </c>
      <c r="B167" s="80">
        <v>18</v>
      </c>
      <c r="C167" s="82" t="s">
        <v>19</v>
      </c>
      <c r="D167" s="84" t="s">
        <v>1756</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1755</v>
      </c>
      <c r="B168" s="81" t="s">
        <v>1757</v>
      </c>
      <c r="C168" s="83" t="s">
        <v>1758</v>
      </c>
      <c r="D168" s="85" t="s">
        <v>1759</v>
      </c>
      <c r="E168" s="85" t="s">
        <v>1760</v>
      </c>
      <c r="F168" s="86" t="s">
        <v>1241</v>
      </c>
      <c r="G168" s="86" t="s">
        <v>1182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1755</v>
      </c>
      <c r="B169" s="81" t="s">
        <v>1761</v>
      </c>
      <c r="C169" s="83" t="s">
        <v>1762</v>
      </c>
      <c r="D169" s="85" t="s">
        <v>1763</v>
      </c>
      <c r="E169" s="85" t="s">
        <v>1764</v>
      </c>
      <c r="F169" s="86" t="s">
        <v>1395</v>
      </c>
      <c r="G169" s="86" t="s">
        <v>1134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1755</v>
      </c>
      <c r="B170" s="81" t="s">
        <v>1765</v>
      </c>
      <c r="C170" s="83" t="s">
        <v>1766</v>
      </c>
      <c r="D170" s="85" t="s">
        <v>1767</v>
      </c>
      <c r="E170" s="85" t="s">
        <v>1768</v>
      </c>
      <c r="F170" s="86" t="s">
        <v>1395</v>
      </c>
      <c r="G170" s="86" t="s">
        <v>1166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1755</v>
      </c>
      <c r="B171" s="81" t="s">
        <v>1769</v>
      </c>
      <c r="C171" s="83" t="s">
        <v>1770</v>
      </c>
      <c r="D171" s="85" t="s">
        <v>1771</v>
      </c>
      <c r="E171" s="85" t="s">
        <v>1772</v>
      </c>
      <c r="F171" s="86" t="s">
        <v>1395</v>
      </c>
      <c r="G171" s="86" t="s">
        <v>1166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1755</v>
      </c>
      <c r="B172" s="91" t="s">
        <v>1773</v>
      </c>
      <c r="C172" s="92" t="s">
        <v>1774</v>
      </c>
      <c r="D172" s="93" t="s">
        <v>1775</v>
      </c>
      <c r="E172" s="93" t="s">
        <v>1776</v>
      </c>
      <c r="F172" s="94" t="s">
        <v>1395</v>
      </c>
      <c r="G172" s="94" t="s">
        <v>1134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831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IFERROR(INDEX('Recommendations'!$G$2:$G$176, MATCH(J2,'Recommendations'!$A$2:$A$176,0))="Implemented", FALSE))</xm:f>
            <x14:dxf>
              <font>
                <color rgb="FF000000"/>
              </font>
              <fill>
                <patternFill>
                  <bgColor rgb="FF3C7D22"/>
                </patternFill>
              </fill>
            </x14:dxf>
          </x14:cfRule>
          <x14:cfRule type="expression" priority="2" id="{00000000-000E-0000-0400-000002000000}">
            <xm:f>AND(J2&lt;&gt;"", IFERROR(INDEX('Recommendations'!$G$2:$G$176, MATCH(J2,'Recommendations'!$A$2:$A$176,0))="Compensated", FALSE))</xm:f>
            <x14:dxf>
              <font>
                <color rgb="FF000000"/>
              </font>
              <fill>
                <patternFill>
                  <bgColor rgb="FFC6E0B4"/>
                </patternFill>
              </fill>
            </x14:dxf>
          </x14:cfRule>
          <x14:cfRule type="expression" priority="3" id="{00000000-000E-0000-0400-000003000000}">
            <xm:f>AND(J2&lt;&gt;"", IFERROR(INDEX('Recommendations'!$G$2:$G$176, MATCH(J2,'Recommendations'!$A$2:$A$176,0))="Testing", FALSE))</xm:f>
            <x14:dxf>
              <font>
                <color rgb="FF000000"/>
              </font>
              <fill>
                <patternFill>
                  <bgColor rgb="FFFFC000"/>
                </patternFill>
              </fill>
            </x14:dxf>
          </x14:cfRule>
          <x14:cfRule type="expression" priority="4" id="{00000000-000E-0000-0400-000004000000}">
            <xm:f>AND(J2&lt;&gt;"", IFERROR(INDEX('Recommendations'!$G$2:$G$176, MATCH(J2,'Recommendations'!$A$2:$A$176,0))="Failed", FALSE))</xm:f>
            <x14:dxf>
              <font>
                <color rgb="FF000000"/>
              </font>
              <fill>
                <patternFill>
                  <bgColor rgb="FFD82891"/>
                </patternFill>
              </fill>
            </x14:dxf>
          </x14:cfRule>
          <x14:cfRule type="expression" priority="5" id="{00000000-000E-0000-0400-000005000000}">
            <xm:f>AND(J2&lt;&gt;"", IFERROR(INDEX('Recommendations'!$G$2:$G$176, MATCH(J2,'Recommendations'!$A$2:$A$176,0))="Risk Accepted", FALSE))</xm:f>
            <x14:dxf>
              <font>
                <color rgb="FF000000"/>
              </font>
              <fill>
                <patternFill>
                  <bgColor rgb="FFD9D9D9"/>
                </patternFill>
              </fill>
            </x14:dxf>
          </x14:cfRule>
          <x14:cfRule type="expression" priority="6" id="{00000000-000E-0000-0400-000006000000}">
            <xm:f>AND(J2&lt;&gt;"", IFERROR(INDEX('Recommendations'!$G$2:$G$176, MATCH(J2,'Recommendations'!$A$2:$A$176,0))="N/A",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1777</v>
      </c>
      <c r="C1" s="121" t="s">
        <v>9</v>
      </c>
      <c r="D1" s="121" t="s">
        <v>982</v>
      </c>
      <c r="E1" s="121" t="s">
        <v>1778</v>
      </c>
      <c r="F1" s="121" t="s">
        <v>1779</v>
      </c>
      <c r="G1" s="121" t="s">
        <v>1076</v>
      </c>
      <c r="H1" s="121" t="s">
        <v>1077</v>
      </c>
      <c r="I1" s="121" t="s">
        <v>1078</v>
      </c>
      <c r="J1" s="121" t="s">
        <v>1079</v>
      </c>
      <c r="K1" s="121" t="s">
        <v>1080</v>
      </c>
      <c r="L1" s="121" t="s">
        <v>1081</v>
      </c>
      <c r="M1" s="121" t="s">
        <v>1082</v>
      </c>
      <c r="N1" s="121" t="s">
        <v>1083</v>
      </c>
      <c r="O1" s="121" t="s">
        <v>1084</v>
      </c>
      <c r="P1" s="121" t="s">
        <v>1085</v>
      </c>
      <c r="Q1" s="121" t="s">
        <v>1086</v>
      </c>
      <c r="R1" s="121" t="s">
        <v>1087</v>
      </c>
      <c r="S1" s="121" t="s">
        <v>1088</v>
      </c>
      <c r="T1" s="121" t="s">
        <v>1089</v>
      </c>
      <c r="U1" s="121" t="s">
        <v>1090</v>
      </c>
      <c r="V1" s="121" t="s">
        <v>1091</v>
      </c>
      <c r="W1" s="121" t="s">
        <v>1092</v>
      </c>
      <c r="X1" s="121" t="s">
        <v>1093</v>
      </c>
      <c r="Y1" s="121" t="s">
        <v>1094</v>
      </c>
      <c r="Z1" s="121" t="s">
        <v>1095</v>
      </c>
      <c r="AA1" s="121" t="s">
        <v>1096</v>
      </c>
      <c r="AB1" s="121" t="s">
        <v>1097</v>
      </c>
      <c r="AC1" s="121" t="s">
        <v>1098</v>
      </c>
      <c r="AD1" s="121" t="s">
        <v>1099</v>
      </c>
      <c r="AE1" s="121" t="s">
        <v>1100</v>
      </c>
      <c r="AF1" s="121" t="s">
        <v>1101</v>
      </c>
      <c r="AG1" s="121" t="s">
        <v>1102</v>
      </c>
      <c r="AH1" s="121" t="s">
        <v>1103</v>
      </c>
      <c r="AI1" s="121" t="s">
        <v>1104</v>
      </c>
      <c r="AJ1" s="121" t="s">
        <v>1105</v>
      </c>
      <c r="AK1" s="121" t="s">
        <v>1106</v>
      </c>
      <c r="AL1" s="121" t="s">
        <v>1107</v>
      </c>
      <c r="AM1" s="121" t="s">
        <v>1108</v>
      </c>
      <c r="AN1" s="121" t="s">
        <v>1109</v>
      </c>
      <c r="AO1" s="121" t="s">
        <v>1110</v>
      </c>
      <c r="AP1" s="121" t="s">
        <v>1111</v>
      </c>
      <c r="AQ1" s="121" t="s">
        <v>1112</v>
      </c>
      <c r="AR1" s="121" t="s">
        <v>1113</v>
      </c>
      <c r="AS1" s="121" t="s">
        <v>1114</v>
      </c>
      <c r="AT1" s="121" t="s">
        <v>1115</v>
      </c>
      <c r="AU1" s="122" t="s">
        <v>1116</v>
      </c>
    </row>
    <row r="2" spans="1:47" ht="60" customHeight="1" x14ac:dyDescent="0.35">
      <c r="A2" s="116" t="s">
        <v>1780</v>
      </c>
      <c r="B2" s="106" t="s">
        <v>1781</v>
      </c>
      <c r="C2" s="107" t="s">
        <v>1782</v>
      </c>
      <c r="D2" s="107" t="s">
        <v>1783</v>
      </c>
      <c r="E2" s="107" t="s">
        <v>1784</v>
      </c>
      <c r="F2" s="108" t="s">
        <v>1785</v>
      </c>
      <c r="G2" s="109">
        <f>IF(COUNTIF(H2:AU2,"&lt;&gt;")=0,"",SUMPRODUCT(((Recommendations[ImplStatus]="Implemented")+(Recommendations[ImplStatus]="Compensated"))*ISNUMBER(MATCH(Recommendations[Id],H2:AU2,0)))/COUNTIF(H2:AU2,"&lt;&gt;"))</f>
        <v>0</v>
      </c>
      <c r="H2" s="110" t="s">
        <v>101</v>
      </c>
      <c r="I2" s="110" t="s">
        <v>106</v>
      </c>
      <c r="J2" s="110" t="s">
        <v>111</v>
      </c>
      <c r="K2" s="110" t="s">
        <v>575</v>
      </c>
      <c r="L2" s="110" t="s">
        <v>580</v>
      </c>
      <c r="M2" s="110" t="s">
        <v>585</v>
      </c>
      <c r="N2" s="110" t="s">
        <v>615</v>
      </c>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1786</v>
      </c>
      <c r="B3" s="106" t="s">
        <v>1787</v>
      </c>
      <c r="C3" s="107" t="s">
        <v>1788</v>
      </c>
      <c r="D3" s="107" t="s">
        <v>1789</v>
      </c>
      <c r="E3" s="107" t="s">
        <v>1790</v>
      </c>
      <c r="F3" s="108" t="s">
        <v>1791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1792</v>
      </c>
      <c r="B4" s="106" t="s">
        <v>1793</v>
      </c>
      <c r="C4" s="107" t="s">
        <v>1794</v>
      </c>
      <c r="D4" s="107" t="s">
        <v>1795</v>
      </c>
      <c r="E4" s="107" t="s">
        <v>1796</v>
      </c>
      <c r="F4" s="108" t="s">
        <v>1797</v>
      </c>
      <c r="G4" s="109">
        <f>IF(COUNTIF(H4:AU4,"&lt;&gt;")=0,"",SUMPRODUCT(((Recommendations[ImplStatus]="Implemented")+(Recommendations[ImplStatus]="Compensated"))*ISNUMBER(MATCH(Recommendations[Id],H4:AU4,0)))/COUNTIF(H4:AU4,"&lt;&gt;"))</f>
        <v>0</v>
      </c>
      <c r="H4" s="110" t="s">
        <v>78</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1798</v>
      </c>
      <c r="B5" s="106" t="s">
        <v>1799</v>
      </c>
      <c r="C5" s="107" t="s">
        <v>1800</v>
      </c>
      <c r="D5" s="107" t="s">
        <v>1801</v>
      </c>
      <c r="E5" s="107" t="s">
        <v>1802</v>
      </c>
      <c r="F5" s="108" t="s">
        <v>1803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1804</v>
      </c>
      <c r="B6" s="106" t="s">
        <v>1805</v>
      </c>
      <c r="C6" s="107" t="s">
        <v>1806</v>
      </c>
      <c r="D6" s="107" t="s">
        <v>1807</v>
      </c>
      <c r="E6" s="107" t="s">
        <v>19</v>
      </c>
      <c r="F6" s="108" t="s">
        <v>1808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1809</v>
      </c>
      <c r="B7" s="106" t="s">
        <v>10</v>
      </c>
      <c r="C7" s="107" t="s">
        <v>1810</v>
      </c>
      <c r="D7" s="107" t="s">
        <v>1811</v>
      </c>
      <c r="E7" s="107" t="s">
        <v>19</v>
      </c>
      <c r="F7" s="108" t="s">
        <v>1812</v>
      </c>
      <c r="G7" s="109">
        <f>IF(COUNTIF(H7:AU7,"&lt;&gt;")=0,"",SUMPRODUCT(((Recommendations[ImplStatus]="Implemented")+(Recommendations[ImplStatus]="Compensated"))*ISNUMBER(MATCH(Recommendations[Id],H7:AU7,0)))/COUNTIF(H7:AU7,"&lt;&gt;"))</f>
        <v>0</v>
      </c>
      <c r="H7" s="110" t="s">
        <v>49</v>
      </c>
      <c r="I7" s="110" t="s">
        <v>54</v>
      </c>
      <c r="J7" s="110" t="s">
        <v>93</v>
      </c>
      <c r="K7" s="110" t="s">
        <v>323</v>
      </c>
      <c r="L7" s="110" t="s">
        <v>328</v>
      </c>
      <c r="M7" s="110" t="s">
        <v>332</v>
      </c>
      <c r="N7" s="110" t="s">
        <v>336</v>
      </c>
      <c r="O7" s="110" t="s">
        <v>341</v>
      </c>
      <c r="P7" s="110" t="s">
        <v>345</v>
      </c>
      <c r="Q7" s="110" t="s">
        <v>349</v>
      </c>
      <c r="R7" s="110" t="s">
        <v>353</v>
      </c>
      <c r="S7" s="110" t="s">
        <v>358</v>
      </c>
      <c r="T7" s="110" t="s">
        <v>363</v>
      </c>
      <c r="U7" s="110" t="s">
        <v>368</v>
      </c>
      <c r="V7" s="110" t="s">
        <v>372</v>
      </c>
      <c r="W7" s="110" t="s">
        <v>396</v>
      </c>
      <c r="X7" s="110" t="s">
        <v>409</v>
      </c>
      <c r="Y7" s="110" t="s">
        <v>422</v>
      </c>
      <c r="Z7" s="110" t="s">
        <v>435</v>
      </c>
      <c r="AA7" s="110" t="s">
        <v>439</v>
      </c>
      <c r="AB7" s="110" t="s">
        <v>443</v>
      </c>
      <c r="AC7" s="110" t="s">
        <v>447</v>
      </c>
      <c r="AD7" s="110" t="s">
        <v>451</v>
      </c>
      <c r="AE7" s="110" t="s">
        <v>455</v>
      </c>
      <c r="AF7" s="110" t="s">
        <v>459</v>
      </c>
      <c r="AG7" s="110" t="s">
        <v>464</v>
      </c>
      <c r="AH7" s="110" t="s">
        <v>469</v>
      </c>
      <c r="AI7" s="110" t="s">
        <v>478</v>
      </c>
      <c r="AJ7" s="110" t="s">
        <v>482</v>
      </c>
      <c r="AK7" s="110" t="s">
        <v>486</v>
      </c>
      <c r="AL7" s="110" t="s">
        <v>490</v>
      </c>
      <c r="AM7" s="110" t="s">
        <v>502</v>
      </c>
      <c r="AN7" s="110" t="s">
        <v>506</v>
      </c>
      <c r="AO7" s="110" t="s">
        <v>510</v>
      </c>
      <c r="AP7" s="110" t="s">
        <v>514</v>
      </c>
      <c r="AQ7" s="110" t="s">
        <v>518</v>
      </c>
      <c r="AR7" s="110" t="s">
        <v>522</v>
      </c>
      <c r="AS7" s="110" t="s">
        <v>526</v>
      </c>
      <c r="AT7" s="110" t="s">
        <v>530</v>
      </c>
      <c r="AU7" s="118" t="s">
        <v>538</v>
      </c>
    </row>
    <row r="8" spans="1:47" ht="60" customHeight="1" x14ac:dyDescent="0.35">
      <c r="A8" s="116" t="s">
        <v>1813</v>
      </c>
      <c r="B8" s="106" t="s">
        <v>1814</v>
      </c>
      <c r="C8" s="107" t="s">
        <v>1815</v>
      </c>
      <c r="D8" s="107" t="s">
        <v>1816</v>
      </c>
      <c r="E8" s="107" t="s">
        <v>19</v>
      </c>
      <c r="F8" s="108" t="s">
        <v>1817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1818</v>
      </c>
      <c r="B9" s="106" t="s">
        <v>1819</v>
      </c>
      <c r="C9" s="107" t="s">
        <v>1820</v>
      </c>
      <c r="D9" s="107" t="s">
        <v>1821</v>
      </c>
      <c r="E9" s="107" t="s">
        <v>19</v>
      </c>
      <c r="F9" s="108" t="s">
        <v>1822</v>
      </c>
      <c r="G9" s="109">
        <f>IF(COUNTIF(H9:AU9,"&lt;&gt;")=0,"",SUMPRODUCT(((Recommendations[ImplStatus]="Implemented")+(Recommendations[ImplStatus]="Compensated"))*ISNUMBER(MATCH(Recommendations[Id],H9:AU9,0)))/COUNTIF(H9:AU9,"&lt;&gt;"))</f>
        <v>0</v>
      </c>
      <c r="H9" s="110" t="s">
        <v>13</v>
      </c>
      <c r="I9" s="110" t="s">
        <v>23</v>
      </c>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1823</v>
      </c>
      <c r="B10" s="106" t="s">
        <v>1824</v>
      </c>
      <c r="C10" s="107" t="s">
        <v>1825</v>
      </c>
      <c r="D10" s="107" t="s">
        <v>1826</v>
      </c>
      <c r="E10" s="107" t="s">
        <v>19</v>
      </c>
      <c r="F10" s="108" t="s">
        <v>1827</v>
      </c>
      <c r="G10" s="109">
        <f>IF(COUNTIF(H10:AU10,"&lt;&gt;")=0,"",SUMPRODUCT(((Recommendations[ImplStatus]="Implemented")+(Recommendations[ImplStatus]="Compensated"))*ISNUMBER(MATCH(Recommendations[Id],H10:AU10,0)))/COUNTIF(H10:AU10,"&lt;&gt;"))</f>
        <v>0</v>
      </c>
      <c r="H10" s="110" t="s">
        <v>58</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1828</v>
      </c>
      <c r="B11" s="106" t="s">
        <v>1829</v>
      </c>
      <c r="C11" s="107" t="s">
        <v>1830</v>
      </c>
      <c r="D11" s="107" t="s">
        <v>1831</v>
      </c>
      <c r="E11" s="107" t="s">
        <v>19</v>
      </c>
      <c r="F11" s="108" t="s">
        <v>1832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1833</v>
      </c>
      <c r="B12" s="106" t="s">
        <v>1834</v>
      </c>
      <c r="C12" s="107" t="s">
        <v>1835</v>
      </c>
      <c r="D12" s="107" t="s">
        <v>1836</v>
      </c>
      <c r="E12" s="107" t="s">
        <v>19</v>
      </c>
      <c r="F12" s="108" t="s">
        <v>1837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1838</v>
      </c>
      <c r="B13" s="106" t="s">
        <v>1839</v>
      </c>
      <c r="C13" s="107" t="s">
        <v>1840</v>
      </c>
      <c r="D13" s="107" t="s">
        <v>1841</v>
      </c>
      <c r="E13" s="107" t="s">
        <v>19</v>
      </c>
      <c r="F13" s="108" t="s">
        <v>1842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1843</v>
      </c>
      <c r="B14" s="106" t="s">
        <v>1844</v>
      </c>
      <c r="C14" s="107" t="s">
        <v>1845</v>
      </c>
      <c r="D14" s="107" t="s">
        <v>1846</v>
      </c>
      <c r="E14" s="107" t="s">
        <v>19</v>
      </c>
      <c r="F14" s="108" t="s">
        <v>1847</v>
      </c>
      <c r="G14" s="109">
        <f>IF(COUNTIF(H14:AU14,"&lt;&gt;")=0,"",SUMPRODUCT(((Recommendations[ImplStatus]="Implemented")+(Recommendations[ImplStatus]="Compensated"))*ISNUMBER(MATCH(Recommendations[Id],H14:AU14,0)))/COUNTIF(H14:AU14,"&lt;&gt;"))</f>
        <v>0</v>
      </c>
      <c r="H14" s="110" t="s">
        <v>68</v>
      </c>
      <c r="I14" s="110" t="s">
        <v>73</v>
      </c>
      <c r="J14" s="110" t="s">
        <v>159</v>
      </c>
      <c r="K14" s="110" t="s">
        <v>313</v>
      </c>
      <c r="L14" s="110" t="s">
        <v>318</v>
      </c>
      <c r="M14" s="110" t="s">
        <v>630</v>
      </c>
      <c r="N14" s="110" t="s">
        <v>753</v>
      </c>
      <c r="O14" s="110" t="s">
        <v>782</v>
      </c>
      <c r="P14" s="110" t="s">
        <v>787</v>
      </c>
      <c r="Q14" s="110" t="s">
        <v>816</v>
      </c>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1848</v>
      </c>
      <c r="B15" s="106" t="s">
        <v>1849</v>
      </c>
      <c r="C15" s="107" t="s">
        <v>1850</v>
      </c>
      <c r="D15" s="107" t="s">
        <v>1851</v>
      </c>
      <c r="E15" s="107" t="s">
        <v>19</v>
      </c>
      <c r="F15" s="108" t="s">
        <v>1852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1853</v>
      </c>
      <c r="B16" s="106" t="s">
        <v>1854</v>
      </c>
      <c r="C16" s="107" t="s">
        <v>1855</v>
      </c>
      <c r="D16" s="107" t="s">
        <v>1856</v>
      </c>
      <c r="E16" s="107" t="s">
        <v>19</v>
      </c>
      <c r="F16" s="108" t="s">
        <v>1857</v>
      </c>
      <c r="G16" s="109">
        <f>IF(COUNTIF(H16:AU16,"&lt;&gt;")=0,"",SUMPRODUCT(((Recommendations[ImplStatus]="Implemented")+(Recommendations[ImplStatus]="Compensated"))*ISNUMBER(MATCH(Recommendations[Id],H16:AU16,0)))/COUNTIF(H16:AU16,"&lt;&gt;"))</f>
        <v>0</v>
      </c>
      <c r="H16" s="110" t="s">
        <v>33</v>
      </c>
      <c r="I16" s="110" t="s">
        <v>38</v>
      </c>
      <c r="J16" s="110" t="s">
        <v>154</v>
      </c>
      <c r="K16" s="110" t="s">
        <v>183</v>
      </c>
      <c r="L16" s="110" t="s">
        <v>600</v>
      </c>
      <c r="M16" s="110" t="s">
        <v>620</v>
      </c>
      <c r="N16" s="110" t="s">
        <v>625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1858</v>
      </c>
      <c r="B17" s="106" t="s">
        <v>1859</v>
      </c>
      <c r="C17" s="107" t="s">
        <v>1860</v>
      </c>
      <c r="D17" s="107" t="s">
        <v>1861</v>
      </c>
      <c r="E17" s="107" t="s">
        <v>19</v>
      </c>
      <c r="F17" s="108" t="s">
        <v>1862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1863</v>
      </c>
      <c r="B18" s="106" t="s">
        <v>1864</v>
      </c>
      <c r="C18" s="107" t="s">
        <v>1865</v>
      </c>
      <c r="D18" s="107" t="s">
        <v>1866</v>
      </c>
      <c r="E18" s="107" t="s">
        <v>19</v>
      </c>
      <c r="F18" s="108" t="s">
        <v>1867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1868</v>
      </c>
      <c r="B19" s="106" t="s">
        <v>1869</v>
      </c>
      <c r="C19" s="107" t="s">
        <v>1870</v>
      </c>
      <c r="D19" s="107" t="s">
        <v>1871</v>
      </c>
      <c r="E19" s="107" t="s">
        <v>19</v>
      </c>
      <c r="F19" s="108" t="s">
        <v>1872</v>
      </c>
      <c r="G19" s="109">
        <f>IF(COUNTIF(H19:AU19,"&lt;&gt;")=0,"",SUMPRODUCT(((Recommendations[ImplStatus]="Implemented")+(Recommendations[ImplStatus]="Compensated"))*ISNUMBER(MATCH(Recommendations[Id],H19:AU19,0)))/COUNTIF(H19:AU19,"&lt;&gt;"))</f>
        <v>0</v>
      </c>
      <c r="H19" s="110" t="s">
        <v>763</v>
      </c>
      <c r="I19" s="110" t="s">
        <v>768</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1873</v>
      </c>
      <c r="B20" s="106" t="s">
        <v>1874</v>
      </c>
      <c r="C20" s="107" t="s">
        <v>1875</v>
      </c>
      <c r="D20" s="107" t="s">
        <v>1876</v>
      </c>
      <c r="E20" s="107" t="s">
        <v>19</v>
      </c>
      <c r="F20" s="108" t="s">
        <v>1877</v>
      </c>
      <c r="G20" s="109">
        <f>IF(COUNTIF(H20:AU20,"&lt;&gt;")=0,"",SUMPRODUCT(((Recommendations[ImplStatus]="Implemented")+(Recommendations[ImplStatus]="Compensated"))*ISNUMBER(MATCH(Recommendations[Id],H20:AU20,0)))/COUNTIF(H20:AU20,"&lt;&gt;"))</f>
        <v>0</v>
      </c>
      <c r="H20" s="110" t="s">
        <v>758</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1878</v>
      </c>
      <c r="B21" s="106" t="s">
        <v>1879</v>
      </c>
      <c r="C21" s="107" t="s">
        <v>1880</v>
      </c>
      <c r="D21" s="107" t="s">
        <v>1881</v>
      </c>
      <c r="E21" s="107" t="s">
        <v>1882</v>
      </c>
      <c r="F21" s="108" t="s">
        <v>1883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1884</v>
      </c>
      <c r="B22" s="106" t="s">
        <v>1885</v>
      </c>
      <c r="C22" s="107" t="s">
        <v>1886</v>
      </c>
      <c r="D22" s="107" t="s">
        <v>1887</v>
      </c>
      <c r="E22" s="107" t="s">
        <v>1888</v>
      </c>
      <c r="F22" s="108" t="s">
        <v>1889</v>
      </c>
      <c r="G22" s="109">
        <f>IF(COUNTIF(H22:AU22,"&lt;&gt;")=0,"",SUMPRODUCT(((Recommendations[ImplStatus]="Implemented")+(Recommendations[ImplStatus]="Compensated"))*ISNUMBER(MATCH(Recommendations[Id],H22:AU22,0)))/COUNTIF(H22:AU22,"&lt;&gt;"))</f>
        <v>0</v>
      </c>
      <c r="H22" s="110" t="s">
        <v>753</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1890</v>
      </c>
      <c r="B23" s="106" t="s">
        <v>1891</v>
      </c>
      <c r="C23" s="107" t="s">
        <v>1892</v>
      </c>
      <c r="D23" s="107" t="s">
        <v>1893</v>
      </c>
      <c r="E23" s="107" t="s">
        <v>1894</v>
      </c>
      <c r="F23" s="108" t="s">
        <v>1895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1896</v>
      </c>
      <c r="B24" s="106" t="s">
        <v>1897</v>
      </c>
      <c r="C24" s="107" t="s">
        <v>1898</v>
      </c>
      <c r="D24" s="107" t="s">
        <v>1899</v>
      </c>
      <c r="E24" s="107" t="s">
        <v>19</v>
      </c>
      <c r="F24" s="108" t="s">
        <v>1900</v>
      </c>
      <c r="G24" s="109">
        <f>IF(COUNTIF(H24:AU24,"&lt;&gt;")=0,"",SUMPRODUCT(((Recommendations[ImplStatus]="Implemented")+(Recommendations[ImplStatus]="Compensated"))*ISNUMBER(MATCH(Recommendations[Id],H24:AU24,0)))/COUNTIF(H24:AU24,"&lt;&gt;"))</f>
        <v>0</v>
      </c>
      <c r="H24" s="110" t="s">
        <v>96</v>
      </c>
      <c r="I24" s="110" t="s">
        <v>640</v>
      </c>
      <c r="J24" s="110" t="s">
        <v>645</v>
      </c>
      <c r="K24" s="110" t="s">
        <v>650</v>
      </c>
      <c r="L24" s="110" t="s">
        <v>655</v>
      </c>
      <c r="M24" s="110" t="s">
        <v>660</v>
      </c>
      <c r="N24" s="110" t="s">
        <v>664</v>
      </c>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1901</v>
      </c>
      <c r="B25" s="106" t="s">
        <v>1902</v>
      </c>
      <c r="C25" s="107" t="s">
        <v>1903</v>
      </c>
      <c r="D25" s="107" t="s">
        <v>19</v>
      </c>
      <c r="E25" s="107" t="s">
        <v>19</v>
      </c>
      <c r="F25" s="108" t="s">
        <v>1904</v>
      </c>
      <c r="G25" s="109">
        <f>IF(COUNTIF(H25:AU25,"&lt;&gt;")=0,"",SUMPRODUCT(((Recommendations[ImplStatus]="Implemented")+(Recommendations[ImplStatus]="Compensated"))*ISNUMBER(MATCH(Recommendations[Id],H25:AU25,0)))/COUNTIF(H25:AU25,"&lt;&gt;"))</f>
        <v>0</v>
      </c>
      <c r="H25" s="110" t="s">
        <v>708</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1905</v>
      </c>
      <c r="B26" s="106" t="s">
        <v>1906</v>
      </c>
      <c r="C26" s="107" t="s">
        <v>1907</v>
      </c>
      <c r="D26" s="107" t="s">
        <v>1908</v>
      </c>
      <c r="E26" s="107" t="s">
        <v>19</v>
      </c>
      <c r="F26" s="108" t="s">
        <v>1909</v>
      </c>
      <c r="G26" s="109">
        <f>IF(COUNTIF(H26:AU26,"&lt;&gt;")=0,"",SUMPRODUCT(((Recommendations[ImplStatus]="Implemented")+(Recommendations[ImplStatus]="Compensated"))*ISNUMBER(MATCH(Recommendations[Id],H26:AU26,0)))/COUNTIF(H26:AU26,"&lt;&gt;"))</f>
        <v>0</v>
      </c>
      <c r="H26" s="110" t="s">
        <v>787</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1910</v>
      </c>
      <c r="B27" s="106" t="s">
        <v>1911</v>
      </c>
      <c r="C27" s="107" t="s">
        <v>1912</v>
      </c>
      <c r="D27" s="107" t="s">
        <v>1913</v>
      </c>
      <c r="E27" s="107" t="s">
        <v>1914</v>
      </c>
      <c r="F27" s="108" t="s">
        <v>1915</v>
      </c>
      <c r="G27" s="109">
        <f>IF(COUNTIF(H27:AU27,"&lt;&gt;")=0,"",SUMPRODUCT(((Recommendations[ImplStatus]="Implemented")+(Recommendations[ImplStatus]="Compensated"))*ISNUMBER(MATCH(Recommendations[Id],H27:AU27,0)))/COUNTIF(H27:AU27,"&lt;&gt;"))</f>
        <v>0</v>
      </c>
      <c r="H27" s="110" t="s">
        <v>826</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1916</v>
      </c>
      <c r="B28" s="106" t="s">
        <v>1917</v>
      </c>
      <c r="C28" s="107" t="s">
        <v>1918</v>
      </c>
      <c r="D28" s="107" t="s">
        <v>19</v>
      </c>
      <c r="E28" s="107" t="s">
        <v>19</v>
      </c>
      <c r="F28" s="108" t="s">
        <v>1919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1920</v>
      </c>
      <c r="B29" s="106" t="s">
        <v>1921</v>
      </c>
      <c r="C29" s="107" t="s">
        <v>1922</v>
      </c>
      <c r="D29" s="107" t="s">
        <v>1923</v>
      </c>
      <c r="E29" s="107" t="s">
        <v>1924</v>
      </c>
      <c r="F29" s="108" t="s">
        <v>1925</v>
      </c>
      <c r="G29" s="109">
        <f>IF(COUNTIF(H29:AU29,"&lt;&gt;")=0,"",SUMPRODUCT(((Recommendations[ImplStatus]="Implemented")+(Recommendations[ImplStatus]="Compensated"))*ISNUMBER(MATCH(Recommendations[Id],H29:AU29,0)))/COUNTIF(H29:AU29,"&lt;&gt;"))</f>
        <v>0</v>
      </c>
      <c r="H29" s="110" t="s">
        <v>136</v>
      </c>
      <c r="I29" s="110" t="s">
        <v>141</v>
      </c>
      <c r="J29" s="110" t="s">
        <v>145</v>
      </c>
      <c r="K29" s="110" t="s">
        <v>149</v>
      </c>
      <c r="L29" s="110" t="s">
        <v>163</v>
      </c>
      <c r="M29" s="110" t="s">
        <v>168</v>
      </c>
      <c r="N29" s="110" t="s">
        <v>173</v>
      </c>
      <c r="O29" s="110" t="s">
        <v>178</v>
      </c>
      <c r="P29" s="110" t="s">
        <v>193</v>
      </c>
      <c r="Q29" s="110" t="s">
        <v>308</v>
      </c>
      <c r="R29" s="110" t="s">
        <v>807</v>
      </c>
      <c r="S29" s="110" t="s">
        <v>812</v>
      </c>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1926</v>
      </c>
      <c r="B30" s="106" t="s">
        <v>1927</v>
      </c>
      <c r="C30" s="107" t="s">
        <v>1928</v>
      </c>
      <c r="D30" s="107" t="s">
        <v>1929</v>
      </c>
      <c r="E30" s="107" t="s">
        <v>19</v>
      </c>
      <c r="F30" s="108" t="s">
        <v>1930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1931</v>
      </c>
      <c r="B31" s="106" t="s">
        <v>1932</v>
      </c>
      <c r="C31" s="107" t="s">
        <v>1933</v>
      </c>
      <c r="D31" s="107" t="s">
        <v>1934</v>
      </c>
      <c r="E31" s="107" t="s">
        <v>1935</v>
      </c>
      <c r="F31" s="108" t="s">
        <v>1936</v>
      </c>
      <c r="G31" s="109">
        <f>IF(COUNTIF(H31:AU31,"&lt;&gt;")=0,"",SUMPRODUCT(((Recommendations[ImplStatus]="Implemented")+(Recommendations[ImplStatus]="Compensated"))*ISNUMBER(MATCH(Recommendations[Id],H31:AU31,0)))/COUNTIF(H31:AU31,"&lt;&gt;"))</f>
        <v>0</v>
      </c>
      <c r="H31" s="110" t="s">
        <v>121</v>
      </c>
      <c r="I31" s="110" t="s">
        <v>198</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1937</v>
      </c>
      <c r="B32" s="106" t="s">
        <v>1938</v>
      </c>
      <c r="C32" s="107" t="s">
        <v>1939</v>
      </c>
      <c r="D32" s="107" t="s">
        <v>1940</v>
      </c>
      <c r="E32" s="107" t="s">
        <v>1941</v>
      </c>
      <c r="F32" s="108" t="s">
        <v>1942</v>
      </c>
      <c r="G32" s="109">
        <f>IF(COUNTIF(H32:AU32,"&lt;&gt;")=0,"",SUMPRODUCT(((Recommendations[ImplStatus]="Implemented")+(Recommendations[ImplStatus]="Compensated"))*ISNUMBER(MATCH(Recommendations[Id],H32:AU32,0)))/COUNTIF(H32:AU32,"&lt;&gt;"))</f>
        <v>0</v>
      </c>
      <c r="H32" s="110" t="s">
        <v>498</v>
      </c>
      <c r="I32" s="110" t="s">
        <v>669</v>
      </c>
      <c r="J32" s="110" t="s">
        <v>674</v>
      </c>
      <c r="K32" s="110" t="s">
        <v>679</v>
      </c>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1943</v>
      </c>
      <c r="B33" s="106" t="s">
        <v>1944</v>
      </c>
      <c r="C33" s="107" t="s">
        <v>1945</v>
      </c>
      <c r="D33" s="107" t="s">
        <v>1946</v>
      </c>
      <c r="E33" s="107" t="s">
        <v>19</v>
      </c>
      <c r="F33" s="108" t="s">
        <v>1947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1948</v>
      </c>
      <c r="B34" s="106" t="s">
        <v>1949</v>
      </c>
      <c r="C34" s="107" t="s">
        <v>1950</v>
      </c>
      <c r="D34" s="107" t="s">
        <v>1951</v>
      </c>
      <c r="E34" s="107" t="s">
        <v>19</v>
      </c>
      <c r="F34" s="108" t="s">
        <v>1952</v>
      </c>
      <c r="G34" s="109">
        <f>IF(COUNTIF(H34:AU34,"&lt;&gt;")=0,"",SUMPRODUCT(((Recommendations[ImplStatus]="Implemented")+(Recommendations[ImplStatus]="Compensated"))*ISNUMBER(MATCH(Recommendations[Id],H34:AU34,0)))/COUNTIF(H34:AU34,"&lt;&gt;"))</f>
        <v>0</v>
      </c>
      <c r="H34" s="110" t="s">
        <v>208</v>
      </c>
      <c r="I34" s="110" t="s">
        <v>218</v>
      </c>
      <c r="J34" s="110" t="s">
        <v>223</v>
      </c>
      <c r="K34" s="110" t="s">
        <v>227</v>
      </c>
      <c r="L34" s="110" t="s">
        <v>232</v>
      </c>
      <c r="M34" s="110" t="s">
        <v>236</v>
      </c>
      <c r="N34" s="110" t="s">
        <v>240</v>
      </c>
      <c r="O34" s="110" t="s">
        <v>244</v>
      </c>
      <c r="P34" s="110" t="s">
        <v>249</v>
      </c>
      <c r="Q34" s="110" t="s">
        <v>254</v>
      </c>
      <c r="R34" s="110" t="s">
        <v>258</v>
      </c>
      <c r="S34" s="110" t="s">
        <v>263</v>
      </c>
      <c r="T34" s="110" t="s">
        <v>268</v>
      </c>
      <c r="U34" s="110" t="s">
        <v>272</v>
      </c>
      <c r="V34" s="110" t="s">
        <v>276</v>
      </c>
      <c r="W34" s="110" t="s">
        <v>280</v>
      </c>
      <c r="X34" s="110" t="s">
        <v>284</v>
      </c>
      <c r="Y34" s="110" t="s">
        <v>288</v>
      </c>
      <c r="Z34" s="110" t="s">
        <v>292</v>
      </c>
      <c r="AA34" s="110" t="s">
        <v>296</v>
      </c>
      <c r="AB34" s="110" t="s">
        <v>300</v>
      </c>
      <c r="AC34" s="110" t="s">
        <v>304</v>
      </c>
      <c r="AD34" s="110" t="s">
        <v>698</v>
      </c>
      <c r="AE34" s="110" t="s">
        <v>792</v>
      </c>
      <c r="AF34" s="110" t="s">
        <v>797</v>
      </c>
      <c r="AG34" s="110" t="s">
        <v>802</v>
      </c>
      <c r="AH34" s="110"/>
      <c r="AI34" s="110"/>
      <c r="AJ34" s="110"/>
      <c r="AK34" s="110"/>
      <c r="AL34" s="110"/>
      <c r="AM34" s="110"/>
      <c r="AN34" s="110"/>
      <c r="AO34" s="110"/>
      <c r="AP34" s="110"/>
      <c r="AQ34" s="110"/>
      <c r="AR34" s="110"/>
      <c r="AS34" s="110"/>
      <c r="AT34" s="110"/>
      <c r="AU34" s="118"/>
    </row>
    <row r="35" spans="1:47" ht="60" customHeight="1" x14ac:dyDescent="0.35">
      <c r="A35" s="116" t="s">
        <v>1953</v>
      </c>
      <c r="B35" s="106" t="s">
        <v>1954</v>
      </c>
      <c r="C35" s="107" t="s">
        <v>1955</v>
      </c>
      <c r="D35" s="107" t="s">
        <v>1956</v>
      </c>
      <c r="E35" s="107" t="s">
        <v>1957</v>
      </c>
      <c r="F35" s="108" t="s">
        <v>1958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1959</v>
      </c>
      <c r="B36" s="106" t="s">
        <v>1960</v>
      </c>
      <c r="C36" s="107" t="s">
        <v>1961</v>
      </c>
      <c r="D36" s="107" t="s">
        <v>1962</v>
      </c>
      <c r="E36" s="107" t="s">
        <v>1963</v>
      </c>
      <c r="F36" s="108" t="s">
        <v>1964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1965</v>
      </c>
      <c r="B37" s="106" t="s">
        <v>1966</v>
      </c>
      <c r="C37" s="107" t="s">
        <v>1967</v>
      </c>
      <c r="D37" s="107" t="s">
        <v>1968</v>
      </c>
      <c r="E37" s="107" t="s">
        <v>19</v>
      </c>
      <c r="F37" s="108" t="s">
        <v>1969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1970</v>
      </c>
      <c r="B38" s="106" t="s">
        <v>1971</v>
      </c>
      <c r="C38" s="107" t="s">
        <v>1972</v>
      </c>
      <c r="D38" s="107" t="s">
        <v>1973</v>
      </c>
      <c r="E38" s="107" t="s">
        <v>1974</v>
      </c>
      <c r="F38" s="108" t="s">
        <v>1975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1976</v>
      </c>
      <c r="B39" s="106" t="s">
        <v>1977</v>
      </c>
      <c r="C39" s="107" t="s">
        <v>1978</v>
      </c>
      <c r="D39" s="107" t="s">
        <v>1979</v>
      </c>
      <c r="E39" s="107" t="s">
        <v>19</v>
      </c>
      <c r="F39" s="108" t="s">
        <v>1980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1981</v>
      </c>
      <c r="B40" s="106" t="s">
        <v>1982</v>
      </c>
      <c r="C40" s="107" t="s">
        <v>1983</v>
      </c>
      <c r="D40" s="107" t="s">
        <v>1984</v>
      </c>
      <c r="E40" s="107" t="s">
        <v>1985</v>
      </c>
      <c r="F40" s="108" t="s">
        <v>1986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1987</v>
      </c>
      <c r="B41" s="106" t="s">
        <v>1988</v>
      </c>
      <c r="C41" s="107" t="s">
        <v>1989</v>
      </c>
      <c r="D41" s="107" t="s">
        <v>1990</v>
      </c>
      <c r="E41" s="107" t="s">
        <v>1991</v>
      </c>
      <c r="F41" s="108" t="s">
        <v>1992</v>
      </c>
      <c r="G41" s="109">
        <f>IF(COUNTIF(H41:AU41,"&lt;&gt;")=0,"",SUMPRODUCT(((Recommendations[ImplStatus]="Implemented")+(Recommendations[ImplStatus]="Compensated"))*ISNUMBER(MATCH(Recommendations[Id],H41:AU41,0)))/COUNTIF(H41:AU41,"&lt;&gt;"))</f>
        <v>0</v>
      </c>
      <c r="H41" s="110" t="s">
        <v>63</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1993</v>
      </c>
      <c r="B42" s="106" t="s">
        <v>1994</v>
      </c>
      <c r="C42" s="107" t="s">
        <v>1995</v>
      </c>
      <c r="D42" s="107" t="s">
        <v>1996</v>
      </c>
      <c r="E42" s="107" t="s">
        <v>1997</v>
      </c>
      <c r="F42" s="108" t="s">
        <v>1998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1999</v>
      </c>
      <c r="B43" s="106" t="s">
        <v>2000</v>
      </c>
      <c r="C43" s="107" t="s">
        <v>2001</v>
      </c>
      <c r="D43" s="107" t="s">
        <v>2002</v>
      </c>
      <c r="E43" s="107" t="s">
        <v>2003</v>
      </c>
      <c r="F43" s="108" t="s">
        <v>2004</v>
      </c>
      <c r="G43" s="109">
        <f>IF(COUNTIF(H43:AU43,"&lt;&gt;")=0,"",SUMPRODUCT(((Recommendations[ImplStatus]="Implemented")+(Recommendations[ImplStatus]="Compensated"))*ISNUMBER(MATCH(Recommendations[Id],H43:AU43,0)))/COUNTIF(H43:AU43,"&lt;&gt;"))</f>
        <v>0</v>
      </c>
      <c r="H43" s="110" t="s">
        <v>640</v>
      </c>
      <c r="I43" s="110" t="s">
        <v>683</v>
      </c>
      <c r="J43" s="110" t="s">
        <v>688</v>
      </c>
      <c r="K43" s="110" t="s">
        <v>693</v>
      </c>
      <c r="L43" s="110" t="s">
        <v>703</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2005</v>
      </c>
      <c r="B44" s="106" t="s">
        <v>2006</v>
      </c>
      <c r="C44" s="107" t="s">
        <v>2007</v>
      </c>
      <c r="D44" s="107" t="s">
        <v>2008</v>
      </c>
      <c r="E44" s="107" t="s">
        <v>19</v>
      </c>
      <c r="F44" s="108" t="s">
        <v>2009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2010</v>
      </c>
      <c r="B45" s="111" t="s">
        <v>2011</v>
      </c>
      <c r="C45" s="112" t="s">
        <v>2012</v>
      </c>
      <c r="D45" s="112" t="s">
        <v>2013</v>
      </c>
      <c r="E45" s="112" t="s">
        <v>2014</v>
      </c>
      <c r="F45" s="113" t="s">
        <v>2015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831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IFERROR(INDEX('Recommendations'!$G$2:$G$176, MATCH(H2,'Recommendations'!$A$2:$A$176,0))="Implemented", FALSE))</xm:f>
            <x14:dxf>
              <font>
                <color rgb="FF000000"/>
              </font>
              <fill>
                <patternFill>
                  <bgColor rgb="FF3C7D22"/>
                </patternFill>
              </fill>
            </x14:dxf>
          </x14:cfRule>
          <x14:cfRule type="expression" priority="2" id="{00000000-000E-0000-0500-000002000000}">
            <xm:f>AND(H2&lt;&gt;"", IFERROR(INDEX('Recommendations'!$G$2:$G$176, MATCH(H2,'Recommendations'!$A$2:$A$176,0))="Compensated", FALSE))</xm:f>
            <x14:dxf>
              <font>
                <color rgb="FF000000"/>
              </font>
              <fill>
                <patternFill>
                  <bgColor rgb="FFC6E0B4"/>
                </patternFill>
              </fill>
            </x14:dxf>
          </x14:cfRule>
          <x14:cfRule type="expression" priority="3" id="{00000000-000E-0000-0500-000003000000}">
            <xm:f>AND(H2&lt;&gt;"", IFERROR(INDEX('Recommendations'!$G$2:$G$176, MATCH(H2,'Recommendations'!$A$2:$A$176,0))="Testing", FALSE))</xm:f>
            <x14:dxf>
              <font>
                <color rgb="FF000000"/>
              </font>
              <fill>
                <patternFill>
                  <bgColor rgb="FFFFC000"/>
                </patternFill>
              </fill>
            </x14:dxf>
          </x14:cfRule>
          <x14:cfRule type="expression" priority="4" id="{00000000-000E-0000-0500-000004000000}">
            <xm:f>AND(H2&lt;&gt;"", IFERROR(INDEX('Recommendations'!$G$2:$G$176, MATCH(H2,'Recommendations'!$A$2:$A$176,0))="Failed", FALSE))</xm:f>
            <x14:dxf>
              <font>
                <color rgb="FF000000"/>
              </font>
              <fill>
                <patternFill>
                  <bgColor rgb="FFD82891"/>
                </patternFill>
              </fill>
            </x14:dxf>
          </x14:cfRule>
          <x14:cfRule type="expression" priority="5" id="{00000000-000E-0000-0500-000005000000}">
            <xm:f>AND(H2&lt;&gt;"", IFERROR(INDEX('Recommendations'!$G$2:$G$176, MATCH(H2,'Recommendations'!$A$2:$A$176,0))="Risk Accepted", FALSE))</xm:f>
            <x14:dxf>
              <font>
                <color rgb="FF000000"/>
              </font>
              <fill>
                <patternFill>
                  <bgColor rgb="FFD9D9D9"/>
                </patternFill>
              </fill>
            </x14:dxf>
          </x14:cfRule>
          <x14:cfRule type="expression" priority="6" id="{00000000-000E-0000-0500-000006000000}">
            <xm:f>AND(H2&lt;&gt;"", IFERROR(INDEX('Recommendations'!$G$2:$G$176, MATCH(H2,'Recommendations'!$A$2:$A$176,0))="N/A",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2016</v>
      </c>
      <c r="B1" s="145" t="s">
        <v>1070</v>
      </c>
      <c r="C1" s="145" t="s">
        <v>0</v>
      </c>
      <c r="D1" s="145" t="s">
        <v>1071</v>
      </c>
      <c r="E1" s="145" t="s">
        <v>2017</v>
      </c>
      <c r="F1" s="145" t="s">
        <v>2018</v>
      </c>
      <c r="G1" s="145" t="s">
        <v>2019</v>
      </c>
      <c r="H1" s="145" t="s">
        <v>2020</v>
      </c>
      <c r="I1" s="145" t="s">
        <v>1076</v>
      </c>
      <c r="J1" s="145" t="s">
        <v>1077</v>
      </c>
      <c r="K1" s="145" t="s">
        <v>1078</v>
      </c>
      <c r="L1" s="145" t="s">
        <v>1079</v>
      </c>
      <c r="M1" s="145" t="s">
        <v>1080</v>
      </c>
      <c r="N1" s="145" t="s">
        <v>1081</v>
      </c>
      <c r="O1" s="145" t="s">
        <v>1082</v>
      </c>
      <c r="P1" s="145" t="s">
        <v>1083</v>
      </c>
      <c r="Q1" s="145" t="s">
        <v>1084</v>
      </c>
      <c r="R1" s="145" t="s">
        <v>1085</v>
      </c>
      <c r="S1" s="145" t="s">
        <v>1086</v>
      </c>
      <c r="T1" s="145" t="s">
        <v>1087</v>
      </c>
      <c r="U1" s="145" t="s">
        <v>1088</v>
      </c>
      <c r="V1" s="145" t="s">
        <v>1089</v>
      </c>
      <c r="W1" s="145" t="s">
        <v>1090</v>
      </c>
      <c r="X1" s="145" t="s">
        <v>1091</v>
      </c>
      <c r="Y1" s="145" t="s">
        <v>1092</v>
      </c>
      <c r="Z1" s="145" t="s">
        <v>1093</v>
      </c>
      <c r="AA1" s="145" t="s">
        <v>1094</v>
      </c>
      <c r="AB1" s="145" t="s">
        <v>1095</v>
      </c>
      <c r="AC1" s="145" t="s">
        <v>1096</v>
      </c>
      <c r="AD1" s="145" t="s">
        <v>1097</v>
      </c>
      <c r="AE1" s="145" t="s">
        <v>1098</v>
      </c>
      <c r="AF1" s="145" t="s">
        <v>1099</v>
      </c>
      <c r="AG1" s="145" t="s">
        <v>1100</v>
      </c>
      <c r="AH1" s="145" t="s">
        <v>1101</v>
      </c>
      <c r="AI1" s="145" t="s">
        <v>1102</v>
      </c>
      <c r="AJ1" s="145" t="s">
        <v>1103</v>
      </c>
      <c r="AK1" s="145" t="s">
        <v>1104</v>
      </c>
      <c r="AL1" s="145" t="s">
        <v>1105</v>
      </c>
      <c r="AM1" s="145" t="s">
        <v>1106</v>
      </c>
      <c r="AN1" s="145" t="s">
        <v>1107</v>
      </c>
      <c r="AO1" s="145" t="s">
        <v>1108</v>
      </c>
      <c r="AP1" s="145" t="s">
        <v>1109</v>
      </c>
      <c r="AQ1" s="145" t="s">
        <v>1110</v>
      </c>
      <c r="AR1" s="145" t="s">
        <v>1111</v>
      </c>
      <c r="AS1" s="145" t="s">
        <v>1112</v>
      </c>
      <c r="AT1" s="145" t="s">
        <v>1113</v>
      </c>
      <c r="AU1" s="145" t="s">
        <v>1114</v>
      </c>
      <c r="AV1" s="145" t="s">
        <v>1115</v>
      </c>
      <c r="AW1" s="146" t="s">
        <v>1116</v>
      </c>
    </row>
    <row r="2" spans="1:49" ht="60" customHeight="1" outlineLevel="1" x14ac:dyDescent="0.35">
      <c r="A2" s="138" t="s">
        <v>2021</v>
      </c>
      <c r="B2" s="124"/>
      <c r="C2" s="123" t="s">
        <v>2022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2021</v>
      </c>
      <c r="B3" s="125" t="s">
        <v>1287</v>
      </c>
      <c r="C3" s="126" t="s">
        <v>2023</v>
      </c>
      <c r="D3" s="128" t="s">
        <v>2024</v>
      </c>
      <c r="E3" s="128" t="s">
        <v>2025</v>
      </c>
      <c r="F3" s="128" t="s">
        <v>2026</v>
      </c>
      <c r="G3" s="128" t="s">
        <v>2027</v>
      </c>
      <c r="H3" s="128" t="s">
        <v>2028</v>
      </c>
      <c r="I3" s="130">
        <f>IF(COUNTIF(J3:AW3,"&lt;&gt;")=0,"",SUMPRODUCT(((Recommendations[ImplStatus]="Implemented")+(Recommendations[ImplStatus]="Compensated"))*ISNUMBER(MATCH(Recommendations[Id],J3:AW3,0)))/COUNTIF(J3:AW3,"&lt;&gt;"))</f>
        <v>0</v>
      </c>
      <c r="J3" s="132" t="s">
        <v>688</v>
      </c>
      <c r="K3" s="132" t="s">
        <v>693</v>
      </c>
      <c r="L3" s="132" t="s">
        <v>703</v>
      </c>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2021</v>
      </c>
      <c r="B4" s="125" t="s">
        <v>2029</v>
      </c>
      <c r="C4" s="126" t="s">
        <v>2030</v>
      </c>
      <c r="D4" s="128" t="s">
        <v>2031</v>
      </c>
      <c r="E4" s="128" t="s">
        <v>2032</v>
      </c>
      <c r="F4" s="128" t="s">
        <v>2033</v>
      </c>
      <c r="G4" s="128" t="s">
        <v>2034</v>
      </c>
      <c r="H4" s="128" t="s">
        <v>2035</v>
      </c>
      <c r="I4" s="130">
        <f>IF(COUNTIF(J4:AW4,"&lt;&gt;")=0,"",SUMPRODUCT(((Recommendations[ImplStatus]="Implemented")+(Recommendations[ImplStatus]="Compensated"))*ISNUMBER(MATCH(Recommendations[Id],J4:AW4,0)))/COUNTIF(J4:AW4,"&lt;&gt;"))</f>
        <v>0</v>
      </c>
      <c r="J4" s="132" t="s">
        <v>498</v>
      </c>
      <c r="K4" s="132" t="s">
        <v>669</v>
      </c>
      <c r="L4" s="132" t="s">
        <v>674</v>
      </c>
      <c r="M4" s="132" t="s">
        <v>679</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2021</v>
      </c>
      <c r="B5" s="125" t="s">
        <v>2036</v>
      </c>
      <c r="C5" s="126" t="s">
        <v>2037</v>
      </c>
      <c r="D5" s="128" t="s">
        <v>2038</v>
      </c>
      <c r="E5" s="128" t="s">
        <v>2039</v>
      </c>
      <c r="F5" s="128" t="s">
        <v>2040</v>
      </c>
      <c r="G5" s="128" t="s">
        <v>2041</v>
      </c>
      <c r="H5" s="128" t="s">
        <v>2042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2021</v>
      </c>
      <c r="B6" s="125" t="s">
        <v>2043</v>
      </c>
      <c r="C6" s="126" t="s">
        <v>2044</v>
      </c>
      <c r="D6" s="128" t="s">
        <v>2045</v>
      </c>
      <c r="E6" s="128" t="s">
        <v>2046</v>
      </c>
      <c r="F6" s="128" t="s">
        <v>2047</v>
      </c>
      <c r="G6" s="128" t="s">
        <v>2048</v>
      </c>
      <c r="H6" s="128" t="s">
        <v>2049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2021</v>
      </c>
      <c r="B7" s="125" t="s">
        <v>2050</v>
      </c>
      <c r="C7" s="126" t="s">
        <v>2051</v>
      </c>
      <c r="D7" s="128" t="s">
        <v>2052</v>
      </c>
      <c r="E7" s="128" t="s">
        <v>2053</v>
      </c>
      <c r="F7" s="128" t="s">
        <v>2054</v>
      </c>
      <c r="G7" s="128" t="s">
        <v>2055</v>
      </c>
      <c r="H7" s="128" t="s">
        <v>2056</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2021</v>
      </c>
      <c r="B8" s="125" t="s">
        <v>2057</v>
      </c>
      <c r="C8" s="126" t="s">
        <v>2058</v>
      </c>
      <c r="D8" s="128" t="s">
        <v>2059</v>
      </c>
      <c r="E8" s="128" t="s">
        <v>2060</v>
      </c>
      <c r="F8" s="128" t="s">
        <v>2061</v>
      </c>
      <c r="G8" s="128" t="s">
        <v>2055</v>
      </c>
      <c r="H8" s="128" t="s">
        <v>2062</v>
      </c>
      <c r="I8" s="130">
        <f>IF(COUNTIF(J8:AW8,"&lt;&gt;")=0,"",SUMPRODUCT(((Recommendations[ImplStatus]="Implemented")+(Recommendations[ImplStatus]="Compensated"))*ISNUMBER(MATCH(Recommendations[Id],J8:AW8,0)))/COUNTIF(J8:AW8,"&lt;&gt;"))</f>
        <v>0</v>
      </c>
      <c r="J8" s="132" t="s">
        <v>121</v>
      </c>
      <c r="K8" s="132" t="s">
        <v>198</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2021</v>
      </c>
      <c r="B9" s="125" t="s">
        <v>2063</v>
      </c>
      <c r="C9" s="126" t="s">
        <v>2064</v>
      </c>
      <c r="D9" s="128" t="s">
        <v>2065</v>
      </c>
      <c r="E9" s="128" t="s">
        <v>2066</v>
      </c>
      <c r="F9" s="128" t="s">
        <v>2067</v>
      </c>
      <c r="G9" s="128" t="s">
        <v>2068</v>
      </c>
      <c r="H9" s="128" t="s">
        <v>2069</v>
      </c>
      <c r="I9" s="130">
        <f>IF(COUNTIF(J9:AW9,"&lt;&gt;")=0,"",SUMPRODUCT(((Recommendations[ImplStatus]="Implemented")+(Recommendations[ImplStatus]="Compensated"))*ISNUMBER(MATCH(Recommendations[Id],J9:AW9,0)))/COUNTIF(J9:AW9,"&lt;&gt;"))</f>
        <v>0</v>
      </c>
      <c r="J9" s="132" t="s">
        <v>198</v>
      </c>
      <c r="K9" s="132" t="s">
        <v>336</v>
      </c>
      <c r="L9" s="132" t="s">
        <v>538</v>
      </c>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2021</v>
      </c>
      <c r="B10" s="125" t="s">
        <v>2070</v>
      </c>
      <c r="C10" s="126" t="s">
        <v>2071</v>
      </c>
      <c r="D10" s="128" t="s">
        <v>2072</v>
      </c>
      <c r="E10" s="128" t="s">
        <v>2073</v>
      </c>
      <c r="F10" s="128" t="s">
        <v>2074</v>
      </c>
      <c r="G10" s="128" t="s">
        <v>2075</v>
      </c>
      <c r="H10" s="128" t="s">
        <v>2076</v>
      </c>
      <c r="I10" s="130">
        <f>IF(COUNTIF(J10:AW10,"&lt;&gt;")=0,"",SUMPRODUCT(((Recommendations[ImplStatus]="Implemented")+(Recommendations[ImplStatus]="Compensated"))*ISNUMBER(MATCH(Recommendations[Id],J10:AW10,0)))/COUNTIF(J10:AW10,"&lt;&gt;"))</f>
        <v>0</v>
      </c>
      <c r="J10" s="132" t="s">
        <v>101</v>
      </c>
      <c r="K10" s="132" t="s">
        <v>111</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2021</v>
      </c>
      <c r="B11" s="125" t="s">
        <v>2077</v>
      </c>
      <c r="C11" s="126" t="s">
        <v>2078</v>
      </c>
      <c r="D11" s="128" t="s">
        <v>2079</v>
      </c>
      <c r="E11" s="128" t="s">
        <v>2080</v>
      </c>
      <c r="F11" s="128" t="s">
        <v>2081</v>
      </c>
      <c r="G11" s="128" t="s">
        <v>2082</v>
      </c>
      <c r="H11" s="128" t="s">
        <v>2083</v>
      </c>
      <c r="I11" s="130">
        <f>IF(COUNTIF(J11:AW11,"&lt;&gt;")=0,"",SUMPRODUCT(((Recommendations[ImplStatus]="Implemented")+(Recommendations[ImplStatus]="Compensated"))*ISNUMBER(MATCH(Recommendations[Id],J11:AW11,0)))/COUNTIF(J11:AW11,"&lt;&gt;"))</f>
        <v>0</v>
      </c>
      <c r="J11" s="132" t="s">
        <v>116</v>
      </c>
      <c r="K11" s="132" t="s">
        <v>131</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2021</v>
      </c>
      <c r="B12" s="125" t="s">
        <v>2084</v>
      </c>
      <c r="C12" s="126" t="s">
        <v>2085</v>
      </c>
      <c r="D12" s="128" t="s">
        <v>2086</v>
      </c>
      <c r="E12" s="128" t="s">
        <v>2087</v>
      </c>
      <c r="F12" s="128" t="s">
        <v>2088</v>
      </c>
      <c r="G12" s="128" t="s">
        <v>2075</v>
      </c>
      <c r="H12" s="128" t="s">
        <v>2089</v>
      </c>
      <c r="I12" s="130">
        <f>IF(COUNTIF(J12:AW12,"&lt;&gt;")=0,"",SUMPRODUCT(((Recommendations[ImplStatus]="Implemented")+(Recommendations[ImplStatus]="Compensated"))*ISNUMBER(MATCH(Recommendations[Id],J12:AW12,0)))/COUNTIF(J12:AW12,"&lt;&gt;"))</f>
        <v>0</v>
      </c>
      <c r="J12" s="132" t="s">
        <v>570</v>
      </c>
      <c r="K12" s="132" t="s">
        <v>575</v>
      </c>
      <c r="L12" s="132" t="s">
        <v>580</v>
      </c>
      <c r="M12" s="132" t="s">
        <v>585</v>
      </c>
      <c r="N12" s="132" t="s">
        <v>615</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2021</v>
      </c>
      <c r="B13" s="125" t="s">
        <v>2090</v>
      </c>
      <c r="C13" s="126" t="s">
        <v>2091</v>
      </c>
      <c r="D13" s="128" t="s">
        <v>2092</v>
      </c>
      <c r="E13" s="128" t="s">
        <v>2093</v>
      </c>
      <c r="F13" s="128" t="s">
        <v>2094</v>
      </c>
      <c r="G13" s="128" t="s">
        <v>2075</v>
      </c>
      <c r="H13" s="128" t="s">
        <v>2095</v>
      </c>
      <c r="I13" s="130">
        <f>IF(COUNTIF(J13:AW13,"&lt;&gt;")=0,"",SUMPRODUCT(((Recommendations[ImplStatus]="Implemented")+(Recommendations[ImplStatus]="Compensated"))*ISNUMBER(MATCH(Recommendations[Id],J13:AW13,0)))/COUNTIF(J13:AW13,"&lt;&gt;"))</f>
        <v>0</v>
      </c>
      <c r="J13" s="132" t="s">
        <v>106</v>
      </c>
      <c r="K13" s="132" t="s">
        <v>615</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2021</v>
      </c>
      <c r="B14" s="125" t="s">
        <v>2096</v>
      </c>
      <c r="C14" s="126" t="s">
        <v>2097</v>
      </c>
      <c r="D14" s="128" t="s">
        <v>2098</v>
      </c>
      <c r="E14" s="128" t="s">
        <v>2099</v>
      </c>
      <c r="F14" s="128" t="s">
        <v>2100</v>
      </c>
      <c r="G14" s="128" t="s">
        <v>2101</v>
      </c>
      <c r="H14" s="128" t="s">
        <v>2102</v>
      </c>
      <c r="I14" s="130">
        <f>IF(COUNTIF(J14:AW14,"&lt;&gt;")=0,"",SUMPRODUCT(((Recommendations[ImplStatus]="Implemented")+(Recommendations[ImplStatus]="Compensated"))*ISNUMBER(MATCH(Recommendations[Id],J14:AW14,0)))/COUNTIF(J14:AW14,"&lt;&gt;"))</f>
        <v>0</v>
      </c>
      <c r="J14" s="132" t="s">
        <v>816</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2021</v>
      </c>
      <c r="B15" s="125" t="s">
        <v>2103</v>
      </c>
      <c r="C15" s="126" t="s">
        <v>2104</v>
      </c>
      <c r="D15" s="128" t="s">
        <v>2105</v>
      </c>
      <c r="E15" s="128" t="s">
        <v>2106</v>
      </c>
      <c r="F15" s="128" t="s">
        <v>2107</v>
      </c>
      <c r="G15" s="128" t="s">
        <v>2108</v>
      </c>
      <c r="H15" s="128" t="s">
        <v>2109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2021</v>
      </c>
      <c r="B16" s="125" t="s">
        <v>2110</v>
      </c>
      <c r="C16" s="126" t="s">
        <v>2111</v>
      </c>
      <c r="D16" s="128" t="s">
        <v>2112</v>
      </c>
      <c r="E16" s="128" t="s">
        <v>2113</v>
      </c>
      <c r="F16" s="128" t="s">
        <v>2114</v>
      </c>
      <c r="G16" s="128" t="s">
        <v>2115</v>
      </c>
      <c r="H16" s="128" t="s">
        <v>2116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2021</v>
      </c>
      <c r="B17" s="125" t="s">
        <v>2117</v>
      </c>
      <c r="C17" s="126" t="s">
        <v>2118</v>
      </c>
      <c r="D17" s="128" t="s">
        <v>2119</v>
      </c>
      <c r="E17" s="128" t="s">
        <v>2120</v>
      </c>
      <c r="F17" s="128" t="s">
        <v>2121</v>
      </c>
      <c r="G17" s="128" t="s">
        <v>2122</v>
      </c>
      <c r="H17" s="128" t="s">
        <v>2123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2021</v>
      </c>
      <c r="B18" s="125" t="s">
        <v>2124</v>
      </c>
      <c r="C18" s="126" t="s">
        <v>2125</v>
      </c>
      <c r="D18" s="128" t="s">
        <v>2126</v>
      </c>
      <c r="E18" s="128" t="s">
        <v>2127</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2128</v>
      </c>
      <c r="B19" s="124"/>
      <c r="C19" s="123" t="s">
        <v>2129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2128</v>
      </c>
      <c r="B20" s="125" t="s">
        <v>2130</v>
      </c>
      <c r="C20" s="126" t="s">
        <v>2131</v>
      </c>
      <c r="D20" s="128" t="s">
        <v>2132</v>
      </c>
      <c r="E20" s="128" t="s">
        <v>2133</v>
      </c>
      <c r="F20" s="128" t="s">
        <v>2134</v>
      </c>
      <c r="G20" s="128" t="s">
        <v>2135</v>
      </c>
      <c r="H20" s="128" t="s">
        <v>2136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2128</v>
      </c>
      <c r="B21" s="125" t="s">
        <v>2137</v>
      </c>
      <c r="C21" s="126" t="s">
        <v>2138</v>
      </c>
      <c r="D21" s="128" t="s">
        <v>2139</v>
      </c>
      <c r="E21" s="128" t="s">
        <v>2140</v>
      </c>
      <c r="F21" s="128" t="s">
        <v>2141</v>
      </c>
      <c r="G21" s="128" t="s">
        <v>2142</v>
      </c>
      <c r="H21" s="128" t="s">
        <v>2143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2144</v>
      </c>
      <c r="B22" s="124"/>
      <c r="C22" s="123" t="s">
        <v>2145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2144</v>
      </c>
      <c r="B23" s="125" t="s">
        <v>2146</v>
      </c>
      <c r="C23" s="126" t="s">
        <v>2147</v>
      </c>
      <c r="D23" s="128" t="s">
        <v>2148</v>
      </c>
      <c r="E23" s="128" t="s">
        <v>2149</v>
      </c>
      <c r="F23" s="128" t="s">
        <v>2150</v>
      </c>
      <c r="G23" s="128" t="s">
        <v>2151</v>
      </c>
      <c r="H23" s="128" t="s">
        <v>2152</v>
      </c>
      <c r="I23" s="130">
        <f>IF(COUNTIF(J23:AW23,"&lt;&gt;")=0,"",SUMPRODUCT(((Recommendations[ImplStatus]="Implemented")+(Recommendations[ImplStatus]="Compensated"))*ISNUMBER(MATCH(Recommendations[Id],J23:AW23,0)))/COUNTIF(J23:AW23,"&lt;&gt;"))</f>
        <v>0</v>
      </c>
      <c r="J23" s="132" t="s">
        <v>27</v>
      </c>
      <c r="K23" s="132" t="s">
        <v>43</v>
      </c>
      <c r="L23" s="132" t="s">
        <v>83</v>
      </c>
      <c r="M23" s="132" t="s">
        <v>126</v>
      </c>
      <c r="N23" s="132" t="s">
        <v>188</v>
      </c>
      <c r="O23" s="132" t="s">
        <v>203</v>
      </c>
      <c r="P23" s="132" t="s">
        <v>323</v>
      </c>
      <c r="Q23" s="132" t="s">
        <v>328</v>
      </c>
      <c r="R23" s="132" t="s">
        <v>332</v>
      </c>
      <c r="S23" s="132" t="s">
        <v>336</v>
      </c>
      <c r="T23" s="132" t="s">
        <v>341</v>
      </c>
      <c r="U23" s="132" t="s">
        <v>345</v>
      </c>
      <c r="V23" s="132" t="s">
        <v>349</v>
      </c>
      <c r="W23" s="132" t="s">
        <v>353</v>
      </c>
      <c r="X23" s="132" t="s">
        <v>358</v>
      </c>
      <c r="Y23" s="132" t="s">
        <v>363</v>
      </c>
      <c r="Z23" s="132" t="s">
        <v>368</v>
      </c>
      <c r="AA23" s="132" t="s">
        <v>372</v>
      </c>
      <c r="AB23" s="132" t="s">
        <v>381</v>
      </c>
      <c r="AC23" s="132" t="s">
        <v>391</v>
      </c>
      <c r="AD23" s="132" t="s">
        <v>396</v>
      </c>
      <c r="AE23" s="132" t="s">
        <v>400</v>
      </c>
      <c r="AF23" s="132" t="s">
        <v>404</v>
      </c>
      <c r="AG23" s="132" t="s">
        <v>409</v>
      </c>
      <c r="AH23" s="132" t="s">
        <v>413</v>
      </c>
      <c r="AI23" s="132" t="s">
        <v>417</v>
      </c>
      <c r="AJ23" s="132" t="s">
        <v>422</v>
      </c>
      <c r="AK23" s="132" t="s">
        <v>426</v>
      </c>
      <c r="AL23" s="132" t="s">
        <v>430</v>
      </c>
      <c r="AM23" s="132" t="s">
        <v>435</v>
      </c>
      <c r="AN23" s="132" t="s">
        <v>439</v>
      </c>
      <c r="AO23" s="132" t="s">
        <v>443</v>
      </c>
      <c r="AP23" s="132" t="s">
        <v>447</v>
      </c>
      <c r="AQ23" s="132" t="s">
        <v>451</v>
      </c>
      <c r="AR23" s="132" t="s">
        <v>455</v>
      </c>
      <c r="AS23" s="132" t="s">
        <v>459</v>
      </c>
      <c r="AT23" s="132" t="s">
        <v>464</v>
      </c>
      <c r="AU23" s="132" t="s">
        <v>469</v>
      </c>
      <c r="AV23" s="132" t="s">
        <v>473</v>
      </c>
      <c r="AW23" s="142" t="s">
        <v>478</v>
      </c>
    </row>
    <row r="24" spans="1:49" ht="60" customHeight="1" x14ac:dyDescent="0.35">
      <c r="A24" s="139" t="s">
        <v>2144</v>
      </c>
      <c r="B24" s="125" t="s">
        <v>2153</v>
      </c>
      <c r="C24" s="126" t="s">
        <v>2154</v>
      </c>
      <c r="D24" s="128" t="s">
        <v>2155</v>
      </c>
      <c r="E24" s="128" t="s">
        <v>2156</v>
      </c>
      <c r="F24" s="128" t="s">
        <v>2157</v>
      </c>
      <c r="G24" s="128" t="s">
        <v>2158</v>
      </c>
      <c r="H24" s="128" t="s">
        <v>2159</v>
      </c>
      <c r="I24" s="130">
        <f>IF(COUNTIF(J24:AW24,"&lt;&gt;")=0,"",SUMPRODUCT(((Recommendations[ImplStatus]="Implemented")+(Recommendations[ImplStatus]="Compensated"))*ISNUMBER(MATCH(Recommendations[Id],J24:AW24,0)))/COUNTIF(J24:AW24,"&lt;&gt;"))</f>
        <v>0</v>
      </c>
      <c r="J24" s="132" t="s">
        <v>323</v>
      </c>
      <c r="K24" s="132" t="s">
        <v>328</v>
      </c>
      <c r="L24" s="132" t="s">
        <v>332</v>
      </c>
      <c r="M24" s="132" t="s">
        <v>336</v>
      </c>
      <c r="N24" s="132" t="s">
        <v>341</v>
      </c>
      <c r="O24" s="132" t="s">
        <v>345</v>
      </c>
      <c r="P24" s="132" t="s">
        <v>349</v>
      </c>
      <c r="Q24" s="132" t="s">
        <v>353</v>
      </c>
      <c r="R24" s="132" t="s">
        <v>358</v>
      </c>
      <c r="S24" s="132" t="s">
        <v>363</v>
      </c>
      <c r="T24" s="132" t="s">
        <v>368</v>
      </c>
      <c r="U24" s="132" t="s">
        <v>372</v>
      </c>
      <c r="V24" s="132" t="s">
        <v>396</v>
      </c>
      <c r="W24" s="132" t="s">
        <v>409</v>
      </c>
      <c r="X24" s="132" t="s">
        <v>422</v>
      </c>
      <c r="Y24" s="132" t="s">
        <v>435</v>
      </c>
      <c r="Z24" s="132" t="s">
        <v>439</v>
      </c>
      <c r="AA24" s="132" t="s">
        <v>443</v>
      </c>
      <c r="AB24" s="132" t="s">
        <v>447</v>
      </c>
      <c r="AC24" s="132" t="s">
        <v>451</v>
      </c>
      <c r="AD24" s="132" t="s">
        <v>455</v>
      </c>
      <c r="AE24" s="132" t="s">
        <v>459</v>
      </c>
      <c r="AF24" s="132" t="s">
        <v>464</v>
      </c>
      <c r="AG24" s="132" t="s">
        <v>469</v>
      </c>
      <c r="AH24" s="132" t="s">
        <v>478</v>
      </c>
      <c r="AI24" s="132" t="s">
        <v>482</v>
      </c>
      <c r="AJ24" s="132" t="s">
        <v>486</v>
      </c>
      <c r="AK24" s="132" t="s">
        <v>490</v>
      </c>
      <c r="AL24" s="132" t="s">
        <v>502</v>
      </c>
      <c r="AM24" s="132" t="s">
        <v>506</v>
      </c>
      <c r="AN24" s="132" t="s">
        <v>510</v>
      </c>
      <c r="AO24" s="132" t="s">
        <v>514</v>
      </c>
      <c r="AP24" s="132" t="s">
        <v>518</v>
      </c>
      <c r="AQ24" s="132" t="s">
        <v>522</v>
      </c>
      <c r="AR24" s="132" t="s">
        <v>526</v>
      </c>
      <c r="AS24" s="132" t="s">
        <v>530</v>
      </c>
      <c r="AT24" s="132" t="s">
        <v>538</v>
      </c>
      <c r="AU24" s="132" t="s">
        <v>590</v>
      </c>
      <c r="AV24" s="132"/>
      <c r="AW24" s="142"/>
    </row>
    <row r="25" spans="1:49" ht="60" customHeight="1" x14ac:dyDescent="0.35">
      <c r="A25" s="139" t="s">
        <v>2144</v>
      </c>
      <c r="B25" s="125" t="s">
        <v>2160</v>
      </c>
      <c r="C25" s="126" t="s">
        <v>2161</v>
      </c>
      <c r="D25" s="128" t="s">
        <v>2162</v>
      </c>
      <c r="E25" s="128" t="s">
        <v>2163</v>
      </c>
      <c r="F25" s="128" t="s">
        <v>2164</v>
      </c>
      <c r="G25" s="128" t="s">
        <v>2165</v>
      </c>
      <c r="H25" s="128" t="s">
        <v>2166</v>
      </c>
      <c r="I25" s="130">
        <f>IF(COUNTIF(J25:AW25,"&lt;&gt;")=0,"",SUMPRODUCT(((Recommendations[ImplStatus]="Implemented")+(Recommendations[ImplStatus]="Compensated"))*ISNUMBER(MATCH(Recommendations[Id],J25:AW25,0)))/COUNTIF(J25:AW25,"&lt;&gt;"))</f>
        <v>0</v>
      </c>
      <c r="J25" s="132" t="s">
        <v>27</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2144</v>
      </c>
      <c r="B26" s="125" t="s">
        <v>2167</v>
      </c>
      <c r="C26" s="126" t="s">
        <v>2168</v>
      </c>
      <c r="D26" s="128" t="s">
        <v>2169</v>
      </c>
      <c r="E26" s="128" t="s">
        <v>2170</v>
      </c>
      <c r="F26" s="128" t="s">
        <v>2171</v>
      </c>
      <c r="G26" s="128" t="s">
        <v>2158</v>
      </c>
      <c r="H26" s="128" t="s">
        <v>2172</v>
      </c>
      <c r="I26" s="130">
        <f>IF(COUNTIF(J26:AW26,"&lt;&gt;")=0,"",SUMPRODUCT(((Recommendations[ImplStatus]="Implemented")+(Recommendations[ImplStatus]="Compensated"))*ISNUMBER(MATCH(Recommendations[Id],J26:AW26,0)))/COUNTIF(J26:AW26,"&lt;&gt;"))</f>
        <v>0</v>
      </c>
      <c r="J26" s="132" t="s">
        <v>386</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2144</v>
      </c>
      <c r="B27" s="125" t="s">
        <v>2173</v>
      </c>
      <c r="C27" s="126" t="s">
        <v>2174</v>
      </c>
      <c r="D27" s="128" t="s">
        <v>2175</v>
      </c>
      <c r="E27" s="128" t="s">
        <v>2176</v>
      </c>
      <c r="F27" s="128" t="s">
        <v>2177</v>
      </c>
      <c r="G27" s="128" t="s">
        <v>2178</v>
      </c>
      <c r="H27" s="128" t="s">
        <v>2179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2144</v>
      </c>
      <c r="B28" s="125" t="s">
        <v>2180</v>
      </c>
      <c r="C28" s="126" t="s">
        <v>2181</v>
      </c>
      <c r="D28" s="128" t="s">
        <v>2182</v>
      </c>
      <c r="E28" s="128" t="s">
        <v>2183</v>
      </c>
      <c r="F28" s="128" t="s">
        <v>2184</v>
      </c>
      <c r="G28" s="128" t="s">
        <v>2185</v>
      </c>
      <c r="H28" s="128" t="s">
        <v>2186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2144</v>
      </c>
      <c r="B29" s="125" t="s">
        <v>2187</v>
      </c>
      <c r="C29" s="126" t="s">
        <v>2188</v>
      </c>
      <c r="D29" s="128" t="s">
        <v>2189</v>
      </c>
      <c r="E29" s="128" t="s">
        <v>2190</v>
      </c>
      <c r="F29" s="128" t="s">
        <v>2191</v>
      </c>
      <c r="G29" s="128" t="s">
        <v>2075</v>
      </c>
      <c r="H29" s="128" t="s">
        <v>2192</v>
      </c>
      <c r="I29" s="130">
        <f>IF(COUNTIF(J29:AW29,"&lt;&gt;")=0,"",SUMPRODUCT(((Recommendations[ImplStatus]="Implemented")+(Recommendations[ImplStatus]="Compensated"))*ISNUMBER(MATCH(Recommendations[Id],J29:AW29,0)))/COUNTIF(J29:AW29,"&lt;&gt;"))</f>
        <v>0</v>
      </c>
      <c r="J29" s="132" t="s">
        <v>376</v>
      </c>
      <c r="K29" s="132" t="s">
        <v>534</v>
      </c>
      <c r="L29" s="132" t="s">
        <v>723</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2144</v>
      </c>
      <c r="B30" s="125" t="s">
        <v>2193</v>
      </c>
      <c r="C30" s="126" t="s">
        <v>2194</v>
      </c>
      <c r="D30" s="128" t="s">
        <v>2195</v>
      </c>
      <c r="E30" s="128" t="s">
        <v>2196</v>
      </c>
      <c r="F30" s="128" t="s">
        <v>2197</v>
      </c>
      <c r="G30" s="128" t="s">
        <v>2158</v>
      </c>
      <c r="H30" s="128" t="s">
        <v>2198</v>
      </c>
      <c r="I30" s="130">
        <f>IF(COUNTIF(J30:AW30,"&lt;&gt;")=0,"",SUMPRODUCT(((Recommendations[ImplStatus]="Implemented")+(Recommendations[ImplStatus]="Compensated"))*ISNUMBER(MATCH(Recommendations[Id],J30:AW30,0)))/COUNTIF(J30:AW30,"&lt;&gt;"))</f>
        <v>0</v>
      </c>
      <c r="J30" s="132" t="s">
        <v>49</v>
      </c>
      <c r="K30" s="132" t="s">
        <v>54</v>
      </c>
      <c r="L30" s="132" t="s">
        <v>93</v>
      </c>
      <c r="M30" s="132" t="s">
        <v>218</v>
      </c>
      <c r="N30" s="132" t="s">
        <v>223</v>
      </c>
      <c r="O30" s="132" t="s">
        <v>227</v>
      </c>
      <c r="P30" s="132" t="s">
        <v>232</v>
      </c>
      <c r="Q30" s="132" t="s">
        <v>236</v>
      </c>
      <c r="R30" s="132" t="s">
        <v>240</v>
      </c>
      <c r="S30" s="132" t="s">
        <v>244</v>
      </c>
      <c r="T30" s="132" t="s">
        <v>249</v>
      </c>
      <c r="U30" s="132" t="s">
        <v>254</v>
      </c>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2199</v>
      </c>
      <c r="B31" s="124"/>
      <c r="C31" s="123" t="s">
        <v>2200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2199</v>
      </c>
      <c r="B32" s="125" t="s">
        <v>2201</v>
      </c>
      <c r="C32" s="126" t="s">
        <v>2202</v>
      </c>
      <c r="D32" s="128" t="s">
        <v>2203</v>
      </c>
      <c r="E32" s="128" t="s">
        <v>2204</v>
      </c>
      <c r="F32" s="128" t="s">
        <v>2205</v>
      </c>
      <c r="G32" s="128" t="s">
        <v>2206</v>
      </c>
      <c r="H32" s="128" t="s">
        <v>2207</v>
      </c>
      <c r="I32" s="130">
        <f>IF(COUNTIF(J32:AW32,"&lt;&gt;")=0,"",SUMPRODUCT(((Recommendations[ImplStatus]="Implemented")+(Recommendations[ImplStatus]="Compensated"))*ISNUMBER(MATCH(Recommendations[Id],J32:AW32,0)))/COUNTIF(J32:AW32,"&lt;&gt;"))</f>
        <v>0</v>
      </c>
      <c r="J32" s="132" t="s">
        <v>13</v>
      </c>
      <c r="K32" s="132" t="s">
        <v>23</v>
      </c>
      <c r="L32" s="132" t="s">
        <v>58</v>
      </c>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2199</v>
      </c>
      <c r="B33" s="125" t="s">
        <v>2208</v>
      </c>
      <c r="C33" s="126" t="s">
        <v>2209</v>
      </c>
      <c r="D33" s="128" t="s">
        <v>2210</v>
      </c>
      <c r="E33" s="128" t="s">
        <v>2211</v>
      </c>
      <c r="F33" s="128" t="s">
        <v>2212</v>
      </c>
      <c r="G33" s="128" t="s">
        <v>2213</v>
      </c>
      <c r="H33" s="128" t="s">
        <v>2214</v>
      </c>
      <c r="I33" s="130">
        <f>IF(COUNTIF(J33:AW33,"&lt;&gt;")=0,"",SUMPRODUCT(((Recommendations[ImplStatus]="Implemented")+(Recommendations[ImplStatus]="Compensated"))*ISNUMBER(MATCH(Recommendations[Id],J33:AW33,0)))/COUNTIF(J33:AW33,"&lt;&gt;"))</f>
        <v>0</v>
      </c>
      <c r="J33" s="132" t="s">
        <v>208</v>
      </c>
      <c r="K33" s="132" t="s">
        <v>258</v>
      </c>
      <c r="L33" s="132" t="s">
        <v>263</v>
      </c>
      <c r="M33" s="132" t="s">
        <v>268</v>
      </c>
      <c r="N33" s="132" t="s">
        <v>272</v>
      </c>
      <c r="O33" s="132" t="s">
        <v>276</v>
      </c>
      <c r="P33" s="132" t="s">
        <v>280</v>
      </c>
      <c r="Q33" s="132" t="s">
        <v>284</v>
      </c>
      <c r="R33" s="132" t="s">
        <v>288</v>
      </c>
      <c r="S33" s="132" t="s">
        <v>292</v>
      </c>
      <c r="T33" s="132" t="s">
        <v>296</v>
      </c>
      <c r="U33" s="132" t="s">
        <v>300</v>
      </c>
      <c r="V33" s="132" t="s">
        <v>304</v>
      </c>
      <c r="W33" s="132" t="s">
        <v>698</v>
      </c>
      <c r="X33" s="132" t="s">
        <v>792</v>
      </c>
      <c r="Y33" s="132" t="s">
        <v>797</v>
      </c>
      <c r="Z33" s="132" t="s">
        <v>802</v>
      </c>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2199</v>
      </c>
      <c r="B34" s="125" t="s">
        <v>2215</v>
      </c>
      <c r="C34" s="126" t="s">
        <v>2216</v>
      </c>
      <c r="D34" s="128" t="s">
        <v>2217</v>
      </c>
      <c r="E34" s="128" t="s">
        <v>2218</v>
      </c>
      <c r="F34" s="128" t="s">
        <v>2219</v>
      </c>
      <c r="G34" s="128" t="s">
        <v>2220</v>
      </c>
      <c r="H34" s="128" t="s">
        <v>2221</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2199</v>
      </c>
      <c r="B35" s="125" t="s">
        <v>2222</v>
      </c>
      <c r="C35" s="126" t="s">
        <v>2223</v>
      </c>
      <c r="D35" s="128" t="s">
        <v>2224</v>
      </c>
      <c r="E35" s="128" t="s">
        <v>2225</v>
      </c>
      <c r="F35" s="128" t="s">
        <v>2226</v>
      </c>
      <c r="G35" s="128" t="s">
        <v>2227</v>
      </c>
      <c r="H35" s="128" t="s">
        <v>2228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2199</v>
      </c>
      <c r="B36" s="125" t="s">
        <v>2229</v>
      </c>
      <c r="C36" s="126" t="s">
        <v>2230</v>
      </c>
      <c r="D36" s="128" t="s">
        <v>2231</v>
      </c>
      <c r="E36" s="128" t="s">
        <v>2232</v>
      </c>
      <c r="F36" s="128" t="s">
        <v>2233</v>
      </c>
      <c r="G36" s="128" t="s">
        <v>2234</v>
      </c>
      <c r="H36" s="128" t="s">
        <v>2235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2199</v>
      </c>
      <c r="B37" s="125" t="s">
        <v>2236</v>
      </c>
      <c r="C37" s="126" t="s">
        <v>2237</v>
      </c>
      <c r="D37" s="128" t="s">
        <v>2238</v>
      </c>
      <c r="E37" s="128" t="s">
        <v>2239</v>
      </c>
      <c r="F37" s="128" t="s">
        <v>2240</v>
      </c>
      <c r="G37" s="128" t="s">
        <v>2241</v>
      </c>
      <c r="H37" s="128" t="s">
        <v>2242</v>
      </c>
      <c r="I37" s="130">
        <f>IF(COUNTIF(J37:AW37,"&lt;&gt;")=0,"",SUMPRODUCT(((Recommendations[ImplStatus]="Implemented")+(Recommendations[ImplStatus]="Compensated"))*ISNUMBER(MATCH(Recommendations[Id],J37:AW37,0)))/COUNTIF(J37:AW37,"&lt;&gt;"))</f>
        <v>0</v>
      </c>
      <c r="J37" s="132" t="s">
        <v>68</v>
      </c>
      <c r="K37" s="132" t="s">
        <v>73</v>
      </c>
      <c r="L37" s="132" t="s">
        <v>159</v>
      </c>
      <c r="M37" s="132" t="s">
        <v>213</v>
      </c>
      <c r="N37" s="132" t="s">
        <v>313</v>
      </c>
      <c r="O37" s="132" t="s">
        <v>318</v>
      </c>
      <c r="P37" s="132" t="s">
        <v>498</v>
      </c>
      <c r="Q37" s="132" t="s">
        <v>630</v>
      </c>
      <c r="R37" s="132" t="s">
        <v>669</v>
      </c>
      <c r="S37" s="132" t="s">
        <v>674</v>
      </c>
      <c r="T37" s="132" t="s">
        <v>679</v>
      </c>
      <c r="U37" s="132" t="s">
        <v>708</v>
      </c>
      <c r="V37" s="132" t="s">
        <v>733</v>
      </c>
      <c r="W37" s="132" t="s">
        <v>753</v>
      </c>
      <c r="X37" s="132" t="s">
        <v>763</v>
      </c>
      <c r="Y37" s="132" t="s">
        <v>768</v>
      </c>
      <c r="Z37" s="132" t="s">
        <v>782</v>
      </c>
      <c r="AA37" s="132" t="s">
        <v>787</v>
      </c>
      <c r="AB37" s="132" t="s">
        <v>816</v>
      </c>
      <c r="AC37" s="132" t="s">
        <v>826</v>
      </c>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2199</v>
      </c>
      <c r="B38" s="125" t="s">
        <v>2243</v>
      </c>
      <c r="C38" s="126" t="s">
        <v>2244</v>
      </c>
      <c r="D38" s="128" t="s">
        <v>2245</v>
      </c>
      <c r="E38" s="128" t="s">
        <v>2246</v>
      </c>
      <c r="F38" s="128" t="s">
        <v>2247</v>
      </c>
      <c r="G38" s="128" t="s">
        <v>2248</v>
      </c>
      <c r="H38" s="128" t="s">
        <v>2249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2199</v>
      </c>
      <c r="B39" s="125" t="s">
        <v>2250</v>
      </c>
      <c r="C39" s="126" t="s">
        <v>2251</v>
      </c>
      <c r="D39" s="128" t="s">
        <v>2252</v>
      </c>
      <c r="E39" s="128" t="s">
        <v>2253</v>
      </c>
      <c r="F39" s="128" t="s">
        <v>2254</v>
      </c>
      <c r="G39" s="128" t="s">
        <v>2255</v>
      </c>
      <c r="H39" s="128" t="s">
        <v>2256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2199</v>
      </c>
      <c r="B40" s="125" t="s">
        <v>2257</v>
      </c>
      <c r="C40" s="126" t="s">
        <v>2258</v>
      </c>
      <c r="D40" s="128" t="s">
        <v>2259</v>
      </c>
      <c r="E40" s="128" t="s">
        <v>2260</v>
      </c>
      <c r="F40" s="128" t="s">
        <v>2261</v>
      </c>
      <c r="G40" s="128" t="s">
        <v>2262</v>
      </c>
      <c r="H40" s="128" t="s">
        <v>2263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2199</v>
      </c>
      <c r="B41" s="125" t="s">
        <v>2264</v>
      </c>
      <c r="C41" s="126" t="s">
        <v>2265</v>
      </c>
      <c r="D41" s="128" t="s">
        <v>2266</v>
      </c>
      <c r="E41" s="128" t="s">
        <v>2267</v>
      </c>
      <c r="F41" s="128" t="s">
        <v>2268</v>
      </c>
      <c r="G41" s="128" t="s">
        <v>2206</v>
      </c>
      <c r="H41" s="128" t="s">
        <v>2269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2270</v>
      </c>
      <c r="B42" s="124"/>
      <c r="C42" s="123" t="s">
        <v>2271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2270</v>
      </c>
      <c r="B43" s="125" t="s">
        <v>2272</v>
      </c>
      <c r="C43" s="126" t="s">
        <v>2273</v>
      </c>
      <c r="D43" s="128" t="s">
        <v>2274</v>
      </c>
      <c r="E43" s="128" t="s">
        <v>2275</v>
      </c>
      <c r="F43" s="128" t="s">
        <v>2276</v>
      </c>
      <c r="G43" s="128" t="s">
        <v>2277</v>
      </c>
      <c r="H43" s="128" t="s">
        <v>2278</v>
      </c>
      <c r="I43" s="130">
        <f>IF(COUNTIF(J43:AW43,"&lt;&gt;")=0,"",SUMPRODUCT(((Recommendations[ImplStatus]="Implemented")+(Recommendations[ImplStatus]="Compensated"))*ISNUMBER(MATCH(Recommendations[Id],J43:AW43,0)))/COUNTIF(J43:AW43,"&lt;&gt;"))</f>
        <v>0</v>
      </c>
      <c r="J43" s="132" t="s">
        <v>640</v>
      </c>
      <c r="K43" s="132" t="s">
        <v>683</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2270</v>
      </c>
      <c r="B44" s="125" t="s">
        <v>2279</v>
      </c>
      <c r="C44" s="126" t="s">
        <v>2280</v>
      </c>
      <c r="D44" s="128" t="s">
        <v>2281</v>
      </c>
      <c r="E44" s="128" t="s">
        <v>2282</v>
      </c>
      <c r="F44" s="128" t="s">
        <v>2283</v>
      </c>
      <c r="G44" s="128" t="s">
        <v>2284</v>
      </c>
      <c r="H44" s="128" t="s">
        <v>2285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2270</v>
      </c>
      <c r="B45" s="125" t="s">
        <v>2286</v>
      </c>
      <c r="C45" s="126" t="s">
        <v>2287</v>
      </c>
      <c r="D45" s="128" t="s">
        <v>2288</v>
      </c>
      <c r="E45" s="128" t="s">
        <v>2289</v>
      </c>
      <c r="F45" s="128" t="s">
        <v>2290</v>
      </c>
      <c r="G45" s="128" t="s">
        <v>2291</v>
      </c>
      <c r="H45" s="128" t="s">
        <v>2292</v>
      </c>
      <c r="I45" s="130">
        <f>IF(COUNTIF(J45:AW45,"&lt;&gt;")=0,"",SUMPRODUCT(((Recommendations[ImplStatus]="Implemented")+(Recommendations[ImplStatus]="Compensated"))*ISNUMBER(MATCH(Recommendations[Id],J45:AW45,0)))/COUNTIF(J45:AW45,"&lt;&gt;"))</f>
        <v>0</v>
      </c>
      <c r="J45" s="132" t="s">
        <v>96</v>
      </c>
      <c r="K45" s="132" t="s">
        <v>640</v>
      </c>
      <c r="L45" s="132" t="s">
        <v>645</v>
      </c>
      <c r="M45" s="132" t="s">
        <v>650</v>
      </c>
      <c r="N45" s="132" t="s">
        <v>655</v>
      </c>
      <c r="O45" s="132" t="s">
        <v>660</v>
      </c>
      <c r="P45" s="132" t="s">
        <v>664</v>
      </c>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2270</v>
      </c>
      <c r="B46" s="125" t="s">
        <v>2293</v>
      </c>
      <c r="C46" s="126" t="s">
        <v>2294</v>
      </c>
      <c r="D46" s="128" t="s">
        <v>2295</v>
      </c>
      <c r="E46" s="128" t="s">
        <v>2296</v>
      </c>
      <c r="F46" s="128" t="s">
        <v>2297</v>
      </c>
      <c r="G46" s="128" t="s">
        <v>2291</v>
      </c>
      <c r="H46" s="128" t="s">
        <v>2298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2270</v>
      </c>
      <c r="B47" s="125" t="s">
        <v>2299</v>
      </c>
      <c r="C47" s="126" t="s">
        <v>2300</v>
      </c>
      <c r="D47" s="128" t="s">
        <v>2301</v>
      </c>
      <c r="E47" s="128" t="s">
        <v>2302</v>
      </c>
      <c r="F47" s="128" t="s">
        <v>2303</v>
      </c>
      <c r="G47" s="128" t="s">
        <v>2304</v>
      </c>
      <c r="H47" s="128" t="s">
        <v>2305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2270</v>
      </c>
      <c r="B48" s="125" t="s">
        <v>2306</v>
      </c>
      <c r="C48" s="126" t="s">
        <v>2307</v>
      </c>
      <c r="D48" s="128" t="s">
        <v>2308</v>
      </c>
      <c r="E48" s="128" t="s">
        <v>2309</v>
      </c>
      <c r="F48" s="128" t="s">
        <v>2310</v>
      </c>
      <c r="G48" s="128" t="s">
        <v>2311</v>
      </c>
      <c r="H48" s="128" t="s">
        <v>2312</v>
      </c>
      <c r="I48" s="130">
        <f>IF(COUNTIF(J48:AW48,"&lt;&gt;")=0,"",SUMPRODUCT(((Recommendations[ImplStatus]="Implemented")+(Recommendations[ImplStatus]="Compensated"))*ISNUMBER(MATCH(Recommendations[Id],J48:AW48,0)))/COUNTIF(J48:AW48,"&lt;&gt;"))</f>
        <v>0</v>
      </c>
      <c r="J48" s="132" t="s">
        <v>136</v>
      </c>
      <c r="K48" s="132" t="s">
        <v>141</v>
      </c>
      <c r="L48" s="132" t="s">
        <v>145</v>
      </c>
      <c r="M48" s="132" t="s">
        <v>149</v>
      </c>
      <c r="N48" s="132" t="s">
        <v>163</v>
      </c>
      <c r="O48" s="132" t="s">
        <v>168</v>
      </c>
      <c r="P48" s="132" t="s">
        <v>173</v>
      </c>
      <c r="Q48" s="132" t="s">
        <v>178</v>
      </c>
      <c r="R48" s="132" t="s">
        <v>193</v>
      </c>
      <c r="S48" s="132" t="s">
        <v>308</v>
      </c>
      <c r="T48" s="132" t="s">
        <v>807</v>
      </c>
      <c r="U48" s="132" t="s">
        <v>812</v>
      </c>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2270</v>
      </c>
      <c r="B49" s="125" t="s">
        <v>2313</v>
      </c>
      <c r="C49" s="126" t="s">
        <v>2314</v>
      </c>
      <c r="D49" s="128" t="s">
        <v>2315</v>
      </c>
      <c r="E49" s="128" t="s">
        <v>2316</v>
      </c>
      <c r="F49" s="128" t="s">
        <v>2317</v>
      </c>
      <c r="G49" s="128" t="s">
        <v>2075</v>
      </c>
      <c r="H49" s="128" t="s">
        <v>2318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2270</v>
      </c>
      <c r="B50" s="125" t="s">
        <v>2319</v>
      </c>
      <c r="C50" s="126" t="s">
        <v>2320</v>
      </c>
      <c r="D50" s="128" t="s">
        <v>2321</v>
      </c>
      <c r="E50" s="128" t="s">
        <v>2322</v>
      </c>
      <c r="F50" s="128" t="s">
        <v>2323</v>
      </c>
      <c r="G50" s="128" t="s">
        <v>2324</v>
      </c>
      <c r="H50" s="128" t="s">
        <v>2325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2326</v>
      </c>
      <c r="B51" s="124"/>
      <c r="C51" s="123" t="s">
        <v>2327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2326</v>
      </c>
      <c r="B52" s="125" t="s">
        <v>2328</v>
      </c>
      <c r="C52" s="126" t="s">
        <v>2329</v>
      </c>
      <c r="D52" s="128" t="s">
        <v>2330</v>
      </c>
      <c r="E52" s="128" t="s">
        <v>2331</v>
      </c>
      <c r="F52" s="128" t="s">
        <v>2332</v>
      </c>
      <c r="G52" s="128" t="s">
        <v>2333</v>
      </c>
      <c r="H52" s="128" t="s">
        <v>2334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2326</v>
      </c>
      <c r="B53" s="125" t="s">
        <v>2335</v>
      </c>
      <c r="C53" s="126" t="s">
        <v>2336</v>
      </c>
      <c r="D53" s="128" t="s">
        <v>2337</v>
      </c>
      <c r="E53" s="128" t="s">
        <v>2338</v>
      </c>
      <c r="F53" s="128" t="s">
        <v>2339</v>
      </c>
      <c r="G53" s="128" t="s">
        <v>2340</v>
      </c>
      <c r="H53" s="128" t="s">
        <v>2341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2326</v>
      </c>
      <c r="B54" s="125" t="s">
        <v>2342</v>
      </c>
      <c r="C54" s="126" t="s">
        <v>2343</v>
      </c>
      <c r="D54" s="128" t="s">
        <v>2344</v>
      </c>
      <c r="E54" s="128" t="s">
        <v>2345</v>
      </c>
      <c r="F54" s="128" t="s">
        <v>2346</v>
      </c>
      <c r="G54" s="128" t="s">
        <v>2347</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2326</v>
      </c>
      <c r="B55" s="125" t="s">
        <v>2348</v>
      </c>
      <c r="C55" s="126" t="s">
        <v>2349</v>
      </c>
      <c r="D55" s="128" t="s">
        <v>2350</v>
      </c>
      <c r="E55" s="128" t="s">
        <v>2351</v>
      </c>
      <c r="F55" s="128" t="s">
        <v>2352</v>
      </c>
      <c r="G55" s="128" t="s">
        <v>2353</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2326</v>
      </c>
      <c r="B56" s="125" t="s">
        <v>2354</v>
      </c>
      <c r="C56" s="126" t="s">
        <v>2355</v>
      </c>
      <c r="D56" s="128" t="s">
        <v>2356</v>
      </c>
      <c r="E56" s="128" t="s">
        <v>2357</v>
      </c>
      <c r="F56" s="128" t="s">
        <v>2358</v>
      </c>
      <c r="G56" s="128" t="s">
        <v>2359</v>
      </c>
      <c r="H56" s="128" t="s">
        <v>2360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2361</v>
      </c>
      <c r="B57" s="124"/>
      <c r="C57" s="123" t="s">
        <v>2362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2361</v>
      </c>
      <c r="B58" s="125" t="s">
        <v>2363</v>
      </c>
      <c r="C58" s="126" t="s">
        <v>2364</v>
      </c>
      <c r="D58" s="128" t="s">
        <v>2365</v>
      </c>
      <c r="E58" s="128" t="s">
        <v>2366</v>
      </c>
      <c r="F58" s="128" t="s">
        <v>2367</v>
      </c>
      <c r="G58" s="128" t="s">
        <v>2368</v>
      </c>
      <c r="H58" s="128" t="s">
        <v>2369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2361</v>
      </c>
      <c r="B59" s="125" t="s">
        <v>2370</v>
      </c>
      <c r="C59" s="126" t="s">
        <v>2371</v>
      </c>
      <c r="D59" s="128" t="s">
        <v>2372</v>
      </c>
      <c r="E59" s="128" t="s">
        <v>2373</v>
      </c>
      <c r="F59" s="128" t="s">
        <v>2374</v>
      </c>
      <c r="G59" s="128" t="s">
        <v>2375</v>
      </c>
      <c r="H59" s="128" t="s">
        <v>2376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2361</v>
      </c>
      <c r="B60" s="125" t="s">
        <v>2377</v>
      </c>
      <c r="C60" s="126" t="s">
        <v>2378</v>
      </c>
      <c r="D60" s="128" t="s">
        <v>2379</v>
      </c>
      <c r="E60" s="128" t="s">
        <v>2380</v>
      </c>
      <c r="F60" s="128" t="s">
        <v>2381</v>
      </c>
      <c r="G60" s="128" t="s">
        <v>2382</v>
      </c>
      <c r="H60" s="128" t="s">
        <v>2383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2384</v>
      </c>
      <c r="B61" s="124"/>
      <c r="C61" s="123" t="s">
        <v>2385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2384</v>
      </c>
      <c r="B62" s="125" t="s">
        <v>2386</v>
      </c>
      <c r="C62" s="126" t="s">
        <v>2387</v>
      </c>
      <c r="D62" s="128" t="s">
        <v>2388</v>
      </c>
      <c r="E62" s="128" t="s">
        <v>2389</v>
      </c>
      <c r="F62" s="128" t="s">
        <v>2390</v>
      </c>
      <c r="G62" s="128" t="s">
        <v>2391</v>
      </c>
      <c r="H62" s="128" t="s">
        <v>2392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2384</v>
      </c>
      <c r="B63" s="125" t="s">
        <v>2393</v>
      </c>
      <c r="C63" s="126" t="s">
        <v>2394</v>
      </c>
      <c r="D63" s="128" t="s">
        <v>2395</v>
      </c>
      <c r="E63" s="128" t="s">
        <v>2396</v>
      </c>
      <c r="F63" s="128" t="s">
        <v>2397</v>
      </c>
      <c r="G63" s="128" t="s">
        <v>2398</v>
      </c>
      <c r="H63" s="128" t="s">
        <v>2399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2384</v>
      </c>
      <c r="B64" s="125" t="s">
        <v>2400</v>
      </c>
      <c r="C64" s="126" t="s">
        <v>2401</v>
      </c>
      <c r="D64" s="128" t="s">
        <v>2402</v>
      </c>
      <c r="E64" s="128" t="s">
        <v>2403</v>
      </c>
      <c r="F64" s="128" t="s">
        <v>2404</v>
      </c>
      <c r="G64" s="128" t="s">
        <v>2405</v>
      </c>
      <c r="H64" s="128" t="s">
        <v>2406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2384</v>
      </c>
      <c r="B65" s="125" t="s">
        <v>2407</v>
      </c>
      <c r="C65" s="126" t="s">
        <v>2408</v>
      </c>
      <c r="D65" s="128" t="s">
        <v>2409</v>
      </c>
      <c r="E65" s="128" t="s">
        <v>2410</v>
      </c>
      <c r="F65" s="128" t="s">
        <v>2411</v>
      </c>
      <c r="G65" s="128" t="s">
        <v>2412</v>
      </c>
      <c r="H65" s="128" t="s">
        <v>2413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2384</v>
      </c>
      <c r="B66" s="125" t="s">
        <v>2414</v>
      </c>
      <c r="C66" s="126" t="s">
        <v>2415</v>
      </c>
      <c r="D66" s="128" t="s">
        <v>2416</v>
      </c>
      <c r="E66" s="128" t="s">
        <v>2417</v>
      </c>
      <c r="F66" s="128" t="s">
        <v>2418</v>
      </c>
      <c r="G66" s="128" t="s">
        <v>2419</v>
      </c>
      <c r="H66" s="128" t="s">
        <v>2420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2384</v>
      </c>
      <c r="B67" s="125" t="s">
        <v>2421</v>
      </c>
      <c r="C67" s="126" t="s">
        <v>2422</v>
      </c>
      <c r="D67" s="128" t="s">
        <v>2423</v>
      </c>
      <c r="E67" s="128" t="s">
        <v>2424</v>
      </c>
      <c r="F67" s="128" t="s">
        <v>2425</v>
      </c>
      <c r="G67" s="128" t="s">
        <v>2426</v>
      </c>
      <c r="H67" s="128" t="s">
        <v>2427</v>
      </c>
      <c r="I67" s="130">
        <f>IF(COUNTIF(J67:AW67,"&lt;&gt;")=0,"",SUMPRODUCT(((Recommendations[ImplStatus]="Implemented")+(Recommendations[ImplStatus]="Compensated"))*ISNUMBER(MATCH(Recommendations[Id],J67:AW67,0)))/COUNTIF(J67:AW67,"&lt;&gt;"))</f>
        <v>0</v>
      </c>
      <c r="J67" s="132" t="s">
        <v>753</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2384</v>
      </c>
      <c r="B68" s="125" t="s">
        <v>2428</v>
      </c>
      <c r="C68" s="126" t="s">
        <v>2429</v>
      </c>
      <c r="D68" s="128" t="s">
        <v>2430</v>
      </c>
      <c r="E68" s="128" t="s">
        <v>2431</v>
      </c>
      <c r="F68" s="128" t="s">
        <v>2432</v>
      </c>
      <c r="G68" s="128" t="s">
        <v>2433</v>
      </c>
      <c r="H68" s="128" t="s">
        <v>2434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2435</v>
      </c>
      <c r="B69" s="124"/>
      <c r="C69" s="123" t="s">
        <v>2436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2435</v>
      </c>
      <c r="B70" s="125" t="s">
        <v>2437</v>
      </c>
      <c r="C70" s="126" t="s">
        <v>2438</v>
      </c>
      <c r="D70" s="128" t="s">
        <v>2439</v>
      </c>
      <c r="E70" s="128" t="s">
        <v>2440</v>
      </c>
      <c r="F70" s="128" t="s">
        <v>2441</v>
      </c>
      <c r="G70" s="128" t="s">
        <v>2442</v>
      </c>
      <c r="H70" s="128" t="s">
        <v>2443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2435</v>
      </c>
      <c r="B71" s="125" t="s">
        <v>2444</v>
      </c>
      <c r="C71" s="126" t="s">
        <v>2445</v>
      </c>
      <c r="D71" s="128" t="s">
        <v>2446</v>
      </c>
      <c r="E71" s="128" t="s">
        <v>2447</v>
      </c>
      <c r="F71" s="128" t="s">
        <v>2448</v>
      </c>
      <c r="G71" s="128" t="s">
        <v>2449</v>
      </c>
      <c r="H71" s="128" t="s">
        <v>2450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2451</v>
      </c>
      <c r="B72" s="124"/>
      <c r="C72" s="123" t="s">
        <v>2452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2451</v>
      </c>
      <c r="B73" s="125" t="s">
        <v>2453</v>
      </c>
      <c r="C73" s="126" t="s">
        <v>2454</v>
      </c>
      <c r="D73" s="128" t="s">
        <v>2455</v>
      </c>
      <c r="E73" s="128" t="s">
        <v>2456</v>
      </c>
      <c r="F73" s="128" t="s">
        <v>2457</v>
      </c>
      <c r="G73" s="128" t="s">
        <v>2458</v>
      </c>
      <c r="H73" s="128" t="s">
        <v>2459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2451</v>
      </c>
      <c r="B74" s="125" t="s">
        <v>2460</v>
      </c>
      <c r="C74" s="126" t="s">
        <v>2461</v>
      </c>
      <c r="D74" s="128" t="s">
        <v>2462</v>
      </c>
      <c r="E74" s="128" t="s">
        <v>2463</v>
      </c>
      <c r="F74" s="128" t="s">
        <v>2464</v>
      </c>
      <c r="G74" s="128" t="s">
        <v>2465</v>
      </c>
      <c r="H74" s="128" t="s">
        <v>2466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2451</v>
      </c>
      <c r="B75" s="125" t="s">
        <v>2467</v>
      </c>
      <c r="C75" s="126" t="s">
        <v>2468</v>
      </c>
      <c r="D75" s="128" t="s">
        <v>2469</v>
      </c>
      <c r="E75" s="128" t="s">
        <v>2470</v>
      </c>
      <c r="F75" s="128" t="s">
        <v>2471</v>
      </c>
      <c r="G75" s="128" t="s">
        <v>2472</v>
      </c>
      <c r="H75" s="128" t="s">
        <v>2473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2451</v>
      </c>
      <c r="B76" s="125" t="s">
        <v>2474</v>
      </c>
      <c r="C76" s="126" t="s">
        <v>2475</v>
      </c>
      <c r="D76" s="128" t="s">
        <v>2476</v>
      </c>
      <c r="E76" s="128" t="s">
        <v>2477</v>
      </c>
      <c r="F76" s="128" t="s">
        <v>2478</v>
      </c>
      <c r="G76" s="128" t="s">
        <v>2479</v>
      </c>
      <c r="H76" s="128" t="s">
        <v>2480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2451</v>
      </c>
      <c r="B77" s="125" t="s">
        <v>2481</v>
      </c>
      <c r="C77" s="126" t="s">
        <v>2482</v>
      </c>
      <c r="D77" s="128" t="s">
        <v>2483</v>
      </c>
      <c r="E77" s="128" t="s">
        <v>2484</v>
      </c>
      <c r="F77" s="128" t="s">
        <v>2485</v>
      </c>
      <c r="G77" s="128" t="s">
        <v>2479</v>
      </c>
      <c r="H77" s="128" t="s">
        <v>2486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2487</v>
      </c>
      <c r="B78" s="124"/>
      <c r="C78" s="123" t="s">
        <v>2488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2487</v>
      </c>
      <c r="B79" s="125" t="s">
        <v>2487</v>
      </c>
      <c r="C79" s="126" t="s">
        <v>2489</v>
      </c>
      <c r="D79" s="128" t="s">
        <v>2490</v>
      </c>
      <c r="E79" s="128" t="s">
        <v>2491</v>
      </c>
      <c r="F79" s="128" t="s">
        <v>2492</v>
      </c>
      <c r="G79" s="128" t="s">
        <v>2493</v>
      </c>
      <c r="H79" s="128" t="s">
        <v>2494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2487</v>
      </c>
      <c r="B80" s="125" t="s">
        <v>2495</v>
      </c>
      <c r="C80" s="126" t="s">
        <v>2496</v>
      </c>
      <c r="D80" s="128" t="s">
        <v>2497</v>
      </c>
      <c r="E80" s="128" t="s">
        <v>2498</v>
      </c>
      <c r="F80" s="128" t="s">
        <v>2499</v>
      </c>
      <c r="G80" s="128" t="s">
        <v>2500</v>
      </c>
      <c r="H80" s="128" t="s">
        <v>2501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2487</v>
      </c>
      <c r="B81" s="125" t="s">
        <v>2502</v>
      </c>
      <c r="C81" s="126" t="s">
        <v>2503</v>
      </c>
      <c r="D81" s="128" t="s">
        <v>2504</v>
      </c>
      <c r="E81" s="128" t="s">
        <v>2505</v>
      </c>
      <c r="F81" s="128" t="s">
        <v>2506</v>
      </c>
      <c r="G81" s="128" t="s">
        <v>2507</v>
      </c>
      <c r="H81" s="128" t="s">
        <v>2508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2509</v>
      </c>
      <c r="B82" s="124"/>
      <c r="C82" s="123" t="s">
        <v>2510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2509</v>
      </c>
      <c r="B83" s="125" t="s">
        <v>2511</v>
      </c>
      <c r="C83" s="126" t="s">
        <v>2512</v>
      </c>
      <c r="D83" s="128" t="s">
        <v>2513</v>
      </c>
      <c r="E83" s="128" t="s">
        <v>2514</v>
      </c>
      <c r="F83" s="128" t="s">
        <v>2515</v>
      </c>
      <c r="G83" s="128" t="s">
        <v>2516</v>
      </c>
      <c r="H83" s="128" t="s">
        <v>2517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2509</v>
      </c>
      <c r="B84" s="125" t="s">
        <v>2518</v>
      </c>
      <c r="C84" s="126" t="s">
        <v>2519</v>
      </c>
      <c r="D84" s="128" t="s">
        <v>2520</v>
      </c>
      <c r="E84" s="128" t="s">
        <v>2521</v>
      </c>
      <c r="F84" s="128" t="s">
        <v>2522</v>
      </c>
      <c r="G84" s="128" t="s">
        <v>2523</v>
      </c>
      <c r="H84" s="128" t="s">
        <v>2524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2509</v>
      </c>
      <c r="B85" s="125" t="s">
        <v>2525</v>
      </c>
      <c r="C85" s="126" t="s">
        <v>2526</v>
      </c>
      <c r="D85" s="128" t="s">
        <v>2527</v>
      </c>
      <c r="E85" s="128" t="s">
        <v>2528</v>
      </c>
      <c r="F85" s="128" t="s">
        <v>2529</v>
      </c>
      <c r="G85" s="128" t="s">
        <v>2530</v>
      </c>
      <c r="H85" s="128" t="s">
        <v>2531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2509</v>
      </c>
      <c r="B86" s="125" t="s">
        <v>2532</v>
      </c>
      <c r="C86" s="126" t="s">
        <v>2533</v>
      </c>
      <c r="D86" s="128" t="s">
        <v>2534</v>
      </c>
      <c r="E86" s="128" t="s">
        <v>2535</v>
      </c>
      <c r="F86" s="128" t="s">
        <v>2536</v>
      </c>
      <c r="G86" s="128" t="s">
        <v>2537</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2538</v>
      </c>
      <c r="B87" s="124"/>
      <c r="C87" s="123" t="s">
        <v>2539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2538</v>
      </c>
      <c r="B88" s="125" t="s">
        <v>2540</v>
      </c>
      <c r="C88" s="126" t="s">
        <v>2541</v>
      </c>
      <c r="D88" s="128" t="s">
        <v>2542</v>
      </c>
      <c r="E88" s="128" t="s">
        <v>2543</v>
      </c>
      <c r="F88" s="128" t="s">
        <v>2544</v>
      </c>
      <c r="G88" s="128" t="s">
        <v>2545</v>
      </c>
      <c r="H88" s="128" t="s">
        <v>2546</v>
      </c>
      <c r="I88" s="130">
        <f>IF(COUNTIF(J88:AW88,"&lt;&gt;")=0,"",SUMPRODUCT(((Recommendations[ImplStatus]="Implemented")+(Recommendations[ImplStatus]="Compensated"))*ISNUMBER(MATCH(Recommendations[Id],J88:AW88,0)))/COUNTIF(J88:AW88,"&lt;&gt;"))</f>
        <v>0</v>
      </c>
      <c r="J88" s="132" t="s">
        <v>708</v>
      </c>
      <c r="K88" s="132" t="s">
        <v>787</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2538</v>
      </c>
      <c r="B89" s="125" t="s">
        <v>2547</v>
      </c>
      <c r="C89" s="126" t="s">
        <v>2548</v>
      </c>
      <c r="D89" s="128" t="s">
        <v>2549</v>
      </c>
      <c r="E89" s="128" t="s">
        <v>2550</v>
      </c>
      <c r="F89" s="128" t="s">
        <v>2551</v>
      </c>
      <c r="G89" s="128" t="s">
        <v>2075</v>
      </c>
      <c r="H89" s="128" t="s">
        <v>2552</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2538</v>
      </c>
      <c r="B90" s="125" t="s">
        <v>2553</v>
      </c>
      <c r="C90" s="126" t="s">
        <v>2554</v>
      </c>
      <c r="D90" s="128" t="s">
        <v>2555</v>
      </c>
      <c r="E90" s="128" t="s">
        <v>2556</v>
      </c>
      <c r="F90" s="128" t="s">
        <v>2557</v>
      </c>
      <c r="G90" s="128" t="s">
        <v>2545</v>
      </c>
      <c r="H90" s="128" t="s">
        <v>2558</v>
      </c>
      <c r="I90" s="130">
        <f>IF(COUNTIF(J90:AW90,"&lt;&gt;")=0,"",SUMPRODUCT(((Recommendations[ImplStatus]="Implemented")+(Recommendations[ImplStatus]="Compensated"))*ISNUMBER(MATCH(Recommendations[Id],J90:AW90,0)))/COUNTIF(J90:AW90,"&lt;&gt;"))</f>
        <v>0</v>
      </c>
      <c r="J90" s="132" t="s">
        <v>88</v>
      </c>
      <c r="K90" s="132" t="s">
        <v>743</v>
      </c>
      <c r="L90" s="132" t="s">
        <v>758</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2538</v>
      </c>
      <c r="B91" s="125" t="s">
        <v>2559</v>
      </c>
      <c r="C91" s="126" t="s">
        <v>2560</v>
      </c>
      <c r="D91" s="128" t="s">
        <v>2561</v>
      </c>
      <c r="E91" s="128" t="s">
        <v>2562</v>
      </c>
      <c r="F91" s="128" t="s">
        <v>2563</v>
      </c>
      <c r="G91" s="128" t="s">
        <v>2075</v>
      </c>
      <c r="H91" s="128" t="s">
        <v>2564</v>
      </c>
      <c r="I91" s="130">
        <f>IF(COUNTIF(J91:AW91,"&lt;&gt;")=0,"",SUMPRODUCT(((Recommendations[ImplStatus]="Implemented")+(Recommendations[ImplStatus]="Compensated"))*ISNUMBER(MATCH(Recommendations[Id],J91:AW91,0)))/COUNTIF(J91:AW91,"&lt;&gt;"))</f>
        <v>0</v>
      </c>
      <c r="J91" s="132" t="s">
        <v>38</v>
      </c>
      <c r="K91" s="132" t="s">
        <v>68</v>
      </c>
      <c r="L91" s="132" t="s">
        <v>73</v>
      </c>
      <c r="M91" s="132" t="s">
        <v>159</v>
      </c>
      <c r="N91" s="132" t="s">
        <v>600</v>
      </c>
      <c r="O91" s="132" t="s">
        <v>620</v>
      </c>
      <c r="P91" s="132" t="s">
        <v>625</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2538</v>
      </c>
      <c r="B92" s="125" t="s">
        <v>2565</v>
      </c>
      <c r="C92" s="126" t="s">
        <v>2566</v>
      </c>
      <c r="D92" s="128" t="s">
        <v>2567</v>
      </c>
      <c r="E92" s="128" t="s">
        <v>2568</v>
      </c>
      <c r="F92" s="128" t="s">
        <v>2569</v>
      </c>
      <c r="G92" s="128" t="s">
        <v>2075</v>
      </c>
      <c r="H92" s="128" t="s">
        <v>2570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2538</v>
      </c>
      <c r="B93" s="125" t="s">
        <v>2571</v>
      </c>
      <c r="C93" s="126" t="s">
        <v>2572</v>
      </c>
      <c r="D93" s="128" t="s">
        <v>2573</v>
      </c>
      <c r="E93" s="128" t="s">
        <v>2574</v>
      </c>
      <c r="F93" s="128" t="s">
        <v>2575</v>
      </c>
      <c r="G93" s="128" t="s">
        <v>2576</v>
      </c>
      <c r="H93" s="128" t="s">
        <v>2577</v>
      </c>
      <c r="I93" s="130">
        <f>IF(COUNTIF(J93:AW93,"&lt;&gt;")=0,"",SUMPRODUCT(((Recommendations[ImplStatus]="Implemented")+(Recommendations[ImplStatus]="Compensated"))*ISNUMBER(MATCH(Recommendations[Id],J93:AW93,0)))/COUNTIF(J93:AW93,"&lt;&gt;"))</f>
        <v>0</v>
      </c>
      <c r="J93" s="132" t="s">
        <v>664</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2538</v>
      </c>
      <c r="B94" s="125" t="s">
        <v>2578</v>
      </c>
      <c r="C94" s="126" t="s">
        <v>2579</v>
      </c>
      <c r="D94" s="128" t="s">
        <v>2580</v>
      </c>
      <c r="E94" s="128" t="s">
        <v>2581</v>
      </c>
      <c r="F94" s="128" t="s">
        <v>2582</v>
      </c>
      <c r="G94" s="128" t="s">
        <v>2583</v>
      </c>
      <c r="H94" s="128" t="s">
        <v>2584</v>
      </c>
      <c r="I94" s="130">
        <f>IF(COUNTIF(J94:AW94,"&lt;&gt;")=0,"",SUMPRODUCT(((Recommendations[ImplStatus]="Implemented")+(Recommendations[ImplStatus]="Compensated"))*ISNUMBER(MATCH(Recommendations[Id],J94:AW94,0)))/COUNTIF(J94:AW94,"&lt;&gt;"))</f>
        <v>0</v>
      </c>
      <c r="J94" s="132" t="s">
        <v>38</v>
      </c>
      <c r="K94" s="132" t="s">
        <v>154</v>
      </c>
      <c r="L94" s="132" t="s">
        <v>183</v>
      </c>
      <c r="M94" s="132" t="s">
        <v>600</v>
      </c>
      <c r="N94" s="132" t="s">
        <v>620</v>
      </c>
      <c r="O94" s="132" t="s">
        <v>625</v>
      </c>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2538</v>
      </c>
      <c r="B95" s="125" t="s">
        <v>2585</v>
      </c>
      <c r="C95" s="126" t="s">
        <v>2586</v>
      </c>
      <c r="D95" s="128" t="s">
        <v>2587</v>
      </c>
      <c r="E95" s="128" t="s">
        <v>2588</v>
      </c>
      <c r="F95" s="128" t="s">
        <v>2589</v>
      </c>
      <c r="G95" s="128" t="s">
        <v>2590</v>
      </c>
      <c r="H95" s="128" t="s">
        <v>2591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2538</v>
      </c>
      <c r="B96" s="125" t="s">
        <v>2592</v>
      </c>
      <c r="C96" s="126" t="s">
        <v>2593</v>
      </c>
      <c r="D96" s="128" t="s">
        <v>2594</v>
      </c>
      <c r="E96" s="128" t="s">
        <v>2595</v>
      </c>
      <c r="F96" s="128" t="s">
        <v>2596</v>
      </c>
      <c r="G96" s="128" t="s">
        <v>2597</v>
      </c>
      <c r="H96" s="128" t="s">
        <v>2598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2538</v>
      </c>
      <c r="B97" s="125" t="s">
        <v>2599</v>
      </c>
      <c r="C97" s="126" t="s">
        <v>2600</v>
      </c>
      <c r="D97" s="128" t="s">
        <v>2601</v>
      </c>
      <c r="E97" s="128" t="s">
        <v>2602</v>
      </c>
      <c r="F97" s="128" t="s">
        <v>2603</v>
      </c>
      <c r="G97" s="128" t="s">
        <v>2604</v>
      </c>
      <c r="H97" s="128" t="s">
        <v>2605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2606</v>
      </c>
      <c r="B98" s="124"/>
      <c r="C98" s="123" t="s">
        <v>2607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2606</v>
      </c>
      <c r="B99" s="125" t="s">
        <v>2608</v>
      </c>
      <c r="C99" s="126" t="s">
        <v>2609</v>
      </c>
      <c r="D99" s="128" t="s">
        <v>2610</v>
      </c>
      <c r="E99" s="128" t="s">
        <v>2611</v>
      </c>
      <c r="F99" s="128" t="s">
        <v>2612</v>
      </c>
      <c r="G99" s="128" t="s">
        <v>2613</v>
      </c>
      <c r="H99" s="128" t="s">
        <v>2614</v>
      </c>
      <c r="I99" s="130">
        <f>IF(COUNTIF(J99:AW99,"&lt;&gt;")=0,"",SUMPRODUCT(((Recommendations[ImplStatus]="Implemented")+(Recommendations[ImplStatus]="Compensated"))*ISNUMBER(MATCH(Recommendations[Id],J99:AW99,0)))/COUNTIF(J99:AW99,"&lt;&gt;"))</f>
        <v>0</v>
      </c>
      <c r="J99" s="132" t="s">
        <v>63</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2606</v>
      </c>
      <c r="B100" s="125" t="s">
        <v>2615</v>
      </c>
      <c r="C100" s="126" t="s">
        <v>2616</v>
      </c>
      <c r="D100" s="128" t="s">
        <v>2617</v>
      </c>
      <c r="E100" s="128" t="s">
        <v>2618</v>
      </c>
      <c r="F100" s="128" t="s">
        <v>2619</v>
      </c>
      <c r="G100" s="128" t="s">
        <v>2620</v>
      </c>
      <c r="H100" s="128" t="s">
        <v>2621</v>
      </c>
      <c r="I100" s="130">
        <f>IF(COUNTIF(J100:AW100,"&lt;&gt;")=0,"",SUMPRODUCT(((Recommendations[ImplStatus]="Implemented")+(Recommendations[ImplStatus]="Compensated"))*ISNUMBER(MATCH(Recommendations[Id],J100:AW100,0)))/COUNTIF(J100:AW100,"&lt;&gt;"))</f>
        <v>0</v>
      </c>
      <c r="J100" s="132" t="s">
        <v>78</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2606</v>
      </c>
      <c r="B101" s="125" t="s">
        <v>2622</v>
      </c>
      <c r="C101" s="126" t="s">
        <v>2623</v>
      </c>
      <c r="D101" s="128" t="s">
        <v>2624</v>
      </c>
      <c r="E101" s="128" t="s">
        <v>2625</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2606</v>
      </c>
      <c r="B102" s="125" t="s">
        <v>2626</v>
      </c>
      <c r="C102" s="126" t="s">
        <v>2627</v>
      </c>
      <c r="D102" s="128" t="s">
        <v>2628</v>
      </c>
      <c r="E102" s="128" t="s">
        <v>2629</v>
      </c>
      <c r="F102" s="128" t="s">
        <v>2630</v>
      </c>
      <c r="G102" s="128" t="s">
        <v>2631</v>
      </c>
      <c r="H102" s="128" t="s">
        <v>2632</v>
      </c>
      <c r="I102" s="130">
        <f>IF(COUNTIF(J102:AW102,"&lt;&gt;")=0,"",SUMPRODUCT(((Recommendations[ImplStatus]="Implemented")+(Recommendations[ImplStatus]="Compensated"))*ISNUMBER(MATCH(Recommendations[Id],J102:AW102,0)))/COUNTIF(J102:AW102,"&lt;&gt;"))</f>
        <v>0</v>
      </c>
      <c r="J102" s="132" t="s">
        <v>738</v>
      </c>
      <c r="K102" s="132" t="s">
        <v>748</v>
      </c>
      <c r="L102" s="132" t="s">
        <v>772</v>
      </c>
      <c r="M102" s="132" t="s">
        <v>777</v>
      </c>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2606</v>
      </c>
      <c r="B103" s="125" t="s">
        <v>2633</v>
      </c>
      <c r="C103" s="126" t="s">
        <v>2634</v>
      </c>
      <c r="D103" s="128" t="s">
        <v>2635</v>
      </c>
      <c r="E103" s="128" t="s">
        <v>2636</v>
      </c>
      <c r="F103" s="128" t="s">
        <v>2637</v>
      </c>
      <c r="G103" s="128" t="s">
        <v>2638</v>
      </c>
      <c r="H103" s="128" t="s">
        <v>2639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2640</v>
      </c>
      <c r="B104" s="124"/>
      <c r="C104" s="123" t="s">
        <v>2641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2640</v>
      </c>
      <c r="B105" s="125" t="s">
        <v>2642</v>
      </c>
      <c r="C105" s="126" t="s">
        <v>2643</v>
      </c>
      <c r="D105" s="128" t="s">
        <v>2644</v>
      </c>
      <c r="E105" s="128" t="s">
        <v>2645</v>
      </c>
      <c r="F105" s="128" t="s">
        <v>2646</v>
      </c>
      <c r="G105" s="128" t="s">
        <v>2647</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2640</v>
      </c>
      <c r="B106" s="125" t="s">
        <v>2648</v>
      </c>
      <c r="C106" s="126" t="s">
        <v>2649</v>
      </c>
      <c r="D106" s="128" t="s">
        <v>2650</v>
      </c>
      <c r="E106" s="128" t="s">
        <v>2651</v>
      </c>
      <c r="F106" s="128" t="s">
        <v>2652</v>
      </c>
      <c r="G106" s="128" t="s">
        <v>2653</v>
      </c>
      <c r="H106" s="128" t="s">
        <v>2654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2640</v>
      </c>
      <c r="B107" s="125" t="s">
        <v>2655</v>
      </c>
      <c r="C107" s="126" t="s">
        <v>2656</v>
      </c>
      <c r="D107" s="128" t="s">
        <v>2657</v>
      </c>
      <c r="E107" s="128" t="s">
        <v>2658</v>
      </c>
      <c r="F107" s="128" t="s">
        <v>2659</v>
      </c>
      <c r="G107" s="128" t="s">
        <v>2660</v>
      </c>
      <c r="H107" s="128" t="s">
        <v>2661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2662</v>
      </c>
      <c r="B108" s="124"/>
      <c r="C108" s="123" t="s">
        <v>2663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2662</v>
      </c>
      <c r="B109" s="125" t="s">
        <v>2664</v>
      </c>
      <c r="C109" s="126" t="s">
        <v>2665</v>
      </c>
      <c r="D109" s="128" t="s">
        <v>2666</v>
      </c>
      <c r="E109" s="128" t="s">
        <v>2667</v>
      </c>
      <c r="F109" s="128" t="s">
        <v>2668</v>
      </c>
      <c r="G109" s="128" t="s">
        <v>2669</v>
      </c>
      <c r="H109" s="128" t="s">
        <v>2670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2662</v>
      </c>
      <c r="B110" s="125" t="s">
        <v>2671</v>
      </c>
      <c r="C110" s="126" t="s">
        <v>2672</v>
      </c>
      <c r="D110" s="128" t="s">
        <v>2673</v>
      </c>
      <c r="E110" s="128" t="s">
        <v>2674</v>
      </c>
      <c r="F110" s="128" t="s">
        <v>2675</v>
      </c>
      <c r="G110" s="128" t="s">
        <v>2676</v>
      </c>
      <c r="H110" s="128" t="s">
        <v>2677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2662</v>
      </c>
      <c r="B111" s="125" t="s">
        <v>2678</v>
      </c>
      <c r="C111" s="126" t="s">
        <v>2679</v>
      </c>
      <c r="D111" s="128" t="s">
        <v>2680</v>
      </c>
      <c r="E111" s="128" t="s">
        <v>2681</v>
      </c>
      <c r="F111" s="128" t="s">
        <v>2682</v>
      </c>
      <c r="G111" s="128" t="s">
        <v>2683</v>
      </c>
      <c r="H111" s="128" t="s">
        <v>2684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2685</v>
      </c>
      <c r="B112" s="124"/>
      <c r="C112" s="123" t="s">
        <v>2686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2685</v>
      </c>
      <c r="B113" s="125" t="s">
        <v>2687</v>
      </c>
      <c r="C113" s="126" t="s">
        <v>2688</v>
      </c>
      <c r="D113" s="128" t="s">
        <v>2689</v>
      </c>
      <c r="E113" s="128" t="s">
        <v>2690</v>
      </c>
      <c r="F113" s="128" t="s">
        <v>2691</v>
      </c>
      <c r="G113" s="128" t="s">
        <v>2692</v>
      </c>
      <c r="H113" s="128" t="s">
        <v>2693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2685</v>
      </c>
      <c r="B114" s="125" t="s">
        <v>2694</v>
      </c>
      <c r="C114" s="126" t="s">
        <v>2695</v>
      </c>
      <c r="D114" s="128" t="s">
        <v>2696</v>
      </c>
      <c r="E114" s="128" t="s">
        <v>2697</v>
      </c>
      <c r="F114" s="128" t="s">
        <v>2698</v>
      </c>
      <c r="G114" s="128" t="s">
        <v>2692</v>
      </c>
      <c r="H114" s="128" t="s">
        <v>2699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2685</v>
      </c>
      <c r="B115" s="133" t="s">
        <v>2700</v>
      </c>
      <c r="C115" s="134" t="s">
        <v>2701</v>
      </c>
      <c r="D115" s="135" t="s">
        <v>2702</v>
      </c>
      <c r="E115" s="135" t="s">
        <v>2703</v>
      </c>
      <c r="F115" s="135" t="s">
        <v>2704</v>
      </c>
      <c r="G115" s="135" t="s">
        <v>2705</v>
      </c>
      <c r="H115" s="135" t="s">
        <v>2706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831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IFERROR(INDEX('Recommendations'!$G$2:$G$176, MATCH(J2,'Recommendations'!$A$2:$A$176,0))="Implemented", FALSE))</xm:f>
            <x14:dxf>
              <font>
                <color rgb="FF000000"/>
              </font>
              <fill>
                <patternFill>
                  <bgColor rgb="FF3C7D22"/>
                </patternFill>
              </fill>
            </x14:dxf>
          </x14:cfRule>
          <x14:cfRule type="expression" priority="2" id="{00000000-000E-0000-0600-000002000000}">
            <xm:f>AND(J2&lt;&gt;"", IFERROR(INDEX('Recommendations'!$G$2:$G$176, MATCH(J2,'Recommendations'!$A$2:$A$176,0))="Compensated", FALSE))</xm:f>
            <x14:dxf>
              <font>
                <color rgb="FF000000"/>
              </font>
              <fill>
                <patternFill>
                  <bgColor rgb="FFC6E0B4"/>
                </patternFill>
              </fill>
            </x14:dxf>
          </x14:cfRule>
          <x14:cfRule type="expression" priority="3" id="{00000000-000E-0000-0600-000003000000}">
            <xm:f>AND(J2&lt;&gt;"", IFERROR(INDEX('Recommendations'!$G$2:$G$176, MATCH(J2,'Recommendations'!$A$2:$A$176,0))="Testing", FALSE))</xm:f>
            <x14:dxf>
              <font>
                <color rgb="FF000000"/>
              </font>
              <fill>
                <patternFill>
                  <bgColor rgb="FFFFC000"/>
                </patternFill>
              </fill>
            </x14:dxf>
          </x14:cfRule>
          <x14:cfRule type="expression" priority="4" id="{00000000-000E-0000-0600-000004000000}">
            <xm:f>AND(J2&lt;&gt;"", IFERROR(INDEX('Recommendations'!$G$2:$G$176, MATCH(J2,'Recommendations'!$A$2:$A$176,0))="Failed", FALSE))</xm:f>
            <x14:dxf>
              <font>
                <color rgb="FF000000"/>
              </font>
              <fill>
                <patternFill>
                  <bgColor rgb="FFD82891"/>
                </patternFill>
              </fill>
            </x14:dxf>
          </x14:cfRule>
          <x14:cfRule type="expression" priority="5" id="{00000000-000E-0000-0600-000005000000}">
            <xm:f>AND(J2&lt;&gt;"", IFERROR(INDEX('Recommendations'!$G$2:$G$176, MATCH(J2,'Recommendations'!$A$2:$A$176,0))="Risk Accepted", FALSE))</xm:f>
            <x14:dxf>
              <font>
                <color rgb="FF000000"/>
              </font>
              <fill>
                <patternFill>
                  <bgColor rgb="FFD9D9D9"/>
                </patternFill>
              </fill>
            </x14:dxf>
          </x14:cfRule>
          <x14:cfRule type="expression" priority="6" id="{00000000-000E-0000-0600-000006000000}">
            <xm:f>AND(J2&lt;&gt;"", IFERROR(INDEX('Recommendations'!$G$2:$G$176, MATCH(J2,'Recommendations'!$A$2:$A$176,0))="N/A",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2707</v>
      </c>
      <c r="B1" s="184" t="s">
        <v>2708</v>
      </c>
      <c r="C1" s="184" t="s">
        <v>0</v>
      </c>
      <c r="D1" s="184" t="s">
        <v>2709</v>
      </c>
      <c r="E1" s="184" t="s">
        <v>2710</v>
      </c>
      <c r="F1" s="184" t="s">
        <v>2711</v>
      </c>
      <c r="G1" s="184" t="s">
        <v>1076</v>
      </c>
      <c r="H1" s="184" t="s">
        <v>1077</v>
      </c>
      <c r="I1" s="184" t="s">
        <v>1078</v>
      </c>
      <c r="J1" s="184" t="s">
        <v>1079</v>
      </c>
      <c r="K1" s="184" t="s">
        <v>1080</v>
      </c>
      <c r="L1" s="184" t="s">
        <v>1081</v>
      </c>
      <c r="M1" s="184" t="s">
        <v>1082</v>
      </c>
      <c r="N1" s="184" t="s">
        <v>1083</v>
      </c>
      <c r="O1" s="184" t="s">
        <v>1084</v>
      </c>
      <c r="P1" s="184" t="s">
        <v>1085</v>
      </c>
      <c r="Q1" s="184" t="s">
        <v>1086</v>
      </c>
      <c r="R1" s="184" t="s">
        <v>1087</v>
      </c>
      <c r="S1" s="184" t="s">
        <v>1088</v>
      </c>
      <c r="T1" s="184" t="s">
        <v>1089</v>
      </c>
      <c r="U1" s="184" t="s">
        <v>1090</v>
      </c>
      <c r="V1" s="184" t="s">
        <v>1091</v>
      </c>
      <c r="W1" s="184" t="s">
        <v>1092</v>
      </c>
      <c r="X1" s="184" t="s">
        <v>1093</v>
      </c>
      <c r="Y1" s="184" t="s">
        <v>1094</v>
      </c>
      <c r="Z1" s="184" t="s">
        <v>1095</v>
      </c>
      <c r="AA1" s="184" t="s">
        <v>1096</v>
      </c>
      <c r="AB1" s="184" t="s">
        <v>1097</v>
      </c>
      <c r="AC1" s="184" t="s">
        <v>1098</v>
      </c>
      <c r="AD1" s="184" t="s">
        <v>1099</v>
      </c>
      <c r="AE1" s="184" t="s">
        <v>1100</v>
      </c>
      <c r="AF1" s="184" t="s">
        <v>1101</v>
      </c>
      <c r="AG1" s="184" t="s">
        <v>1102</v>
      </c>
      <c r="AH1" s="184" t="s">
        <v>1103</v>
      </c>
      <c r="AI1" s="184" t="s">
        <v>1104</v>
      </c>
      <c r="AJ1" s="184" t="s">
        <v>1105</v>
      </c>
      <c r="AK1" s="184" t="s">
        <v>1106</v>
      </c>
      <c r="AL1" s="184" t="s">
        <v>1107</v>
      </c>
      <c r="AM1" s="184" t="s">
        <v>1108</v>
      </c>
      <c r="AN1" s="184" t="s">
        <v>1109</v>
      </c>
      <c r="AO1" s="184" t="s">
        <v>1110</v>
      </c>
      <c r="AP1" s="184" t="s">
        <v>1111</v>
      </c>
      <c r="AQ1" s="184" t="s">
        <v>1112</v>
      </c>
      <c r="AR1" s="184" t="s">
        <v>1113</v>
      </c>
      <c r="AS1" s="184" t="s">
        <v>1114</v>
      </c>
      <c r="AT1" s="184" t="s">
        <v>1115</v>
      </c>
      <c r="AU1" s="185" t="s">
        <v>1116</v>
      </c>
    </row>
    <row r="2" spans="1:47" ht="60" customHeight="1" outlineLevel="1" x14ac:dyDescent="0.35">
      <c r="A2" s="175" t="s">
        <v>2712</v>
      </c>
      <c r="B2" s="149" t="s">
        <v>19</v>
      </c>
      <c r="C2" s="147" t="s">
        <v>2713</v>
      </c>
      <c r="D2" s="153" t="s">
        <v>2714</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2712</v>
      </c>
      <c r="B3" s="150" t="s">
        <v>2715</v>
      </c>
      <c r="C3" s="148" t="s">
        <v>2716</v>
      </c>
      <c r="D3" s="154" t="s">
        <v>2717</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2712</v>
      </c>
      <c r="B4" s="151" t="s">
        <v>2715</v>
      </c>
      <c r="C4" s="152" t="s">
        <v>2718</v>
      </c>
      <c r="D4" s="155" t="s">
        <v>2719</v>
      </c>
      <c r="E4" s="158" t="s">
        <v>2720</v>
      </c>
      <c r="F4" s="161" t="s">
        <v>2721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2712</v>
      </c>
      <c r="B5" s="151" t="s">
        <v>2715</v>
      </c>
      <c r="C5" s="152" t="s">
        <v>2722</v>
      </c>
      <c r="D5" s="155" t="s">
        <v>2723</v>
      </c>
      <c r="E5" s="158" t="s">
        <v>2724</v>
      </c>
      <c r="F5" s="161" t="s">
        <v>2725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2712</v>
      </c>
      <c r="B6" s="151" t="s">
        <v>2715</v>
      </c>
      <c r="C6" s="152" t="s">
        <v>2726</v>
      </c>
      <c r="D6" s="155" t="s">
        <v>2727</v>
      </c>
      <c r="E6" s="158" t="s">
        <v>2728</v>
      </c>
      <c r="F6" s="161" t="s">
        <v>2725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2712</v>
      </c>
      <c r="B7" s="151" t="s">
        <v>2715</v>
      </c>
      <c r="C7" s="152" t="s">
        <v>2729</v>
      </c>
      <c r="D7" s="155" t="s">
        <v>2730</v>
      </c>
      <c r="E7" s="158" t="s">
        <v>2731</v>
      </c>
      <c r="F7" s="161" t="s">
        <v>2725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2712</v>
      </c>
      <c r="B8" s="151" t="s">
        <v>2715</v>
      </c>
      <c r="C8" s="152" t="s">
        <v>2732</v>
      </c>
      <c r="D8" s="155" t="s">
        <v>2733</v>
      </c>
      <c r="E8" s="158" t="s">
        <v>2734</v>
      </c>
      <c r="F8" s="161" t="s">
        <v>2735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2712</v>
      </c>
      <c r="B9" s="150" t="s">
        <v>2736</v>
      </c>
      <c r="C9" s="148" t="s">
        <v>2737</v>
      </c>
      <c r="D9" s="154" t="s">
        <v>2738</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2712</v>
      </c>
      <c r="B10" s="151" t="s">
        <v>2736</v>
      </c>
      <c r="C10" s="152" t="s">
        <v>2739</v>
      </c>
      <c r="D10" s="155" t="s">
        <v>2740</v>
      </c>
      <c r="E10" s="158" t="s">
        <v>2741</v>
      </c>
      <c r="F10" s="161" t="s">
        <v>2721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2712</v>
      </c>
      <c r="B11" s="151" t="s">
        <v>2736</v>
      </c>
      <c r="C11" s="152" t="s">
        <v>2742</v>
      </c>
      <c r="D11" s="155" t="s">
        <v>2743</v>
      </c>
      <c r="E11" s="158" t="s">
        <v>2744</v>
      </c>
      <c r="F11" s="161" t="s">
        <v>2721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2712</v>
      </c>
      <c r="B12" s="151" t="s">
        <v>2736</v>
      </c>
      <c r="C12" s="152" t="s">
        <v>2745</v>
      </c>
      <c r="D12" s="155" t="s">
        <v>2746</v>
      </c>
      <c r="E12" s="158" t="s">
        <v>2747</v>
      </c>
      <c r="F12" s="161" t="s">
        <v>2721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2712</v>
      </c>
      <c r="B13" s="150" t="s">
        <v>2748</v>
      </c>
      <c r="C13" s="148" t="s">
        <v>2749</v>
      </c>
      <c r="D13" s="154" t="s">
        <v>2750</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2712</v>
      </c>
      <c r="B14" s="151" t="s">
        <v>2748</v>
      </c>
      <c r="C14" s="152" t="s">
        <v>2751</v>
      </c>
      <c r="D14" s="155" t="s">
        <v>2752</v>
      </c>
      <c r="E14" s="158" t="s">
        <v>2753</v>
      </c>
      <c r="F14" s="161" t="s">
        <v>2721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2712</v>
      </c>
      <c r="B15" s="151" t="s">
        <v>2748</v>
      </c>
      <c r="C15" s="152" t="s">
        <v>2754</v>
      </c>
      <c r="D15" s="155" t="s">
        <v>2755</v>
      </c>
      <c r="E15" s="158" t="s">
        <v>2756</v>
      </c>
      <c r="F15" s="161" t="s">
        <v>2721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2712</v>
      </c>
      <c r="B16" s="150" t="s">
        <v>2757</v>
      </c>
      <c r="C16" s="148" t="s">
        <v>2758</v>
      </c>
      <c r="D16" s="154" t="s">
        <v>2759</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2712</v>
      </c>
      <c r="B17" s="151" t="s">
        <v>2757</v>
      </c>
      <c r="C17" s="152" t="s">
        <v>2760</v>
      </c>
      <c r="D17" s="155" t="s">
        <v>2761</v>
      </c>
      <c r="E17" s="158" t="s">
        <v>2762</v>
      </c>
      <c r="F17" s="161" t="s">
        <v>2721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2712</v>
      </c>
      <c r="B18" s="151" t="s">
        <v>2757</v>
      </c>
      <c r="C18" s="152" t="s">
        <v>2763</v>
      </c>
      <c r="D18" s="155" t="s">
        <v>2764</v>
      </c>
      <c r="E18" s="158" t="s">
        <v>2765</v>
      </c>
      <c r="F18" s="161" t="s">
        <v>2725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2712</v>
      </c>
      <c r="B19" s="151" t="s">
        <v>2757</v>
      </c>
      <c r="C19" s="152" t="s">
        <v>2766</v>
      </c>
      <c r="D19" s="155" t="s">
        <v>2767</v>
      </c>
      <c r="E19" s="158" t="s">
        <v>2768</v>
      </c>
      <c r="F19" s="161" t="s">
        <v>2721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2712</v>
      </c>
      <c r="B20" s="151" t="s">
        <v>2757</v>
      </c>
      <c r="C20" s="152" t="s">
        <v>2769</v>
      </c>
      <c r="D20" s="155" t="s">
        <v>2770</v>
      </c>
      <c r="E20" s="158" t="s">
        <v>2771</v>
      </c>
      <c r="F20" s="161" t="s">
        <v>2721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2712</v>
      </c>
      <c r="B21" s="151" t="s">
        <v>2757</v>
      </c>
      <c r="C21" s="152" t="s">
        <v>2772</v>
      </c>
      <c r="D21" s="155" t="s">
        <v>2773</v>
      </c>
      <c r="E21" s="158" t="s">
        <v>2774</v>
      </c>
      <c r="F21" s="161" t="s">
        <v>2725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2712</v>
      </c>
      <c r="B22" s="151" t="s">
        <v>2757</v>
      </c>
      <c r="C22" s="152" t="s">
        <v>2775</v>
      </c>
      <c r="D22" s="155" t="s">
        <v>2776</v>
      </c>
      <c r="E22" s="158" t="s">
        <v>2777</v>
      </c>
      <c r="F22" s="161" t="s">
        <v>2721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2712</v>
      </c>
      <c r="B23" s="151" t="s">
        <v>2757</v>
      </c>
      <c r="C23" s="152" t="s">
        <v>2778</v>
      </c>
      <c r="D23" s="155" t="s">
        <v>2779</v>
      </c>
      <c r="E23" s="158" t="s">
        <v>2780</v>
      </c>
      <c r="F23" s="161" t="s">
        <v>2721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2712</v>
      </c>
      <c r="B24" s="150" t="s">
        <v>2781</v>
      </c>
      <c r="C24" s="148" t="s">
        <v>2782</v>
      </c>
      <c r="D24" s="154" t="s">
        <v>2783</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2712</v>
      </c>
      <c r="B25" s="151" t="s">
        <v>2781</v>
      </c>
      <c r="C25" s="152" t="s">
        <v>2784</v>
      </c>
      <c r="D25" s="155" t="s">
        <v>2785</v>
      </c>
      <c r="E25" s="158" t="s">
        <v>2786</v>
      </c>
      <c r="F25" s="161" t="s">
        <v>2721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2712</v>
      </c>
      <c r="B26" s="151" t="s">
        <v>2781</v>
      </c>
      <c r="C26" s="152" t="s">
        <v>2787</v>
      </c>
      <c r="D26" s="155" t="s">
        <v>2788</v>
      </c>
      <c r="E26" s="158" t="s">
        <v>2789</v>
      </c>
      <c r="F26" s="161" t="s">
        <v>2721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2712</v>
      </c>
      <c r="B27" s="151" t="s">
        <v>2781</v>
      </c>
      <c r="C27" s="152" t="s">
        <v>2790</v>
      </c>
      <c r="D27" s="155" t="s">
        <v>2791</v>
      </c>
      <c r="E27" s="158" t="s">
        <v>2792</v>
      </c>
      <c r="F27" s="161" t="s">
        <v>2725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2712</v>
      </c>
      <c r="B28" s="151" t="s">
        <v>2781</v>
      </c>
      <c r="C28" s="152" t="s">
        <v>2793</v>
      </c>
      <c r="D28" s="155" t="s">
        <v>2794</v>
      </c>
      <c r="E28" s="158" t="s">
        <v>2795</v>
      </c>
      <c r="F28" s="161" t="s">
        <v>2721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2712</v>
      </c>
      <c r="B29" s="150" t="s">
        <v>2796</v>
      </c>
      <c r="C29" s="148" t="s">
        <v>2797</v>
      </c>
      <c r="D29" s="154" t="s">
        <v>2798</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2712</v>
      </c>
      <c r="B30" s="151" t="s">
        <v>2796</v>
      </c>
      <c r="C30" s="152" t="s">
        <v>2799</v>
      </c>
      <c r="D30" s="155" t="s">
        <v>2800</v>
      </c>
      <c r="E30" s="158" t="s">
        <v>2801</v>
      </c>
      <c r="F30" s="161" t="s">
        <v>2735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2712</v>
      </c>
      <c r="B31" s="151" t="s">
        <v>2796</v>
      </c>
      <c r="C31" s="152" t="s">
        <v>2802</v>
      </c>
      <c r="D31" s="155" t="s">
        <v>2803</v>
      </c>
      <c r="E31" s="158" t="s">
        <v>2804</v>
      </c>
      <c r="F31" s="161" t="s">
        <v>2735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2712</v>
      </c>
      <c r="B32" s="151" t="s">
        <v>2796</v>
      </c>
      <c r="C32" s="152" t="s">
        <v>2805</v>
      </c>
      <c r="D32" s="155" t="s">
        <v>2806</v>
      </c>
      <c r="E32" s="158" t="s">
        <v>2807</v>
      </c>
      <c r="F32" s="161" t="s">
        <v>2735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2712</v>
      </c>
      <c r="B33" s="151" t="s">
        <v>2796</v>
      </c>
      <c r="C33" s="152" t="s">
        <v>2808</v>
      </c>
      <c r="D33" s="155" t="s">
        <v>2809</v>
      </c>
      <c r="E33" s="158" t="s">
        <v>2810</v>
      </c>
      <c r="F33" s="161" t="s">
        <v>2735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2712</v>
      </c>
      <c r="B34" s="151" t="s">
        <v>2796</v>
      </c>
      <c r="C34" s="152" t="s">
        <v>2811</v>
      </c>
      <c r="D34" s="155" t="s">
        <v>2812</v>
      </c>
      <c r="E34" s="158" t="s">
        <v>2813</v>
      </c>
      <c r="F34" s="161" t="s">
        <v>2735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2712</v>
      </c>
      <c r="B35" s="151" t="s">
        <v>2796</v>
      </c>
      <c r="C35" s="152" t="s">
        <v>2814</v>
      </c>
      <c r="D35" s="155" t="s">
        <v>2815</v>
      </c>
      <c r="E35" s="158" t="s">
        <v>2816</v>
      </c>
      <c r="F35" s="161" t="s">
        <v>2735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2712</v>
      </c>
      <c r="B36" s="151" t="s">
        <v>2796</v>
      </c>
      <c r="C36" s="152" t="s">
        <v>2817</v>
      </c>
      <c r="D36" s="155" t="s">
        <v>2818</v>
      </c>
      <c r="E36" s="158" t="s">
        <v>2819</v>
      </c>
      <c r="F36" s="161" t="s">
        <v>2735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2712</v>
      </c>
      <c r="B37" s="151" t="s">
        <v>2796</v>
      </c>
      <c r="C37" s="152" t="s">
        <v>2820</v>
      </c>
      <c r="D37" s="155" t="s">
        <v>2821</v>
      </c>
      <c r="E37" s="158" t="s">
        <v>2822</v>
      </c>
      <c r="F37" s="161" t="s">
        <v>2735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2712</v>
      </c>
      <c r="B38" s="151" t="s">
        <v>2796</v>
      </c>
      <c r="C38" s="152" t="s">
        <v>2823</v>
      </c>
      <c r="D38" s="155" t="s">
        <v>2824</v>
      </c>
      <c r="E38" s="158" t="s">
        <v>2825</v>
      </c>
      <c r="F38" s="161" t="s">
        <v>2735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2712</v>
      </c>
      <c r="B39" s="151" t="s">
        <v>2796</v>
      </c>
      <c r="C39" s="152" t="s">
        <v>2826</v>
      </c>
      <c r="D39" s="155" t="s">
        <v>2827</v>
      </c>
      <c r="E39" s="158" t="s">
        <v>2828</v>
      </c>
      <c r="F39" s="161" t="s">
        <v>2735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2829</v>
      </c>
      <c r="B40" s="149" t="s">
        <v>19</v>
      </c>
      <c r="C40" s="147" t="s">
        <v>2830</v>
      </c>
      <c r="D40" s="153" t="s">
        <v>2831</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2829</v>
      </c>
      <c r="B41" s="150" t="s">
        <v>2832</v>
      </c>
      <c r="C41" s="148" t="s">
        <v>2833</v>
      </c>
      <c r="D41" s="154" t="s">
        <v>2834</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2829</v>
      </c>
      <c r="B42" s="151" t="s">
        <v>2832</v>
      </c>
      <c r="C42" s="152" t="s">
        <v>2835</v>
      </c>
      <c r="D42" s="155" t="s">
        <v>2836</v>
      </c>
      <c r="E42" s="158" t="s">
        <v>2837</v>
      </c>
      <c r="F42" s="161" t="s">
        <v>2721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2829</v>
      </c>
      <c r="B43" s="151" t="s">
        <v>2832</v>
      </c>
      <c r="C43" s="152" t="s">
        <v>2838</v>
      </c>
      <c r="D43" s="155" t="s">
        <v>2839</v>
      </c>
      <c r="E43" s="158" t="s">
        <v>2840</v>
      </c>
      <c r="F43" s="161" t="s">
        <v>2721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2829</v>
      </c>
      <c r="B44" s="151" t="s">
        <v>2832</v>
      </c>
      <c r="C44" s="152" t="s">
        <v>2841</v>
      </c>
      <c r="D44" s="155" t="s">
        <v>2842</v>
      </c>
      <c r="E44" s="158" t="s">
        <v>2843</v>
      </c>
      <c r="F44" s="161" t="s">
        <v>2725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2829</v>
      </c>
      <c r="B45" s="151" t="s">
        <v>2832</v>
      </c>
      <c r="C45" s="152" t="s">
        <v>2844</v>
      </c>
      <c r="D45" s="155" t="s">
        <v>2845</v>
      </c>
      <c r="E45" s="158" t="s">
        <v>2846</v>
      </c>
      <c r="F45" s="161" t="s">
        <v>2735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2829</v>
      </c>
      <c r="B46" s="151" t="s">
        <v>2832</v>
      </c>
      <c r="C46" s="152" t="s">
        <v>2847</v>
      </c>
      <c r="D46" s="155" t="s">
        <v>2848</v>
      </c>
      <c r="E46" s="158" t="s">
        <v>2849</v>
      </c>
      <c r="F46" s="161" t="s">
        <v>2721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2829</v>
      </c>
      <c r="B47" s="151" t="s">
        <v>2832</v>
      </c>
      <c r="C47" s="152" t="s">
        <v>2850</v>
      </c>
      <c r="D47" s="155" t="s">
        <v>2851</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2829</v>
      </c>
      <c r="B48" s="151" t="s">
        <v>2832</v>
      </c>
      <c r="C48" s="152" t="s">
        <v>2852</v>
      </c>
      <c r="D48" s="155" t="s">
        <v>2853</v>
      </c>
      <c r="E48" s="158" t="s">
        <v>2854</v>
      </c>
      <c r="F48" s="161" t="s">
        <v>2721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2829</v>
      </c>
      <c r="B49" s="151" t="s">
        <v>2832</v>
      </c>
      <c r="C49" s="152" t="s">
        <v>2855</v>
      </c>
      <c r="D49" s="155" t="s">
        <v>2856</v>
      </c>
      <c r="E49" s="158" t="s">
        <v>2857</v>
      </c>
      <c r="F49" s="161" t="s">
        <v>2725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2829</v>
      </c>
      <c r="B50" s="150" t="s">
        <v>2858</v>
      </c>
      <c r="C50" s="148" t="s">
        <v>2859</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2829</v>
      </c>
      <c r="B51" s="151" t="s">
        <v>2858</v>
      </c>
      <c r="C51" s="152" t="s">
        <v>2860</v>
      </c>
      <c r="D51" s="155" t="s">
        <v>2861</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2829</v>
      </c>
      <c r="B52" s="151" t="s">
        <v>2858</v>
      </c>
      <c r="C52" s="152" t="s">
        <v>2862</v>
      </c>
      <c r="D52" s="155" t="s">
        <v>2863</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2829</v>
      </c>
      <c r="B53" s="151" t="s">
        <v>2858</v>
      </c>
      <c r="C53" s="152" t="s">
        <v>2864</v>
      </c>
      <c r="D53" s="155" t="s">
        <v>2865</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2829</v>
      </c>
      <c r="B54" s="151" t="s">
        <v>2858</v>
      </c>
      <c r="C54" s="152" t="s">
        <v>2866</v>
      </c>
      <c r="D54" s="155" t="s">
        <v>2867</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2829</v>
      </c>
      <c r="B55" s="151" t="s">
        <v>2858</v>
      </c>
      <c r="C55" s="152" t="s">
        <v>2868</v>
      </c>
      <c r="D55" s="155" t="s">
        <v>2869</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2829</v>
      </c>
      <c r="B56" s="150" t="s">
        <v>983</v>
      </c>
      <c r="C56" s="148" t="s">
        <v>2870</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2829</v>
      </c>
      <c r="B57" s="151" t="s">
        <v>983</v>
      </c>
      <c r="C57" s="152" t="s">
        <v>2871</v>
      </c>
      <c r="D57" s="155" t="s">
        <v>2872</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2829</v>
      </c>
      <c r="B58" s="151" t="s">
        <v>983</v>
      </c>
      <c r="C58" s="152" t="s">
        <v>2873</v>
      </c>
      <c r="D58" s="155" t="s">
        <v>2874</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2829</v>
      </c>
      <c r="B59" s="151" t="s">
        <v>983</v>
      </c>
      <c r="C59" s="152" t="s">
        <v>2875</v>
      </c>
      <c r="D59" s="155" t="s">
        <v>2876</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2829</v>
      </c>
      <c r="B60" s="151" t="s">
        <v>983</v>
      </c>
      <c r="C60" s="152" t="s">
        <v>2877</v>
      </c>
      <c r="D60" s="155" t="s">
        <v>2878</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2829</v>
      </c>
      <c r="B61" s="150" t="s">
        <v>2879</v>
      </c>
      <c r="C61" s="148" t="s">
        <v>2880</v>
      </c>
      <c r="D61" s="154" t="s">
        <v>2881</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2829</v>
      </c>
      <c r="B62" s="151" t="s">
        <v>2879</v>
      </c>
      <c r="C62" s="152" t="s">
        <v>2882</v>
      </c>
      <c r="D62" s="155" t="s">
        <v>2883</v>
      </c>
      <c r="E62" s="158" t="s">
        <v>2884</v>
      </c>
      <c r="F62" s="161" t="s">
        <v>2721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2829</v>
      </c>
      <c r="B63" s="151" t="s">
        <v>2879</v>
      </c>
      <c r="C63" s="152" t="s">
        <v>2885</v>
      </c>
      <c r="D63" s="155" t="s">
        <v>2886</v>
      </c>
      <c r="E63" s="158" t="s">
        <v>2887</v>
      </c>
      <c r="F63" s="161" t="s">
        <v>2725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2829</v>
      </c>
      <c r="B64" s="151" t="s">
        <v>2879</v>
      </c>
      <c r="C64" s="152" t="s">
        <v>2888</v>
      </c>
      <c r="D64" s="155" t="s">
        <v>2889</v>
      </c>
      <c r="E64" s="158" t="s">
        <v>2890</v>
      </c>
      <c r="F64" s="161" t="s">
        <v>2721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2829</v>
      </c>
      <c r="B65" s="151" t="s">
        <v>2879</v>
      </c>
      <c r="C65" s="152" t="s">
        <v>2891</v>
      </c>
      <c r="D65" s="155" t="s">
        <v>2892</v>
      </c>
      <c r="E65" s="158" t="s">
        <v>2893</v>
      </c>
      <c r="F65" s="161" t="s">
        <v>2721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2829</v>
      </c>
      <c r="B66" s="150" t="s">
        <v>2487</v>
      </c>
      <c r="C66" s="148" t="s">
        <v>2894</v>
      </c>
      <c r="D66" s="154" t="s">
        <v>2895</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2829</v>
      </c>
      <c r="B67" s="151" t="s">
        <v>2487</v>
      </c>
      <c r="C67" s="152" t="s">
        <v>2896</v>
      </c>
      <c r="D67" s="155" t="s">
        <v>2897</v>
      </c>
      <c r="E67" s="158" t="s">
        <v>2898</v>
      </c>
      <c r="F67" s="161" t="s">
        <v>2721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2829</v>
      </c>
      <c r="B68" s="151" t="s">
        <v>2487</v>
      </c>
      <c r="C68" s="152" t="s">
        <v>2899</v>
      </c>
      <c r="D68" s="155" t="s">
        <v>2900</v>
      </c>
      <c r="E68" s="158" t="s">
        <v>2901</v>
      </c>
      <c r="F68" s="161" t="s">
        <v>2721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2829</v>
      </c>
      <c r="B69" s="151" t="s">
        <v>2487</v>
      </c>
      <c r="C69" s="152" t="s">
        <v>2902</v>
      </c>
      <c r="D69" s="155" t="s">
        <v>2903</v>
      </c>
      <c r="E69" s="158" t="s">
        <v>2904</v>
      </c>
      <c r="F69" s="161" t="s">
        <v>2725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2829</v>
      </c>
      <c r="B70" s="151" t="s">
        <v>2487</v>
      </c>
      <c r="C70" s="152" t="s">
        <v>2905</v>
      </c>
      <c r="D70" s="155" t="s">
        <v>2906</v>
      </c>
      <c r="E70" s="158" t="s">
        <v>2907</v>
      </c>
      <c r="F70" s="161" t="s">
        <v>2721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2829</v>
      </c>
      <c r="B71" s="151" t="s">
        <v>2487</v>
      </c>
      <c r="C71" s="152" t="s">
        <v>2908</v>
      </c>
      <c r="D71" s="155" t="s">
        <v>2909</v>
      </c>
      <c r="E71" s="158" t="s">
        <v>2910</v>
      </c>
      <c r="F71" s="161" t="s">
        <v>2721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2829</v>
      </c>
      <c r="B72" s="151" t="s">
        <v>2487</v>
      </c>
      <c r="C72" s="152" t="s">
        <v>2911</v>
      </c>
      <c r="D72" s="155" t="s">
        <v>2912</v>
      </c>
      <c r="E72" s="158" t="s">
        <v>2913</v>
      </c>
      <c r="F72" s="161" t="s">
        <v>2721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2829</v>
      </c>
      <c r="B73" s="151" t="s">
        <v>2487</v>
      </c>
      <c r="C73" s="152" t="s">
        <v>2914</v>
      </c>
      <c r="D73" s="155" t="s">
        <v>2915</v>
      </c>
      <c r="E73" s="158" t="s">
        <v>2916</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2829</v>
      </c>
      <c r="B74" s="151" t="s">
        <v>2487</v>
      </c>
      <c r="C74" s="152" t="s">
        <v>2917</v>
      </c>
      <c r="D74" s="155" t="s">
        <v>2918</v>
      </c>
      <c r="E74" s="158" t="s">
        <v>2919</v>
      </c>
      <c r="F74" s="161" t="s">
        <v>2725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2829</v>
      </c>
      <c r="B75" s="151" t="s">
        <v>2487</v>
      </c>
      <c r="C75" s="152" t="s">
        <v>2920</v>
      </c>
      <c r="D75" s="155" t="s">
        <v>2921</v>
      </c>
      <c r="E75" s="158" t="s">
        <v>2922</v>
      </c>
      <c r="F75" s="161" t="s">
        <v>2735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2829</v>
      </c>
      <c r="B76" s="151" t="s">
        <v>2487</v>
      </c>
      <c r="C76" s="152" t="s">
        <v>2923</v>
      </c>
      <c r="D76" s="155" t="s">
        <v>2924</v>
      </c>
      <c r="E76" s="158" t="s">
        <v>2925</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2829</v>
      </c>
      <c r="B77" s="150" t="s">
        <v>2757</v>
      </c>
      <c r="C77" s="148" t="s">
        <v>2926</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2829</v>
      </c>
      <c r="B78" s="151" t="s">
        <v>2757</v>
      </c>
      <c r="C78" s="152" t="s">
        <v>2927</v>
      </c>
      <c r="D78" s="155" t="s">
        <v>2928</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2829</v>
      </c>
      <c r="B79" s="151" t="s">
        <v>2757</v>
      </c>
      <c r="C79" s="152" t="s">
        <v>2929</v>
      </c>
      <c r="D79" s="155" t="s">
        <v>2930</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2829</v>
      </c>
      <c r="B80" s="151" t="s">
        <v>2757</v>
      </c>
      <c r="C80" s="152" t="s">
        <v>2931</v>
      </c>
      <c r="D80" s="155" t="s">
        <v>2932</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2829</v>
      </c>
      <c r="B81" s="150" t="s">
        <v>2685</v>
      </c>
      <c r="C81" s="148" t="s">
        <v>2933</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2829</v>
      </c>
      <c r="B82" s="151" t="s">
        <v>2685</v>
      </c>
      <c r="C82" s="152" t="s">
        <v>2934</v>
      </c>
      <c r="D82" s="155" t="s">
        <v>2935</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2829</v>
      </c>
      <c r="B83" s="151" t="s">
        <v>2685</v>
      </c>
      <c r="C83" s="152" t="s">
        <v>2936</v>
      </c>
      <c r="D83" s="155" t="s">
        <v>2937</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2829</v>
      </c>
      <c r="B84" s="151" t="s">
        <v>2685</v>
      </c>
      <c r="C84" s="152" t="s">
        <v>2938</v>
      </c>
      <c r="D84" s="155" t="s">
        <v>2939</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2829</v>
      </c>
      <c r="B85" s="151" t="s">
        <v>2685</v>
      </c>
      <c r="C85" s="152" t="s">
        <v>2940</v>
      </c>
      <c r="D85" s="155" t="s">
        <v>2941</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2829</v>
      </c>
      <c r="B86" s="151" t="s">
        <v>2685</v>
      </c>
      <c r="C86" s="152" t="s">
        <v>2942</v>
      </c>
      <c r="D86" s="155" t="s">
        <v>2943</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2944</v>
      </c>
      <c r="B87" s="149" t="s">
        <v>19</v>
      </c>
      <c r="C87" s="147" t="s">
        <v>2945</v>
      </c>
      <c r="D87" s="153" t="s">
        <v>2946</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2944</v>
      </c>
      <c r="B88" s="150" t="s">
        <v>2947</v>
      </c>
      <c r="C88" s="148" t="s">
        <v>2948</v>
      </c>
      <c r="D88" s="154" t="s">
        <v>2949</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2944</v>
      </c>
      <c r="B89" s="151" t="s">
        <v>2947</v>
      </c>
      <c r="C89" s="152" t="s">
        <v>2950</v>
      </c>
      <c r="D89" s="155" t="s">
        <v>2951</v>
      </c>
      <c r="E89" s="158" t="s">
        <v>2952</v>
      </c>
      <c r="F89" s="161" t="s">
        <v>2721</v>
      </c>
      <c r="G89" s="164">
        <f>IF(COUNTIF(H89:AU89,"&lt;&gt;")=0,"",SUMPRODUCT(((Recommendations[ImplStatus]="Implemented")+(Recommendations[ImplStatus]="Compensated"))*ISNUMBER(MATCH(Recommendations[Id],H89:AU89,0)))/COUNTIF(H89:AU89,"&lt;&gt;"))</f>
        <v>0</v>
      </c>
      <c r="H89" s="167" t="s">
        <v>640</v>
      </c>
      <c r="I89" s="167" t="s">
        <v>683</v>
      </c>
      <c r="J89" s="167" t="s">
        <v>688</v>
      </c>
      <c r="K89" s="167" t="s">
        <v>693</v>
      </c>
      <c r="L89" s="167" t="s">
        <v>703</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2944</v>
      </c>
      <c r="B90" s="151" t="s">
        <v>2947</v>
      </c>
      <c r="C90" s="152" t="s">
        <v>2953</v>
      </c>
      <c r="D90" s="155" t="s">
        <v>2954</v>
      </c>
      <c r="E90" s="158" t="s">
        <v>2955</v>
      </c>
      <c r="F90" s="161" t="s">
        <v>2725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2944</v>
      </c>
      <c r="B91" s="151" t="s">
        <v>2947</v>
      </c>
      <c r="C91" s="152" t="s">
        <v>2956</v>
      </c>
      <c r="D91" s="155" t="s">
        <v>2957</v>
      </c>
      <c r="E91" s="158" t="s">
        <v>2958</v>
      </c>
      <c r="F91" s="161" t="s">
        <v>2721</v>
      </c>
      <c r="G91" s="164">
        <f>IF(COUNTIF(H91:AU91,"&lt;&gt;")=0,"",SUMPRODUCT(((Recommendations[ImplStatus]="Implemented")+(Recommendations[ImplStatus]="Compensated"))*ISNUMBER(MATCH(Recommendations[Id],H91:AU91,0)))/COUNTIF(H91:AU91,"&lt;&gt;"))</f>
        <v>0</v>
      </c>
      <c r="H91" s="167" t="s">
        <v>96</v>
      </c>
      <c r="I91" s="167" t="s">
        <v>640</v>
      </c>
      <c r="J91" s="167" t="s">
        <v>645</v>
      </c>
      <c r="K91" s="167" t="s">
        <v>650</v>
      </c>
      <c r="L91" s="167" t="s">
        <v>655</v>
      </c>
      <c r="M91" s="167" t="s">
        <v>660</v>
      </c>
      <c r="N91" s="167" t="s">
        <v>664</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2944</v>
      </c>
      <c r="B92" s="151" t="s">
        <v>2947</v>
      </c>
      <c r="C92" s="152" t="s">
        <v>2959</v>
      </c>
      <c r="D92" s="155" t="s">
        <v>2960</v>
      </c>
      <c r="E92" s="158" t="s">
        <v>2961</v>
      </c>
      <c r="F92" s="161" t="s">
        <v>2721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2944</v>
      </c>
      <c r="B93" s="151" t="s">
        <v>2947</v>
      </c>
      <c r="C93" s="152" t="s">
        <v>2962</v>
      </c>
      <c r="D93" s="155" t="s">
        <v>2963</v>
      </c>
      <c r="E93" s="158" t="s">
        <v>2964</v>
      </c>
      <c r="F93" s="161" t="s">
        <v>2721</v>
      </c>
      <c r="G93" s="164">
        <f>IF(COUNTIF(H93:AU93,"&lt;&gt;")=0,"",SUMPRODUCT(((Recommendations[ImplStatus]="Implemented")+(Recommendations[ImplStatus]="Compensated"))*ISNUMBER(MATCH(Recommendations[Id],H93:AU93,0)))/COUNTIF(H93:AU93,"&lt;&gt;"))</f>
        <v>0</v>
      </c>
      <c r="H93" s="167" t="s">
        <v>101</v>
      </c>
      <c r="I93" s="167" t="s">
        <v>106</v>
      </c>
      <c r="J93" s="167" t="s">
        <v>111</v>
      </c>
      <c r="K93" s="167" t="s">
        <v>121</v>
      </c>
      <c r="L93" s="167" t="s">
        <v>136</v>
      </c>
      <c r="M93" s="167" t="s">
        <v>141</v>
      </c>
      <c r="N93" s="167" t="s">
        <v>145</v>
      </c>
      <c r="O93" s="167" t="s">
        <v>149</v>
      </c>
      <c r="P93" s="167" t="s">
        <v>163</v>
      </c>
      <c r="Q93" s="167" t="s">
        <v>168</v>
      </c>
      <c r="R93" s="167" t="s">
        <v>173</v>
      </c>
      <c r="S93" s="167" t="s">
        <v>178</v>
      </c>
      <c r="T93" s="167" t="s">
        <v>193</v>
      </c>
      <c r="U93" s="167" t="s">
        <v>198</v>
      </c>
      <c r="V93" s="167" t="s">
        <v>308</v>
      </c>
      <c r="W93" s="167" t="s">
        <v>570</v>
      </c>
      <c r="X93" s="167" t="s">
        <v>575</v>
      </c>
      <c r="Y93" s="167" t="s">
        <v>580</v>
      </c>
      <c r="Z93" s="167" t="s">
        <v>585</v>
      </c>
      <c r="AA93" s="167" t="s">
        <v>615</v>
      </c>
      <c r="AB93" s="167" t="s">
        <v>807</v>
      </c>
      <c r="AC93" s="167" t="s">
        <v>812</v>
      </c>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2944</v>
      </c>
      <c r="B94" s="151" t="s">
        <v>2947</v>
      </c>
      <c r="C94" s="152" t="s">
        <v>2965</v>
      </c>
      <c r="D94" s="155" t="s">
        <v>2966</v>
      </c>
      <c r="E94" s="158" t="s">
        <v>2967</v>
      </c>
      <c r="F94" s="161" t="s">
        <v>2725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2944</v>
      </c>
      <c r="B95" s="150" t="s">
        <v>2968</v>
      </c>
      <c r="C95" s="148" t="s">
        <v>2969</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2944</v>
      </c>
      <c r="B96" s="151" t="s">
        <v>2968</v>
      </c>
      <c r="C96" s="152" t="s">
        <v>2970</v>
      </c>
      <c r="D96" s="155" t="s">
        <v>2971</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2944</v>
      </c>
      <c r="B97" s="151" t="s">
        <v>2968</v>
      </c>
      <c r="C97" s="152" t="s">
        <v>2972</v>
      </c>
      <c r="D97" s="155" t="s">
        <v>2973</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2944</v>
      </c>
      <c r="B98" s="151" t="s">
        <v>2968</v>
      </c>
      <c r="C98" s="152" t="s">
        <v>2974</v>
      </c>
      <c r="D98" s="155" t="s">
        <v>2975</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2944</v>
      </c>
      <c r="B99" s="151" t="s">
        <v>2968</v>
      </c>
      <c r="C99" s="152" t="s">
        <v>2976</v>
      </c>
      <c r="D99" s="155" t="s">
        <v>2977</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2944</v>
      </c>
      <c r="B100" s="151" t="s">
        <v>2968</v>
      </c>
      <c r="C100" s="152" t="s">
        <v>2978</v>
      </c>
      <c r="D100" s="155" t="s">
        <v>2979</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2944</v>
      </c>
      <c r="B101" s="151" t="s">
        <v>2968</v>
      </c>
      <c r="C101" s="152" t="s">
        <v>2980</v>
      </c>
      <c r="D101" s="155" t="s">
        <v>2981</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2944</v>
      </c>
      <c r="B102" s="151" t="s">
        <v>2968</v>
      </c>
      <c r="C102" s="152" t="s">
        <v>2982</v>
      </c>
      <c r="D102" s="155" t="s">
        <v>2983</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2944</v>
      </c>
      <c r="B103" s="150" t="s">
        <v>2128</v>
      </c>
      <c r="C103" s="148" t="s">
        <v>2984</v>
      </c>
      <c r="D103" s="154" t="s">
        <v>2985</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2944</v>
      </c>
      <c r="B104" s="151" t="s">
        <v>2128</v>
      </c>
      <c r="C104" s="152" t="s">
        <v>2986</v>
      </c>
      <c r="D104" s="155" t="s">
        <v>2987</v>
      </c>
      <c r="E104" s="158" t="s">
        <v>2988</v>
      </c>
      <c r="F104" s="161" t="s">
        <v>2721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2944</v>
      </c>
      <c r="B105" s="151" t="s">
        <v>2128</v>
      </c>
      <c r="C105" s="152" t="s">
        <v>2989</v>
      </c>
      <c r="D105" s="155" t="s">
        <v>2990</v>
      </c>
      <c r="E105" s="158" t="s">
        <v>2991</v>
      </c>
      <c r="F105" s="161" t="s">
        <v>2725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2944</v>
      </c>
      <c r="B106" s="151" t="s">
        <v>2128</v>
      </c>
      <c r="C106" s="152" t="s">
        <v>2992</v>
      </c>
      <c r="D106" s="155" t="s">
        <v>2993</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2944</v>
      </c>
      <c r="B107" s="151" t="s">
        <v>2128</v>
      </c>
      <c r="C107" s="152" t="s">
        <v>2994</v>
      </c>
      <c r="D107" s="155" t="s">
        <v>2995</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2944</v>
      </c>
      <c r="B108" s="151" t="s">
        <v>2128</v>
      </c>
      <c r="C108" s="152" t="s">
        <v>2996</v>
      </c>
      <c r="D108" s="155" t="s">
        <v>2997</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2944</v>
      </c>
      <c r="B109" s="150" t="s">
        <v>2998</v>
      </c>
      <c r="C109" s="148" t="s">
        <v>2999</v>
      </c>
      <c r="D109" s="154" t="s">
        <v>3000</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2944</v>
      </c>
      <c r="B110" s="151" t="s">
        <v>2998</v>
      </c>
      <c r="C110" s="152" t="s">
        <v>3001</v>
      </c>
      <c r="D110" s="155" t="s">
        <v>3002</v>
      </c>
      <c r="E110" s="158" t="s">
        <v>3003</v>
      </c>
      <c r="F110" s="161" t="s">
        <v>2721</v>
      </c>
      <c r="G110" s="164">
        <f>IF(COUNTIF(H110:AU110,"&lt;&gt;")=0,"",SUMPRODUCT(((Recommendations[ImplStatus]="Implemented")+(Recommendations[ImplStatus]="Compensated"))*ISNUMBER(MATCH(Recommendations[Id],H110:AU110,0)))/COUNTIF(H110:AU110,"&lt;&gt;"))</f>
        <v>0</v>
      </c>
      <c r="H110" s="167" t="s">
        <v>33</v>
      </c>
      <c r="I110" s="167" t="s">
        <v>154</v>
      </c>
      <c r="J110" s="167" t="s">
        <v>183</v>
      </c>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2944</v>
      </c>
      <c r="B111" s="151" t="s">
        <v>2998</v>
      </c>
      <c r="C111" s="152" t="s">
        <v>3004</v>
      </c>
      <c r="D111" s="155" t="s">
        <v>3005</v>
      </c>
      <c r="E111" s="158" t="s">
        <v>3006</v>
      </c>
      <c r="F111" s="161" t="s">
        <v>2721</v>
      </c>
      <c r="G111" s="164">
        <f>IF(COUNTIF(H111:AU111,"&lt;&gt;")=0,"",SUMPRODUCT(((Recommendations[ImplStatus]="Implemented")+(Recommendations[ImplStatus]="Compensated"))*ISNUMBER(MATCH(Recommendations[Id],H111:AU111,0)))/COUNTIF(H111:AU111,"&lt;&gt;"))</f>
        <v>0</v>
      </c>
      <c r="H111" s="167" t="s">
        <v>38</v>
      </c>
      <c r="I111" s="167" t="s">
        <v>600</v>
      </c>
      <c r="J111" s="167" t="s">
        <v>620</v>
      </c>
      <c r="K111" s="167" t="s">
        <v>625</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2944</v>
      </c>
      <c r="B112" s="151" t="s">
        <v>2998</v>
      </c>
      <c r="C112" s="152" t="s">
        <v>3007</v>
      </c>
      <c r="D112" s="155" t="s">
        <v>3008</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2944</v>
      </c>
      <c r="B113" s="151" t="s">
        <v>2998</v>
      </c>
      <c r="C113" s="152" t="s">
        <v>3009</v>
      </c>
      <c r="D113" s="155" t="s">
        <v>3010</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2944</v>
      </c>
      <c r="B114" s="151" t="s">
        <v>2998</v>
      </c>
      <c r="C114" s="152" t="s">
        <v>3011</v>
      </c>
      <c r="D114" s="155" t="s">
        <v>3012</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2944</v>
      </c>
      <c r="B115" s="151" t="s">
        <v>2998</v>
      </c>
      <c r="C115" s="152" t="s">
        <v>3013</v>
      </c>
      <c r="D115" s="155" t="s">
        <v>3014</v>
      </c>
      <c r="E115" s="158"/>
      <c r="F115" s="161" t="s">
        <v>19</v>
      </c>
      <c r="G115" s="164">
        <f>IF(COUNTIF(H115:AU115,"&lt;&gt;")=0,"",SUMPRODUCT(((Recommendations[ImplStatus]="Implemented")+(Recommendations[ImplStatus]="Compensated"))*ISNUMBER(MATCH(Recommendations[Id],H115:AU115,0)))/COUNTIF(H115:AU115,"&lt;&gt;"))</f>
        <v>0</v>
      </c>
      <c r="H115" s="167" t="s">
        <v>58</v>
      </c>
      <c r="I115" s="167" t="s">
        <v>738</v>
      </c>
      <c r="J115" s="167" t="s">
        <v>748</v>
      </c>
      <c r="K115" s="167" t="s">
        <v>772</v>
      </c>
      <c r="L115" s="167" t="s">
        <v>777</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2944</v>
      </c>
      <c r="B116" s="151" t="s">
        <v>2998</v>
      </c>
      <c r="C116" s="152" t="s">
        <v>3015</v>
      </c>
      <c r="D116" s="155" t="s">
        <v>3016</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2944</v>
      </c>
      <c r="B117" s="151" t="s">
        <v>2998</v>
      </c>
      <c r="C117" s="152" t="s">
        <v>3017</v>
      </c>
      <c r="D117" s="155" t="s">
        <v>3018</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2944</v>
      </c>
      <c r="B118" s="151" t="s">
        <v>2998</v>
      </c>
      <c r="C118" s="152" t="s">
        <v>3019</v>
      </c>
      <c r="D118" s="155" t="s">
        <v>3020</v>
      </c>
      <c r="E118" s="158" t="s">
        <v>3021</v>
      </c>
      <c r="F118" s="161" t="s">
        <v>2721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2944</v>
      </c>
      <c r="B119" s="151" t="s">
        <v>2998</v>
      </c>
      <c r="C119" s="152" t="s">
        <v>3022</v>
      </c>
      <c r="D119" s="155" t="s">
        <v>3023</v>
      </c>
      <c r="E119" s="158" t="s">
        <v>3024</v>
      </c>
      <c r="F119" s="161" t="s">
        <v>2721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2944</v>
      </c>
      <c r="B120" s="150" t="s">
        <v>3025</v>
      </c>
      <c r="C120" s="148" t="s">
        <v>3026</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2944</v>
      </c>
      <c r="B121" s="151" t="s">
        <v>3025</v>
      </c>
      <c r="C121" s="152" t="s">
        <v>3027</v>
      </c>
      <c r="D121" s="155" t="s">
        <v>3028</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2944</v>
      </c>
      <c r="B122" s="151" t="s">
        <v>3025</v>
      </c>
      <c r="C122" s="152" t="s">
        <v>3029</v>
      </c>
      <c r="D122" s="155" t="s">
        <v>3030</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2944</v>
      </c>
      <c r="B123" s="151" t="s">
        <v>3025</v>
      </c>
      <c r="C123" s="152" t="s">
        <v>3031</v>
      </c>
      <c r="D123" s="155" t="s">
        <v>3032</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2944</v>
      </c>
      <c r="B124" s="151" t="s">
        <v>3025</v>
      </c>
      <c r="C124" s="152" t="s">
        <v>3033</v>
      </c>
      <c r="D124" s="155" t="s">
        <v>3034</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2944</v>
      </c>
      <c r="B125" s="151" t="s">
        <v>3025</v>
      </c>
      <c r="C125" s="152" t="s">
        <v>3035</v>
      </c>
      <c r="D125" s="155" t="s">
        <v>3036</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2944</v>
      </c>
      <c r="B126" s="151" t="s">
        <v>3025</v>
      </c>
      <c r="C126" s="152" t="s">
        <v>3037</v>
      </c>
      <c r="D126" s="155" t="s">
        <v>3038</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2944</v>
      </c>
      <c r="B127" s="151" t="s">
        <v>3025</v>
      </c>
      <c r="C127" s="152" t="s">
        <v>3039</v>
      </c>
      <c r="D127" s="155" t="s">
        <v>3040</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2944</v>
      </c>
      <c r="B128" s="151" t="s">
        <v>3025</v>
      </c>
      <c r="C128" s="152" t="s">
        <v>3041</v>
      </c>
      <c r="D128" s="155" t="s">
        <v>3042</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2944</v>
      </c>
      <c r="B129" s="151" t="s">
        <v>3025</v>
      </c>
      <c r="C129" s="152" t="s">
        <v>3043</v>
      </c>
      <c r="D129" s="155" t="s">
        <v>3044</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2944</v>
      </c>
      <c r="B130" s="151" t="s">
        <v>3025</v>
      </c>
      <c r="C130" s="152" t="s">
        <v>3045</v>
      </c>
      <c r="D130" s="155" t="s">
        <v>3046</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2944</v>
      </c>
      <c r="B131" s="151" t="s">
        <v>3025</v>
      </c>
      <c r="C131" s="152" t="s">
        <v>3047</v>
      </c>
      <c r="D131" s="155" t="s">
        <v>3048</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2944</v>
      </c>
      <c r="B132" s="151" t="s">
        <v>3025</v>
      </c>
      <c r="C132" s="152" t="s">
        <v>3049</v>
      </c>
      <c r="D132" s="155" t="s">
        <v>3050</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2944</v>
      </c>
      <c r="B133" s="150" t="s">
        <v>3051</v>
      </c>
      <c r="C133" s="148" t="s">
        <v>3052</v>
      </c>
      <c r="D133" s="154" t="s">
        <v>3053</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2944</v>
      </c>
      <c r="B134" s="151" t="s">
        <v>3051</v>
      </c>
      <c r="C134" s="152" t="s">
        <v>3054</v>
      </c>
      <c r="D134" s="155" t="s">
        <v>3055</v>
      </c>
      <c r="E134" s="158" t="s">
        <v>3056</v>
      </c>
      <c r="F134" s="161" t="s">
        <v>2725</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2944</v>
      </c>
      <c r="B135" s="151" t="s">
        <v>3051</v>
      </c>
      <c r="C135" s="152" t="s">
        <v>3057</v>
      </c>
      <c r="D135" s="155" t="s">
        <v>3058</v>
      </c>
      <c r="E135" s="158" t="s">
        <v>3059</v>
      </c>
      <c r="F135" s="161" t="s">
        <v>2725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2944</v>
      </c>
      <c r="B136" s="151" t="s">
        <v>3051</v>
      </c>
      <c r="C136" s="152" t="s">
        <v>3060</v>
      </c>
      <c r="D136" s="155" t="s">
        <v>3061</v>
      </c>
      <c r="E136" s="158" t="s">
        <v>3062</v>
      </c>
      <c r="F136" s="161" t="s">
        <v>2721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2944</v>
      </c>
      <c r="B137" s="151" t="s">
        <v>3051</v>
      </c>
      <c r="C137" s="152" t="s">
        <v>3063</v>
      </c>
      <c r="D137" s="155" t="s">
        <v>3064</v>
      </c>
      <c r="E137" s="158" t="s">
        <v>3065</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2944</v>
      </c>
      <c r="B138" s="150" t="s">
        <v>2361</v>
      </c>
      <c r="C138" s="148" t="s">
        <v>3066</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2944</v>
      </c>
      <c r="B139" s="151" t="s">
        <v>2361</v>
      </c>
      <c r="C139" s="152" t="s">
        <v>3067</v>
      </c>
      <c r="D139" s="155" t="s">
        <v>3068</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2944</v>
      </c>
      <c r="B140" s="151" t="s">
        <v>2361</v>
      </c>
      <c r="C140" s="152" t="s">
        <v>3069</v>
      </c>
      <c r="D140" s="155" t="s">
        <v>3070</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2944</v>
      </c>
      <c r="B141" s="150" t="s">
        <v>3071</v>
      </c>
      <c r="C141" s="148" t="s">
        <v>3072</v>
      </c>
      <c r="D141" s="154" t="s">
        <v>3073</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2944</v>
      </c>
      <c r="B142" s="151" t="s">
        <v>3071</v>
      </c>
      <c r="C142" s="152" t="s">
        <v>3074</v>
      </c>
      <c r="D142" s="155" t="s">
        <v>3075</v>
      </c>
      <c r="E142" s="158" t="s">
        <v>3076</v>
      </c>
      <c r="F142" s="161" t="s">
        <v>2721</v>
      </c>
      <c r="G142" s="164">
        <f>IF(COUNTIF(H142:AU142,"&lt;&gt;")=0,"",SUMPRODUCT(((Recommendations[ImplStatus]="Implemented")+(Recommendations[ImplStatus]="Compensated"))*ISNUMBER(MATCH(Recommendations[Id],H142:AU142,0)))/COUNTIF(H142:AU142,"&lt;&gt;"))</f>
        <v>0</v>
      </c>
      <c r="H142" s="167" t="s">
        <v>13</v>
      </c>
      <c r="I142" s="167" t="s">
        <v>23</v>
      </c>
      <c r="J142" s="167" t="s">
        <v>58</v>
      </c>
      <c r="K142" s="167" t="s">
        <v>68</v>
      </c>
      <c r="L142" s="167" t="s">
        <v>73</v>
      </c>
      <c r="M142" s="167" t="s">
        <v>78</v>
      </c>
      <c r="N142" s="167" t="s">
        <v>88</v>
      </c>
      <c r="O142" s="167" t="s">
        <v>116</v>
      </c>
      <c r="P142" s="167" t="s">
        <v>131</v>
      </c>
      <c r="Q142" s="167" t="s">
        <v>159</v>
      </c>
      <c r="R142" s="167" t="s">
        <v>208</v>
      </c>
      <c r="S142" s="167" t="s">
        <v>213</v>
      </c>
      <c r="T142" s="167" t="s">
        <v>258</v>
      </c>
      <c r="U142" s="167" t="s">
        <v>263</v>
      </c>
      <c r="V142" s="167" t="s">
        <v>268</v>
      </c>
      <c r="W142" s="167" t="s">
        <v>272</v>
      </c>
      <c r="X142" s="167" t="s">
        <v>276</v>
      </c>
      <c r="Y142" s="167" t="s">
        <v>280</v>
      </c>
      <c r="Z142" s="167" t="s">
        <v>284</v>
      </c>
      <c r="AA142" s="167" t="s">
        <v>288</v>
      </c>
      <c r="AB142" s="167" t="s">
        <v>292</v>
      </c>
      <c r="AC142" s="167" t="s">
        <v>296</v>
      </c>
      <c r="AD142" s="167" t="s">
        <v>300</v>
      </c>
      <c r="AE142" s="167" t="s">
        <v>304</v>
      </c>
      <c r="AF142" s="167" t="s">
        <v>313</v>
      </c>
      <c r="AG142" s="167" t="s">
        <v>318</v>
      </c>
      <c r="AH142" s="167" t="s">
        <v>498</v>
      </c>
      <c r="AI142" s="167" t="s">
        <v>630</v>
      </c>
      <c r="AJ142" s="167" t="s">
        <v>669</v>
      </c>
      <c r="AK142" s="167" t="s">
        <v>674</v>
      </c>
      <c r="AL142" s="167" t="s">
        <v>679</v>
      </c>
      <c r="AM142" s="167" t="s">
        <v>698</v>
      </c>
      <c r="AN142" s="167" t="s">
        <v>708</v>
      </c>
      <c r="AO142" s="167" t="s">
        <v>733</v>
      </c>
      <c r="AP142" s="167" t="s">
        <v>743</v>
      </c>
      <c r="AQ142" s="167" t="s">
        <v>753</v>
      </c>
      <c r="AR142" s="167" t="s">
        <v>758</v>
      </c>
      <c r="AS142" s="167" t="s">
        <v>763</v>
      </c>
      <c r="AT142" s="167" t="s">
        <v>768</v>
      </c>
      <c r="AU142" s="181" t="s">
        <v>782</v>
      </c>
    </row>
    <row r="143" spans="1:47" ht="60" customHeight="1" x14ac:dyDescent="0.35">
      <c r="A143" s="177" t="s">
        <v>2944</v>
      </c>
      <c r="B143" s="151" t="s">
        <v>3071</v>
      </c>
      <c r="C143" s="152" t="s">
        <v>3077</v>
      </c>
      <c r="D143" s="155" t="s">
        <v>3078</v>
      </c>
      <c r="E143" s="158" t="s">
        <v>3079</v>
      </c>
      <c r="F143" s="161" t="s">
        <v>2721</v>
      </c>
      <c r="G143" s="164">
        <f>IF(COUNTIF(H143:AU143,"&lt;&gt;")=0,"",SUMPRODUCT(((Recommendations[ImplStatus]="Implemented")+(Recommendations[ImplStatus]="Compensated"))*ISNUMBER(MATCH(Recommendations[Id],H143:AU143,0)))/COUNTIF(H143:AU143,"&lt;&gt;"))</f>
        <v>0</v>
      </c>
      <c r="H143" s="167" t="s">
        <v>63</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2944</v>
      </c>
      <c r="B144" s="151" t="s">
        <v>3071</v>
      </c>
      <c r="C144" s="152" t="s">
        <v>3080</v>
      </c>
      <c r="D144" s="155" t="s">
        <v>3081</v>
      </c>
      <c r="E144" s="158" t="s">
        <v>3082</v>
      </c>
      <c r="F144" s="161" t="s">
        <v>2725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2944</v>
      </c>
      <c r="B145" s="151" t="s">
        <v>3071</v>
      </c>
      <c r="C145" s="152" t="s">
        <v>3083</v>
      </c>
      <c r="D145" s="155" t="s">
        <v>3084</v>
      </c>
      <c r="E145" s="158" t="s">
        <v>3085</v>
      </c>
      <c r="F145" s="161" t="s">
        <v>2721</v>
      </c>
      <c r="G145" s="164">
        <f>IF(COUNTIF(H145:AU145,"&lt;&gt;")=0,"",SUMPRODUCT(((Recommendations[ImplStatus]="Implemented")+(Recommendations[ImplStatus]="Compensated"))*ISNUMBER(MATCH(Recommendations[Id],H145:AU145,0)))/COUNTIF(H145:AU145,"&lt;&gt;"))</f>
        <v>0</v>
      </c>
      <c r="H145" s="167" t="s">
        <v>27</v>
      </c>
      <c r="I145" s="167" t="s">
        <v>43</v>
      </c>
      <c r="J145" s="167" t="s">
        <v>49</v>
      </c>
      <c r="K145" s="167" t="s">
        <v>54</v>
      </c>
      <c r="L145" s="167" t="s">
        <v>83</v>
      </c>
      <c r="M145" s="167" t="s">
        <v>93</v>
      </c>
      <c r="N145" s="167" t="s">
        <v>126</v>
      </c>
      <c r="O145" s="167" t="s">
        <v>188</v>
      </c>
      <c r="P145" s="167" t="s">
        <v>203</v>
      </c>
      <c r="Q145" s="167" t="s">
        <v>218</v>
      </c>
      <c r="R145" s="167" t="s">
        <v>223</v>
      </c>
      <c r="S145" s="167" t="s">
        <v>227</v>
      </c>
      <c r="T145" s="167" t="s">
        <v>232</v>
      </c>
      <c r="U145" s="167" t="s">
        <v>236</v>
      </c>
      <c r="V145" s="167" t="s">
        <v>240</v>
      </c>
      <c r="W145" s="167" t="s">
        <v>244</v>
      </c>
      <c r="X145" s="167" t="s">
        <v>249</v>
      </c>
      <c r="Y145" s="167" t="s">
        <v>254</v>
      </c>
      <c r="Z145" s="167" t="s">
        <v>323</v>
      </c>
      <c r="AA145" s="167" t="s">
        <v>328</v>
      </c>
      <c r="AB145" s="167" t="s">
        <v>332</v>
      </c>
      <c r="AC145" s="167" t="s">
        <v>336</v>
      </c>
      <c r="AD145" s="167" t="s">
        <v>341</v>
      </c>
      <c r="AE145" s="167" t="s">
        <v>345</v>
      </c>
      <c r="AF145" s="167" t="s">
        <v>349</v>
      </c>
      <c r="AG145" s="167" t="s">
        <v>353</v>
      </c>
      <c r="AH145" s="167" t="s">
        <v>358</v>
      </c>
      <c r="AI145" s="167" t="s">
        <v>363</v>
      </c>
      <c r="AJ145" s="167" t="s">
        <v>368</v>
      </c>
      <c r="AK145" s="167" t="s">
        <v>372</v>
      </c>
      <c r="AL145" s="167" t="s">
        <v>376</v>
      </c>
      <c r="AM145" s="167" t="s">
        <v>381</v>
      </c>
      <c r="AN145" s="167" t="s">
        <v>386</v>
      </c>
      <c r="AO145" s="167" t="s">
        <v>391</v>
      </c>
      <c r="AP145" s="167" t="s">
        <v>396</v>
      </c>
      <c r="AQ145" s="167" t="s">
        <v>400</v>
      </c>
      <c r="AR145" s="167" t="s">
        <v>404</v>
      </c>
      <c r="AS145" s="167" t="s">
        <v>409</v>
      </c>
      <c r="AT145" s="167" t="s">
        <v>413</v>
      </c>
      <c r="AU145" s="181" t="s">
        <v>417</v>
      </c>
    </row>
    <row r="146" spans="1:47" ht="60" customHeight="1" x14ac:dyDescent="0.35">
      <c r="A146" s="177" t="s">
        <v>2944</v>
      </c>
      <c r="B146" s="151" t="s">
        <v>3071</v>
      </c>
      <c r="C146" s="152" t="s">
        <v>3086</v>
      </c>
      <c r="D146" s="155" t="s">
        <v>3087</v>
      </c>
      <c r="E146" s="158" t="s">
        <v>3088</v>
      </c>
      <c r="F146" s="161" t="s">
        <v>2721</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2944</v>
      </c>
      <c r="B147" s="151" t="s">
        <v>3071</v>
      </c>
      <c r="C147" s="152" t="s">
        <v>3089</v>
      </c>
      <c r="D147" s="155" t="s">
        <v>3090</v>
      </c>
      <c r="E147" s="158" t="s">
        <v>3091</v>
      </c>
      <c r="F147" s="161" t="s">
        <v>2721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2944</v>
      </c>
      <c r="B148" s="150" t="s">
        <v>3092</v>
      </c>
      <c r="C148" s="148" t="s">
        <v>3093</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2944</v>
      </c>
      <c r="B149" s="151" t="s">
        <v>3092</v>
      </c>
      <c r="C149" s="152" t="s">
        <v>3094</v>
      </c>
      <c r="D149" s="155" t="s">
        <v>3095</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2944</v>
      </c>
      <c r="B150" s="151" t="s">
        <v>3092</v>
      </c>
      <c r="C150" s="152" t="s">
        <v>3096</v>
      </c>
      <c r="D150" s="155" t="s">
        <v>3097</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2944</v>
      </c>
      <c r="B151" s="151" t="s">
        <v>3092</v>
      </c>
      <c r="C151" s="152" t="s">
        <v>3098</v>
      </c>
      <c r="D151" s="155" t="s">
        <v>3099</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2944</v>
      </c>
      <c r="B152" s="151" t="s">
        <v>3092</v>
      </c>
      <c r="C152" s="152" t="s">
        <v>3100</v>
      </c>
      <c r="D152" s="155" t="s">
        <v>3101</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2944</v>
      </c>
      <c r="B153" s="151" t="s">
        <v>3092</v>
      </c>
      <c r="C153" s="152" t="s">
        <v>3102</v>
      </c>
      <c r="D153" s="155" t="s">
        <v>3103</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3104</v>
      </c>
      <c r="B154" s="149" t="s">
        <v>19</v>
      </c>
      <c r="C154" s="147" t="s">
        <v>3105</v>
      </c>
      <c r="D154" s="153" t="s">
        <v>3106</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3104</v>
      </c>
      <c r="B155" s="150" t="s">
        <v>3107</v>
      </c>
      <c r="C155" s="148" t="s">
        <v>3108</v>
      </c>
      <c r="D155" s="154" t="s">
        <v>3109</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3104</v>
      </c>
      <c r="B156" s="151" t="s">
        <v>3107</v>
      </c>
      <c r="C156" s="152" t="s">
        <v>3110</v>
      </c>
      <c r="D156" s="155" t="s">
        <v>3111</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3104</v>
      </c>
      <c r="B157" s="151" t="s">
        <v>3107</v>
      </c>
      <c r="C157" s="152" t="s">
        <v>3112</v>
      </c>
      <c r="D157" s="155" t="s">
        <v>3113</v>
      </c>
      <c r="E157" s="158" t="s">
        <v>3114</v>
      </c>
      <c r="F157" s="161" t="s">
        <v>2721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3104</v>
      </c>
      <c r="B158" s="151" t="s">
        <v>3107</v>
      </c>
      <c r="C158" s="152" t="s">
        <v>3115</v>
      </c>
      <c r="D158" s="155" t="s">
        <v>3116</v>
      </c>
      <c r="E158" s="158" t="s">
        <v>3117</v>
      </c>
      <c r="F158" s="161" t="s">
        <v>2721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3104</v>
      </c>
      <c r="B159" s="151" t="s">
        <v>3107</v>
      </c>
      <c r="C159" s="152" t="s">
        <v>3118</v>
      </c>
      <c r="D159" s="155" t="s">
        <v>3119</v>
      </c>
      <c r="E159" s="158" t="s">
        <v>3120</v>
      </c>
      <c r="F159" s="161" t="s">
        <v>2721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3104</v>
      </c>
      <c r="B160" s="151" t="s">
        <v>3107</v>
      </c>
      <c r="C160" s="152" t="s">
        <v>3121</v>
      </c>
      <c r="D160" s="155" t="s">
        <v>3122</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3104</v>
      </c>
      <c r="B161" s="151" t="s">
        <v>3107</v>
      </c>
      <c r="C161" s="152" t="s">
        <v>3123</v>
      </c>
      <c r="D161" s="155" t="s">
        <v>3124</v>
      </c>
      <c r="E161" s="158" t="s">
        <v>3125</v>
      </c>
      <c r="F161" s="161" t="s">
        <v>2721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3104</v>
      </c>
      <c r="B162" s="151" t="s">
        <v>3107</v>
      </c>
      <c r="C162" s="152" t="s">
        <v>3126</v>
      </c>
      <c r="D162" s="155" t="s">
        <v>3127</v>
      </c>
      <c r="E162" s="158" t="s">
        <v>3128</v>
      </c>
      <c r="F162" s="161" t="s">
        <v>2721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3104</v>
      </c>
      <c r="B163" s="151" t="s">
        <v>3107</v>
      </c>
      <c r="C163" s="152" t="s">
        <v>3129</v>
      </c>
      <c r="D163" s="155" t="s">
        <v>3130</v>
      </c>
      <c r="E163" s="158" t="s">
        <v>3131</v>
      </c>
      <c r="F163" s="161" t="s">
        <v>2721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3104</v>
      </c>
      <c r="B164" s="150" t="s">
        <v>2525</v>
      </c>
      <c r="C164" s="148" t="s">
        <v>3132</v>
      </c>
      <c r="D164" s="154" t="s">
        <v>3133</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3104</v>
      </c>
      <c r="B165" s="151" t="s">
        <v>2525</v>
      </c>
      <c r="C165" s="152" t="s">
        <v>3134</v>
      </c>
      <c r="D165" s="155" t="s">
        <v>3135</v>
      </c>
      <c r="E165" s="158" t="s">
        <v>3136</v>
      </c>
      <c r="F165" s="161" t="s">
        <v>2721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3104</v>
      </c>
      <c r="B166" s="151" t="s">
        <v>2525</v>
      </c>
      <c r="C166" s="152" t="s">
        <v>3137</v>
      </c>
      <c r="D166" s="155" t="s">
        <v>3138</v>
      </c>
      <c r="E166" s="158" t="s">
        <v>3139</v>
      </c>
      <c r="F166" s="161" t="s">
        <v>2721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3104</v>
      </c>
      <c r="B167" s="151" t="s">
        <v>2525</v>
      </c>
      <c r="C167" s="152" t="s">
        <v>3140</v>
      </c>
      <c r="D167" s="155" t="s">
        <v>3141</v>
      </c>
      <c r="E167" s="158" t="s">
        <v>3142</v>
      </c>
      <c r="F167" s="161" t="s">
        <v>2721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3104</v>
      </c>
      <c r="B168" s="151" t="s">
        <v>2525</v>
      </c>
      <c r="C168" s="152" t="s">
        <v>3143</v>
      </c>
      <c r="D168" s="155" t="s">
        <v>3144</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3104</v>
      </c>
      <c r="B169" s="151" t="s">
        <v>2525</v>
      </c>
      <c r="C169" s="152" t="s">
        <v>3145</v>
      </c>
      <c r="D169" s="155" t="s">
        <v>3146</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3104</v>
      </c>
      <c r="B170" s="151" t="s">
        <v>2525</v>
      </c>
      <c r="C170" s="152" t="s">
        <v>3147</v>
      </c>
      <c r="D170" s="155" t="s">
        <v>3148</v>
      </c>
      <c r="E170" s="158" t="s">
        <v>3149</v>
      </c>
      <c r="F170" s="161" t="s">
        <v>2735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3104</v>
      </c>
      <c r="B171" s="151" t="s">
        <v>2525</v>
      </c>
      <c r="C171" s="152" t="s">
        <v>3150</v>
      </c>
      <c r="D171" s="155" t="s">
        <v>3151</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3104</v>
      </c>
      <c r="B172" s="151" t="s">
        <v>2525</v>
      </c>
      <c r="C172" s="152" t="s">
        <v>3152</v>
      </c>
      <c r="D172" s="155" t="s">
        <v>3153</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3104</v>
      </c>
      <c r="B173" s="151" t="s">
        <v>2525</v>
      </c>
      <c r="C173" s="152" t="s">
        <v>3154</v>
      </c>
      <c r="D173" s="155" t="s">
        <v>3155</v>
      </c>
      <c r="E173" s="158" t="s">
        <v>3156</v>
      </c>
      <c r="F173" s="161" t="s">
        <v>2721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3104</v>
      </c>
      <c r="B174" s="150" t="s">
        <v>3157</v>
      </c>
      <c r="C174" s="148" t="s">
        <v>3158</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3104</v>
      </c>
      <c r="B175" s="151" t="s">
        <v>3157</v>
      </c>
      <c r="C175" s="152" t="s">
        <v>3159</v>
      </c>
      <c r="D175" s="155" t="s">
        <v>3160</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3104</v>
      </c>
      <c r="B176" s="151" t="s">
        <v>3157</v>
      </c>
      <c r="C176" s="152" t="s">
        <v>3161</v>
      </c>
      <c r="D176" s="155" t="s">
        <v>3162</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3104</v>
      </c>
      <c r="B177" s="151" t="s">
        <v>3157</v>
      </c>
      <c r="C177" s="152" t="s">
        <v>3163</v>
      </c>
      <c r="D177" s="155" t="s">
        <v>3164</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3104</v>
      </c>
      <c r="B178" s="151" t="s">
        <v>3157</v>
      </c>
      <c r="C178" s="152" t="s">
        <v>3165</v>
      </c>
      <c r="D178" s="155" t="s">
        <v>3166</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3104</v>
      </c>
      <c r="B179" s="151" t="s">
        <v>3157</v>
      </c>
      <c r="C179" s="152" t="s">
        <v>3167</v>
      </c>
      <c r="D179" s="155" t="s">
        <v>3168</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3169</v>
      </c>
      <c r="B180" s="149" t="s">
        <v>19</v>
      </c>
      <c r="C180" s="147" t="s">
        <v>3170</v>
      </c>
      <c r="D180" s="153" t="s">
        <v>3171</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3169</v>
      </c>
      <c r="B181" s="150" t="s">
        <v>3172</v>
      </c>
      <c r="C181" s="148" t="s">
        <v>3173</v>
      </c>
      <c r="D181" s="154" t="s">
        <v>3174</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3169</v>
      </c>
      <c r="B182" s="151" t="s">
        <v>3172</v>
      </c>
      <c r="C182" s="152" t="s">
        <v>3175</v>
      </c>
      <c r="D182" s="155" t="s">
        <v>3176</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3169</v>
      </c>
      <c r="B183" s="151" t="s">
        <v>3172</v>
      </c>
      <c r="C183" s="152" t="s">
        <v>3177</v>
      </c>
      <c r="D183" s="155" t="s">
        <v>3178</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3169</v>
      </c>
      <c r="B184" s="151" t="s">
        <v>3172</v>
      </c>
      <c r="C184" s="152" t="s">
        <v>3179</v>
      </c>
      <c r="D184" s="155" t="s">
        <v>3180</v>
      </c>
      <c r="E184" s="158" t="s">
        <v>3181</v>
      </c>
      <c r="F184" s="161" t="s">
        <v>2721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3169</v>
      </c>
      <c r="B185" s="151" t="s">
        <v>3172</v>
      </c>
      <c r="C185" s="152" t="s">
        <v>3182</v>
      </c>
      <c r="D185" s="155" t="s">
        <v>3183</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3169</v>
      </c>
      <c r="B186" s="151" t="s">
        <v>3172</v>
      </c>
      <c r="C186" s="152" t="s">
        <v>3184</v>
      </c>
      <c r="D186" s="155" t="s">
        <v>3185</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3169</v>
      </c>
      <c r="B187" s="151" t="s">
        <v>3172</v>
      </c>
      <c r="C187" s="152" t="s">
        <v>3186</v>
      </c>
      <c r="D187" s="155" t="s">
        <v>3187</v>
      </c>
      <c r="E187" s="158" t="s">
        <v>3188</v>
      </c>
      <c r="F187" s="161" t="s">
        <v>2721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3169</v>
      </c>
      <c r="B188" s="151" t="s">
        <v>3172</v>
      </c>
      <c r="C188" s="152" t="s">
        <v>3189</v>
      </c>
      <c r="D188" s="155" t="s">
        <v>3190</v>
      </c>
      <c r="E188" s="158" t="s">
        <v>3191</v>
      </c>
      <c r="F188" s="161" t="s">
        <v>2721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3169</v>
      </c>
      <c r="B189" s="151" t="s">
        <v>3172</v>
      </c>
      <c r="C189" s="152" t="s">
        <v>3192</v>
      </c>
      <c r="D189" s="155" t="s">
        <v>3193</v>
      </c>
      <c r="E189" s="158" t="s">
        <v>3194</v>
      </c>
      <c r="F189" s="161" t="s">
        <v>2721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3169</v>
      </c>
      <c r="B190" s="150" t="s">
        <v>3195</v>
      </c>
      <c r="C190" s="148" t="s">
        <v>3196</v>
      </c>
      <c r="D190" s="154" t="s">
        <v>3197</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3169</v>
      </c>
      <c r="B191" s="151" t="s">
        <v>3195</v>
      </c>
      <c r="C191" s="152" t="s">
        <v>3198</v>
      </c>
      <c r="D191" s="155" t="s">
        <v>3199</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3169</v>
      </c>
      <c r="B192" s="151" t="s">
        <v>3195</v>
      </c>
      <c r="C192" s="152" t="s">
        <v>3200</v>
      </c>
      <c r="D192" s="155" t="s">
        <v>3201</v>
      </c>
      <c r="E192" s="158" t="s">
        <v>3202</v>
      </c>
      <c r="F192" s="161" t="s">
        <v>2725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3169</v>
      </c>
      <c r="B193" s="151" t="s">
        <v>3195</v>
      </c>
      <c r="C193" s="152" t="s">
        <v>3203</v>
      </c>
      <c r="D193" s="155" t="s">
        <v>3204</v>
      </c>
      <c r="E193" s="158" t="s">
        <v>3205</v>
      </c>
      <c r="F193" s="161" t="s">
        <v>2725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3169</v>
      </c>
      <c r="B194" s="151" t="s">
        <v>3195</v>
      </c>
      <c r="C194" s="152" t="s">
        <v>3206</v>
      </c>
      <c r="D194" s="155" t="s">
        <v>3207</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3169</v>
      </c>
      <c r="B195" s="151" t="s">
        <v>3195</v>
      </c>
      <c r="C195" s="152" t="s">
        <v>3208</v>
      </c>
      <c r="D195" s="155" t="s">
        <v>3209</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3169</v>
      </c>
      <c r="B196" s="150" t="s">
        <v>3210</v>
      </c>
      <c r="C196" s="148" t="s">
        <v>3211</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3169</v>
      </c>
      <c r="B197" s="151" t="s">
        <v>3210</v>
      </c>
      <c r="C197" s="152" t="s">
        <v>3212</v>
      </c>
      <c r="D197" s="155" t="s">
        <v>3213</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3169</v>
      </c>
      <c r="B198" s="151" t="s">
        <v>3210</v>
      </c>
      <c r="C198" s="152" t="s">
        <v>3214</v>
      </c>
      <c r="D198" s="155" t="s">
        <v>3215</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3169</v>
      </c>
      <c r="B199" s="150" t="s">
        <v>3216</v>
      </c>
      <c r="C199" s="148" t="s">
        <v>3217</v>
      </c>
      <c r="D199" s="154" t="s">
        <v>3218</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3169</v>
      </c>
      <c r="B200" s="151" t="s">
        <v>3216</v>
      </c>
      <c r="C200" s="152" t="s">
        <v>3219</v>
      </c>
      <c r="D200" s="155" t="s">
        <v>3220</v>
      </c>
      <c r="E200" s="158" t="s">
        <v>3221</v>
      </c>
      <c r="F200" s="161" t="s">
        <v>2735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3169</v>
      </c>
      <c r="B201" s="151" t="s">
        <v>3216</v>
      </c>
      <c r="C201" s="152" t="s">
        <v>3222</v>
      </c>
      <c r="D201" s="155" t="s">
        <v>3223</v>
      </c>
      <c r="E201" s="158" t="s">
        <v>3224</v>
      </c>
      <c r="F201" s="161" t="s">
        <v>2721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3169</v>
      </c>
      <c r="B202" s="151" t="s">
        <v>3216</v>
      </c>
      <c r="C202" s="152" t="s">
        <v>3225</v>
      </c>
      <c r="D202" s="155" t="s">
        <v>3226</v>
      </c>
      <c r="E202" s="158" t="s">
        <v>3227</v>
      </c>
      <c r="F202" s="161" t="s">
        <v>2721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3169</v>
      </c>
      <c r="B203" s="151" t="s">
        <v>3216</v>
      </c>
      <c r="C203" s="152" t="s">
        <v>3228</v>
      </c>
      <c r="D203" s="155" t="s">
        <v>3229</v>
      </c>
      <c r="E203" s="158" t="s">
        <v>3230</v>
      </c>
      <c r="F203" s="161" t="s">
        <v>2721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3169</v>
      </c>
      <c r="B204" s="151" t="s">
        <v>3216</v>
      </c>
      <c r="C204" s="152" t="s">
        <v>3231</v>
      </c>
      <c r="D204" s="155" t="s">
        <v>3232</v>
      </c>
      <c r="E204" s="158" t="s">
        <v>3233</v>
      </c>
      <c r="F204" s="161" t="s">
        <v>2721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3169</v>
      </c>
      <c r="B205" s="150" t="s">
        <v>3234</v>
      </c>
      <c r="C205" s="148" t="s">
        <v>3235</v>
      </c>
      <c r="D205" s="154" t="s">
        <v>3236</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3169</v>
      </c>
      <c r="B206" s="151" t="s">
        <v>3234</v>
      </c>
      <c r="C206" s="152" t="s">
        <v>3237</v>
      </c>
      <c r="D206" s="155" t="s">
        <v>3238</v>
      </c>
      <c r="E206" s="158" t="s">
        <v>3239</v>
      </c>
      <c r="F206" s="161" t="s">
        <v>2725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3169</v>
      </c>
      <c r="B207" s="151" t="s">
        <v>3234</v>
      </c>
      <c r="C207" s="152" t="s">
        <v>3240</v>
      </c>
      <c r="D207" s="155" t="s">
        <v>3241</v>
      </c>
      <c r="E207" s="158" t="s">
        <v>3242</v>
      </c>
      <c r="F207" s="161" t="s">
        <v>2725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3169</v>
      </c>
      <c r="B208" s="151" t="s">
        <v>3234</v>
      </c>
      <c r="C208" s="152" t="s">
        <v>3243</v>
      </c>
      <c r="D208" s="155" t="s">
        <v>3244</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3169</v>
      </c>
      <c r="B209" s="150" t="s">
        <v>3245</v>
      </c>
      <c r="C209" s="148" t="s">
        <v>3246</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3169</v>
      </c>
      <c r="B210" s="151" t="s">
        <v>3245</v>
      </c>
      <c r="C210" s="152" t="s">
        <v>3247</v>
      </c>
      <c r="D210" s="155" t="s">
        <v>3248</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3249</v>
      </c>
      <c r="B211" s="149" t="s">
        <v>19</v>
      </c>
      <c r="C211" s="147" t="s">
        <v>3250</v>
      </c>
      <c r="D211" s="153" t="s">
        <v>3251</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3249</v>
      </c>
      <c r="B212" s="150" t="s">
        <v>3252</v>
      </c>
      <c r="C212" s="148" t="s">
        <v>3253</v>
      </c>
      <c r="D212" s="154" t="s">
        <v>3254</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3249</v>
      </c>
      <c r="B213" s="151" t="s">
        <v>3252</v>
      </c>
      <c r="C213" s="152" t="s">
        <v>3255</v>
      </c>
      <c r="D213" s="155" t="s">
        <v>3256</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3249</v>
      </c>
      <c r="B214" s="151" t="s">
        <v>3252</v>
      </c>
      <c r="C214" s="152" t="s">
        <v>3257</v>
      </c>
      <c r="D214" s="155" t="s">
        <v>3258</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3249</v>
      </c>
      <c r="B215" s="151" t="s">
        <v>3252</v>
      </c>
      <c r="C215" s="152" t="s">
        <v>3259</v>
      </c>
      <c r="D215" s="155" t="s">
        <v>3260</v>
      </c>
      <c r="E215" s="158" t="s">
        <v>3261</v>
      </c>
      <c r="F215" s="161" t="s">
        <v>2725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3249</v>
      </c>
      <c r="B216" s="151" t="s">
        <v>3252</v>
      </c>
      <c r="C216" s="152" t="s">
        <v>3262</v>
      </c>
      <c r="D216" s="155" t="s">
        <v>3263</v>
      </c>
      <c r="E216" s="158" t="s">
        <v>3264</v>
      </c>
      <c r="F216" s="161" t="s">
        <v>2721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3249</v>
      </c>
      <c r="B217" s="150" t="s">
        <v>3210</v>
      </c>
      <c r="C217" s="148" t="s">
        <v>3265</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3249</v>
      </c>
      <c r="B218" s="151" t="s">
        <v>3210</v>
      </c>
      <c r="C218" s="152" t="s">
        <v>3266</v>
      </c>
      <c r="D218" s="155" t="s">
        <v>3267</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3249</v>
      </c>
      <c r="B219" s="151" t="s">
        <v>3210</v>
      </c>
      <c r="C219" s="152" t="s">
        <v>3268</v>
      </c>
      <c r="D219" s="155" t="s">
        <v>3269</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3249</v>
      </c>
      <c r="B220" s="150" t="s">
        <v>3270</v>
      </c>
      <c r="C220" s="148" t="s">
        <v>3271</v>
      </c>
      <c r="D220" s="154" t="s">
        <v>3272</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3249</v>
      </c>
      <c r="B221" s="151" t="s">
        <v>3270</v>
      </c>
      <c r="C221" s="152" t="s">
        <v>3273</v>
      </c>
      <c r="D221" s="155" t="s">
        <v>3274</v>
      </c>
      <c r="E221" s="158" t="s">
        <v>3275</v>
      </c>
      <c r="F221" s="161" t="s">
        <v>2721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3249</v>
      </c>
      <c r="B222" s="151" t="s">
        <v>3270</v>
      </c>
      <c r="C222" s="152" t="s">
        <v>3276</v>
      </c>
      <c r="D222" s="155" t="s">
        <v>3277</v>
      </c>
      <c r="E222" s="158" t="s">
        <v>3278</v>
      </c>
      <c r="F222" s="161" t="s">
        <v>2721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3249</v>
      </c>
      <c r="B223" s="151" t="s">
        <v>3270</v>
      </c>
      <c r="C223" s="152" t="s">
        <v>3279</v>
      </c>
      <c r="D223" s="155" t="s">
        <v>3280</v>
      </c>
      <c r="E223" s="158" t="s">
        <v>3281</v>
      </c>
      <c r="F223" s="161" t="s">
        <v>2721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3249</v>
      </c>
      <c r="B224" s="151" t="s">
        <v>3270</v>
      </c>
      <c r="C224" s="152" t="s">
        <v>3282</v>
      </c>
      <c r="D224" s="155" t="s">
        <v>3283</v>
      </c>
      <c r="E224" s="158" t="s">
        <v>3284</v>
      </c>
      <c r="F224" s="161" t="s">
        <v>2721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3249</v>
      </c>
      <c r="B225" s="151" t="s">
        <v>3270</v>
      </c>
      <c r="C225" s="152" t="s">
        <v>3285</v>
      </c>
      <c r="D225" s="155" t="s">
        <v>3286</v>
      </c>
      <c r="E225" s="158" t="s">
        <v>3287</v>
      </c>
      <c r="F225" s="161" t="s">
        <v>2721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3249</v>
      </c>
      <c r="B226" s="168" t="s">
        <v>3270</v>
      </c>
      <c r="C226" s="169" t="s">
        <v>3288</v>
      </c>
      <c r="D226" s="170" t="s">
        <v>3289</v>
      </c>
      <c r="E226" s="171" t="s">
        <v>3290</v>
      </c>
      <c r="F226" s="172" t="s">
        <v>2721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831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IFERROR(INDEX('Recommendations'!$G$2:$G$176, MATCH(H2,'Recommendations'!$A$2:$A$176,0))="Implemented", FALSE))</xm:f>
            <x14:dxf>
              <font>
                <color rgb="FF000000"/>
              </font>
              <fill>
                <patternFill>
                  <bgColor rgb="FF3C7D22"/>
                </patternFill>
              </fill>
            </x14:dxf>
          </x14:cfRule>
          <x14:cfRule type="expression" priority="2" id="{00000000-000E-0000-0700-000002000000}">
            <xm:f>AND(H2&lt;&gt;"", IFERROR(INDEX('Recommendations'!$G$2:$G$176, MATCH(H2,'Recommendations'!$A$2:$A$176,0))="Compensated", FALSE))</xm:f>
            <x14:dxf>
              <font>
                <color rgb="FF000000"/>
              </font>
              <fill>
                <patternFill>
                  <bgColor rgb="FFC6E0B4"/>
                </patternFill>
              </fill>
            </x14:dxf>
          </x14:cfRule>
          <x14:cfRule type="expression" priority="3" id="{00000000-000E-0000-0700-000003000000}">
            <xm:f>AND(H2&lt;&gt;"", IFERROR(INDEX('Recommendations'!$G$2:$G$176, MATCH(H2,'Recommendations'!$A$2:$A$176,0))="Testing", FALSE))</xm:f>
            <x14:dxf>
              <font>
                <color rgb="FF000000"/>
              </font>
              <fill>
                <patternFill>
                  <bgColor rgb="FFFFC000"/>
                </patternFill>
              </fill>
            </x14:dxf>
          </x14:cfRule>
          <x14:cfRule type="expression" priority="4" id="{00000000-000E-0000-0700-000004000000}">
            <xm:f>AND(H2&lt;&gt;"", IFERROR(INDEX('Recommendations'!$G$2:$G$176, MATCH(H2,'Recommendations'!$A$2:$A$176,0))="Failed", FALSE))</xm:f>
            <x14:dxf>
              <font>
                <color rgb="FF000000"/>
              </font>
              <fill>
                <patternFill>
                  <bgColor rgb="FFD82891"/>
                </patternFill>
              </fill>
            </x14:dxf>
          </x14:cfRule>
          <x14:cfRule type="expression" priority="5" id="{00000000-000E-0000-0700-000005000000}">
            <xm:f>AND(H2&lt;&gt;"", IFERROR(INDEX('Recommendations'!$G$2:$G$176, MATCH(H2,'Recommendations'!$A$2:$A$176,0))="Risk Accepted", FALSE))</xm:f>
            <x14:dxf>
              <font>
                <color rgb="FF000000"/>
              </font>
              <fill>
                <patternFill>
                  <bgColor rgb="FFD9D9D9"/>
                </patternFill>
              </fill>
            </x14:dxf>
          </x14:cfRule>
          <x14:cfRule type="expression" priority="6" id="{00000000-000E-0000-0700-000006000000}">
            <xm:f>AND(H2&lt;&gt;"", IFERROR(INDEX('Recommendations'!$G$2:$G$176, MATCH(H2,'Recommendations'!$A$2:$A$176,0))="N/A",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2708</v>
      </c>
      <c r="B1" s="207" t="s">
        <v>3291</v>
      </c>
      <c r="C1" s="207" t="s">
        <v>3292</v>
      </c>
      <c r="D1" s="207" t="s">
        <v>3293</v>
      </c>
      <c r="E1" s="207" t="s">
        <v>2017</v>
      </c>
      <c r="F1" s="207" t="s">
        <v>1076</v>
      </c>
      <c r="G1" s="207" t="s">
        <v>1077</v>
      </c>
      <c r="H1" s="207" t="s">
        <v>1078</v>
      </c>
      <c r="I1" s="207" t="s">
        <v>1079</v>
      </c>
      <c r="J1" s="207" t="s">
        <v>1080</v>
      </c>
      <c r="K1" s="207" t="s">
        <v>1081</v>
      </c>
      <c r="L1" s="207" t="s">
        <v>1082</v>
      </c>
      <c r="M1" s="207" t="s">
        <v>1083</v>
      </c>
      <c r="N1" s="207" t="s">
        <v>1084</v>
      </c>
      <c r="O1" s="207" t="s">
        <v>1085</v>
      </c>
      <c r="P1" s="207" t="s">
        <v>1086</v>
      </c>
      <c r="Q1" s="207" t="s">
        <v>1087</v>
      </c>
      <c r="R1" s="207" t="s">
        <v>1088</v>
      </c>
      <c r="S1" s="207" t="s">
        <v>1089</v>
      </c>
      <c r="T1" s="207" t="s">
        <v>1090</v>
      </c>
      <c r="U1" s="207" t="s">
        <v>1091</v>
      </c>
      <c r="V1" s="207" t="s">
        <v>1092</v>
      </c>
      <c r="W1" s="207" t="s">
        <v>1093</v>
      </c>
      <c r="X1" s="207" t="s">
        <v>1094</v>
      </c>
      <c r="Y1" s="207" t="s">
        <v>1095</v>
      </c>
      <c r="Z1" s="207" t="s">
        <v>1096</v>
      </c>
      <c r="AA1" s="207" t="s">
        <v>1097</v>
      </c>
      <c r="AB1" s="207" t="s">
        <v>1098</v>
      </c>
      <c r="AC1" s="207" t="s">
        <v>1099</v>
      </c>
      <c r="AD1" s="207" t="s">
        <v>1100</v>
      </c>
      <c r="AE1" s="207" t="s">
        <v>1101</v>
      </c>
      <c r="AF1" s="207" t="s">
        <v>1102</v>
      </c>
      <c r="AG1" s="207" t="s">
        <v>1103</v>
      </c>
      <c r="AH1" s="207" t="s">
        <v>1104</v>
      </c>
      <c r="AI1" s="207" t="s">
        <v>1105</v>
      </c>
      <c r="AJ1" s="207" t="s">
        <v>1106</v>
      </c>
      <c r="AK1" s="207" t="s">
        <v>1107</v>
      </c>
      <c r="AL1" s="207" t="s">
        <v>1108</v>
      </c>
      <c r="AM1" s="207" t="s">
        <v>1109</v>
      </c>
      <c r="AN1" s="207" t="s">
        <v>1110</v>
      </c>
      <c r="AO1" s="207" t="s">
        <v>1111</v>
      </c>
      <c r="AP1" s="207" t="s">
        <v>1112</v>
      </c>
      <c r="AQ1" s="207" t="s">
        <v>1113</v>
      </c>
      <c r="AR1" s="207" t="s">
        <v>1114</v>
      </c>
      <c r="AS1" s="207" t="s">
        <v>1115</v>
      </c>
      <c r="AT1" s="208" t="s">
        <v>1116</v>
      </c>
    </row>
    <row r="2" spans="1:46" ht="60" customHeight="1" outlineLevel="1" x14ac:dyDescent="0.35">
      <c r="A2" s="200" t="s">
        <v>918</v>
      </c>
      <c r="B2" s="186" t="s">
        <v>3294</v>
      </c>
      <c r="C2" s="186"/>
      <c r="D2" s="189" t="s">
        <v>3295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918</v>
      </c>
      <c r="B3" s="187" t="s">
        <v>3294</v>
      </c>
      <c r="C3" s="188" t="s">
        <v>3296</v>
      </c>
      <c r="D3" s="190" t="s">
        <v>3297</v>
      </c>
      <c r="E3" s="190" t="s">
        <v>3298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918</v>
      </c>
      <c r="B4" s="187" t="s">
        <v>3294</v>
      </c>
      <c r="C4" s="188" t="s">
        <v>3299</v>
      </c>
      <c r="D4" s="190" t="s">
        <v>3300</v>
      </c>
      <c r="E4" s="190" t="s">
        <v>3301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918</v>
      </c>
      <c r="B5" s="187" t="s">
        <v>3294</v>
      </c>
      <c r="C5" s="188" t="s">
        <v>3302</v>
      </c>
      <c r="D5" s="190" t="s">
        <v>3303</v>
      </c>
      <c r="E5" s="190" t="s">
        <v>3304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918</v>
      </c>
      <c r="B6" s="187" t="s">
        <v>3294</v>
      </c>
      <c r="C6" s="188" t="s">
        <v>3305</v>
      </c>
      <c r="D6" s="190" t="s">
        <v>3306</v>
      </c>
      <c r="E6" s="190" t="s">
        <v>3307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918</v>
      </c>
      <c r="B7" s="187" t="s">
        <v>3294</v>
      </c>
      <c r="C7" s="188" t="s">
        <v>3308</v>
      </c>
      <c r="D7" s="190" t="s">
        <v>3309</v>
      </c>
      <c r="E7" s="190" t="s">
        <v>3310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918</v>
      </c>
      <c r="B8" s="187" t="s">
        <v>3294</v>
      </c>
      <c r="C8" s="188" t="s">
        <v>3311</v>
      </c>
      <c r="D8" s="190" t="s">
        <v>3312</v>
      </c>
      <c r="E8" s="190" t="s">
        <v>3313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918</v>
      </c>
      <c r="B9" s="187" t="s">
        <v>3294</v>
      </c>
      <c r="C9" s="188" t="s">
        <v>3314</v>
      </c>
      <c r="D9" s="190" t="s">
        <v>3315</v>
      </c>
      <c r="E9" s="190" t="s">
        <v>3316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918</v>
      </c>
      <c r="B10" s="187" t="s">
        <v>3294</v>
      </c>
      <c r="C10" s="188" t="s">
        <v>3317</v>
      </c>
      <c r="D10" s="190" t="s">
        <v>3318</v>
      </c>
      <c r="E10" s="190" t="s">
        <v>3319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918</v>
      </c>
      <c r="B11" s="187" t="s">
        <v>3294</v>
      </c>
      <c r="C11" s="188" t="s">
        <v>3320</v>
      </c>
      <c r="D11" s="190" t="s">
        <v>3321</v>
      </c>
      <c r="E11" s="190" t="s">
        <v>3322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918</v>
      </c>
      <c r="B12" s="187" t="s">
        <v>3294</v>
      </c>
      <c r="C12" s="188" t="s">
        <v>3323</v>
      </c>
      <c r="D12" s="190" t="s">
        <v>3324</v>
      </c>
      <c r="E12" s="190" t="s">
        <v>3325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918</v>
      </c>
      <c r="B13" s="187" t="s">
        <v>3294</v>
      </c>
      <c r="C13" s="188" t="s">
        <v>3326</v>
      </c>
      <c r="D13" s="190" t="s">
        <v>3327</v>
      </c>
      <c r="E13" s="190" t="s">
        <v>3328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918</v>
      </c>
      <c r="B14" s="187" t="s">
        <v>3294</v>
      </c>
      <c r="C14" s="188" t="s">
        <v>3329</v>
      </c>
      <c r="D14" s="190" t="s">
        <v>3330</v>
      </c>
      <c r="E14" s="190" t="s">
        <v>3331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918</v>
      </c>
      <c r="B15" s="187" t="s">
        <v>3294</v>
      </c>
      <c r="C15" s="188" t="s">
        <v>3332</v>
      </c>
      <c r="D15" s="190" t="s">
        <v>3333</v>
      </c>
      <c r="E15" s="190" t="s">
        <v>3334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918</v>
      </c>
      <c r="B16" s="187" t="s">
        <v>3294</v>
      </c>
      <c r="C16" s="188" t="s">
        <v>3335</v>
      </c>
      <c r="D16" s="190" t="s">
        <v>3336</v>
      </c>
      <c r="E16" s="190" t="s">
        <v>3337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918</v>
      </c>
      <c r="B17" s="187" t="s">
        <v>3294</v>
      </c>
      <c r="C17" s="188" t="s">
        <v>3338</v>
      </c>
      <c r="D17" s="190" t="s">
        <v>3339</v>
      </c>
      <c r="E17" s="190" t="s">
        <v>3340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918</v>
      </c>
      <c r="B18" s="187" t="s">
        <v>3294</v>
      </c>
      <c r="C18" s="188" t="s">
        <v>3341</v>
      </c>
      <c r="D18" s="190" t="s">
        <v>3342</v>
      </c>
      <c r="E18" s="190" t="s">
        <v>3343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918</v>
      </c>
      <c r="B19" s="186" t="s">
        <v>3344</v>
      </c>
      <c r="C19" s="186"/>
      <c r="D19" s="189" t="s">
        <v>3345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918</v>
      </c>
      <c r="B20" s="187" t="s">
        <v>3344</v>
      </c>
      <c r="C20" s="188" t="s">
        <v>3346</v>
      </c>
      <c r="D20" s="190" t="s">
        <v>3347</v>
      </c>
      <c r="E20" s="190" t="s">
        <v>3348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918</v>
      </c>
      <c r="B21" s="187" t="s">
        <v>3344</v>
      </c>
      <c r="C21" s="188" t="s">
        <v>3349</v>
      </c>
      <c r="D21" s="190" t="s">
        <v>3350</v>
      </c>
      <c r="E21" s="190" t="s">
        <v>3351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918</v>
      </c>
      <c r="B22" s="187" t="s">
        <v>3344</v>
      </c>
      <c r="C22" s="188" t="s">
        <v>3352</v>
      </c>
      <c r="D22" s="190" t="s">
        <v>3353</v>
      </c>
      <c r="E22" s="190" t="s">
        <v>3354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918</v>
      </c>
      <c r="B23" s="187" t="s">
        <v>3344</v>
      </c>
      <c r="C23" s="188" t="s">
        <v>3355</v>
      </c>
      <c r="D23" s="190" t="s">
        <v>3356</v>
      </c>
      <c r="E23" s="190" t="s">
        <v>3357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918</v>
      </c>
      <c r="B24" s="187" t="s">
        <v>3344</v>
      </c>
      <c r="C24" s="188" t="s">
        <v>3358</v>
      </c>
      <c r="D24" s="190" t="s">
        <v>3359</v>
      </c>
      <c r="E24" s="190" t="s">
        <v>3360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918</v>
      </c>
      <c r="B25" s="187" t="s">
        <v>3344</v>
      </c>
      <c r="C25" s="188" t="s">
        <v>3361</v>
      </c>
      <c r="D25" s="190" t="s">
        <v>3362</v>
      </c>
      <c r="E25" s="190" t="s">
        <v>3363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918</v>
      </c>
      <c r="B26" s="187" t="s">
        <v>3344</v>
      </c>
      <c r="C26" s="188" t="s">
        <v>3364</v>
      </c>
      <c r="D26" s="190" t="s">
        <v>3365</v>
      </c>
      <c r="E26" s="190" t="s">
        <v>3366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918</v>
      </c>
      <c r="B27" s="187" t="s">
        <v>3344</v>
      </c>
      <c r="C27" s="188" t="s">
        <v>3367</v>
      </c>
      <c r="D27" s="190" t="s">
        <v>3368</v>
      </c>
      <c r="E27" s="190" t="s">
        <v>3369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918</v>
      </c>
      <c r="B28" s="187" t="s">
        <v>3344</v>
      </c>
      <c r="C28" s="188" t="s">
        <v>3370</v>
      </c>
      <c r="D28" s="190" t="s">
        <v>3371</v>
      </c>
      <c r="E28" s="190" t="s">
        <v>3372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918</v>
      </c>
      <c r="B29" s="187" t="s">
        <v>3344</v>
      </c>
      <c r="C29" s="188" t="s">
        <v>3373</v>
      </c>
      <c r="D29" s="190" t="s">
        <v>3374</v>
      </c>
      <c r="E29" s="190" t="s">
        <v>3375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918</v>
      </c>
      <c r="B30" s="187" t="s">
        <v>3344</v>
      </c>
      <c r="C30" s="188" t="s">
        <v>3376</v>
      </c>
      <c r="D30" s="190" t="s">
        <v>3377</v>
      </c>
      <c r="E30" s="190" t="s">
        <v>3378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918</v>
      </c>
      <c r="B31" s="187" t="s">
        <v>3344</v>
      </c>
      <c r="C31" s="188" t="s">
        <v>3379</v>
      </c>
      <c r="D31" s="190" t="s">
        <v>3380</v>
      </c>
      <c r="E31" s="190" t="s">
        <v>3381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3382</v>
      </c>
      <c r="B32" s="186"/>
      <c r="C32" s="186"/>
      <c r="D32" s="189" t="s">
        <v>3383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3382</v>
      </c>
      <c r="B33" s="187"/>
      <c r="C33" s="188" t="s">
        <v>3384</v>
      </c>
      <c r="D33" s="190" t="s">
        <v>3385</v>
      </c>
      <c r="E33" s="190" t="s">
        <v>3386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3382</v>
      </c>
      <c r="B34" s="187"/>
      <c r="C34" s="188" t="s">
        <v>3387</v>
      </c>
      <c r="D34" s="190" t="s">
        <v>3388</v>
      </c>
      <c r="E34" s="190" t="s">
        <v>3389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3382</v>
      </c>
      <c r="B35" s="187"/>
      <c r="C35" s="188" t="s">
        <v>3390</v>
      </c>
      <c r="D35" s="190" t="s">
        <v>3391</v>
      </c>
      <c r="E35" s="190" t="s">
        <v>3392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3382</v>
      </c>
      <c r="B36" s="186" t="s">
        <v>3393</v>
      </c>
      <c r="C36" s="186"/>
      <c r="D36" s="189" t="s">
        <v>3394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3382</v>
      </c>
      <c r="B37" s="187" t="s">
        <v>3393</v>
      </c>
      <c r="C37" s="188" t="s">
        <v>3395</v>
      </c>
      <c r="D37" s="190" t="s">
        <v>3396</v>
      </c>
      <c r="E37" s="190" t="s">
        <v>3397</v>
      </c>
      <c r="F37" s="192">
        <f>IF(COUNTIF(G37:AT37,"&lt;&gt;")=0,"",SUMPRODUCT(((Recommendations[ImplStatus]="Implemented")+(Recommendations[ImplStatus]="Compensated"))*ISNUMBER(MATCH(Recommendations[Id],G37:AT37,0)))/COUNTIF(G37:AT37,"&lt;&gt;"))</f>
        <v>0</v>
      </c>
      <c r="G37" s="194" t="s">
        <v>88</v>
      </c>
      <c r="H37" s="194" t="s">
        <v>743</v>
      </c>
      <c r="I37" s="194" t="s">
        <v>758</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3382</v>
      </c>
      <c r="B38" s="187" t="s">
        <v>3393</v>
      </c>
      <c r="C38" s="188" t="s">
        <v>3398</v>
      </c>
      <c r="D38" s="190" t="s">
        <v>3399</v>
      </c>
      <c r="E38" s="190" t="s">
        <v>3400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3382</v>
      </c>
      <c r="B39" s="187" t="s">
        <v>3393</v>
      </c>
      <c r="C39" s="188" t="s">
        <v>3401</v>
      </c>
      <c r="D39" s="190" t="s">
        <v>3402</v>
      </c>
      <c r="E39" s="190" t="s">
        <v>3403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3382</v>
      </c>
      <c r="B40" s="187" t="s">
        <v>3393</v>
      </c>
      <c r="C40" s="188" t="s">
        <v>3404</v>
      </c>
      <c r="D40" s="190" t="s">
        <v>3405</v>
      </c>
      <c r="E40" s="190" t="s">
        <v>3406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3382</v>
      </c>
      <c r="B41" s="187" t="s">
        <v>3393</v>
      </c>
      <c r="C41" s="188" t="s">
        <v>3407</v>
      </c>
      <c r="D41" s="190" t="s">
        <v>3408</v>
      </c>
      <c r="E41" s="190" t="s">
        <v>3409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3382</v>
      </c>
      <c r="B42" s="187" t="s">
        <v>3393</v>
      </c>
      <c r="C42" s="188" t="s">
        <v>3410</v>
      </c>
      <c r="D42" s="190" t="s">
        <v>3411</v>
      </c>
      <c r="E42" s="190" t="s">
        <v>3412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3382</v>
      </c>
      <c r="B43" s="187" t="s">
        <v>3393</v>
      </c>
      <c r="C43" s="188" t="s">
        <v>3413</v>
      </c>
      <c r="D43" s="190" t="s">
        <v>3414</v>
      </c>
      <c r="E43" s="190" t="s">
        <v>3415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3382</v>
      </c>
      <c r="B44" s="187" t="s">
        <v>3393</v>
      </c>
      <c r="C44" s="188" t="s">
        <v>3416</v>
      </c>
      <c r="D44" s="190" t="s">
        <v>3417</v>
      </c>
      <c r="E44" s="190" t="s">
        <v>3418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3382</v>
      </c>
      <c r="B45" s="187" t="s">
        <v>3393</v>
      </c>
      <c r="C45" s="188" t="s">
        <v>3419</v>
      </c>
      <c r="D45" s="190" t="s">
        <v>3420</v>
      </c>
      <c r="E45" s="190" t="s">
        <v>3421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3382</v>
      </c>
      <c r="B46" s="187" t="s">
        <v>3393</v>
      </c>
      <c r="C46" s="188" t="s">
        <v>3422</v>
      </c>
      <c r="D46" s="190" t="s">
        <v>3423</v>
      </c>
      <c r="E46" s="190" t="s">
        <v>3424</v>
      </c>
      <c r="F46" s="192">
        <f>IF(COUNTIF(G46:AT46,"&lt;&gt;")=0,"",SUMPRODUCT(((Recommendations[ImplStatus]="Implemented")+(Recommendations[ImplStatus]="Compensated"))*ISNUMBER(MATCH(Recommendations[Id],G46:AT46,0)))/COUNTIF(G46:AT46,"&lt;&gt;"))</f>
        <v>0</v>
      </c>
      <c r="G46" s="194" t="s">
        <v>758</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3382</v>
      </c>
      <c r="B47" s="187" t="s">
        <v>3393</v>
      </c>
      <c r="C47" s="188" t="s">
        <v>3425</v>
      </c>
      <c r="D47" s="190" t="s">
        <v>3426</v>
      </c>
      <c r="E47" s="190" t="s">
        <v>3427</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3382</v>
      </c>
      <c r="B48" s="187" t="s">
        <v>3393</v>
      </c>
      <c r="C48" s="188" t="s">
        <v>3428</v>
      </c>
      <c r="D48" s="190" t="s">
        <v>3429</v>
      </c>
      <c r="E48" s="190" t="s">
        <v>3430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3382</v>
      </c>
      <c r="B49" s="187" t="s">
        <v>3393</v>
      </c>
      <c r="C49" s="188" t="s">
        <v>3431</v>
      </c>
      <c r="D49" s="190" t="s">
        <v>3432</v>
      </c>
      <c r="E49" s="190" t="s">
        <v>3433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3382</v>
      </c>
      <c r="B50" s="187" t="s">
        <v>3393</v>
      </c>
      <c r="C50" s="188" t="s">
        <v>3434</v>
      </c>
      <c r="D50" s="190" t="s">
        <v>3435</v>
      </c>
      <c r="E50" s="190" t="s">
        <v>3436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3382</v>
      </c>
      <c r="B51" s="186" t="s">
        <v>3437</v>
      </c>
      <c r="C51" s="186"/>
      <c r="D51" s="189" t="s">
        <v>3438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3382</v>
      </c>
      <c r="B52" s="187" t="s">
        <v>3437</v>
      </c>
      <c r="C52" s="188" t="s">
        <v>3439</v>
      </c>
      <c r="D52" s="190" t="s">
        <v>3440</v>
      </c>
      <c r="E52" s="190" t="s">
        <v>3441</v>
      </c>
      <c r="F52" s="192">
        <f>IF(COUNTIF(G52:AT52,"&lt;&gt;")=0,"",SUMPRODUCT(((Recommendations[ImplStatus]="Implemented")+(Recommendations[ImplStatus]="Compensated"))*ISNUMBER(MATCH(Recommendations[Id],G52:AT52,0)))/COUNTIF(G52:AT52,"&lt;&gt;"))</f>
        <v>0</v>
      </c>
      <c r="G52" s="194" t="s">
        <v>58</v>
      </c>
      <c r="H52" s="194" t="s">
        <v>68</v>
      </c>
      <c r="I52" s="194" t="s">
        <v>73</v>
      </c>
      <c r="J52" s="194" t="s">
        <v>159</v>
      </c>
      <c r="K52" s="194" t="s">
        <v>313</v>
      </c>
      <c r="L52" s="194" t="s">
        <v>318</v>
      </c>
      <c r="M52" s="194" t="s">
        <v>498</v>
      </c>
      <c r="N52" s="194" t="s">
        <v>630</v>
      </c>
      <c r="O52" s="194" t="s">
        <v>669</v>
      </c>
      <c r="P52" s="194" t="s">
        <v>674</v>
      </c>
      <c r="Q52" s="194" t="s">
        <v>679</v>
      </c>
      <c r="R52" s="194" t="s">
        <v>753</v>
      </c>
      <c r="S52" s="194" t="s">
        <v>768</v>
      </c>
      <c r="T52" s="194" t="s">
        <v>816</v>
      </c>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3382</v>
      </c>
      <c r="B53" s="187" t="s">
        <v>3437</v>
      </c>
      <c r="C53" s="188" t="s">
        <v>3442</v>
      </c>
      <c r="D53" s="190" t="s">
        <v>3443</v>
      </c>
      <c r="E53" s="190" t="s">
        <v>3444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3382</v>
      </c>
      <c r="B54" s="187" t="s">
        <v>3437</v>
      </c>
      <c r="C54" s="188" t="s">
        <v>3445</v>
      </c>
      <c r="D54" s="190" t="s">
        <v>3446</v>
      </c>
      <c r="E54" s="190" t="s">
        <v>3447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3382</v>
      </c>
      <c r="B55" s="187" t="s">
        <v>3437</v>
      </c>
      <c r="C55" s="188" t="s">
        <v>3448</v>
      </c>
      <c r="D55" s="190" t="s">
        <v>3449</v>
      </c>
      <c r="E55" s="190" t="s">
        <v>3450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3382</v>
      </c>
      <c r="B56" s="187" t="s">
        <v>3437</v>
      </c>
      <c r="C56" s="188" t="s">
        <v>3451</v>
      </c>
      <c r="D56" s="190" t="s">
        <v>3452</v>
      </c>
      <c r="E56" s="190" t="s">
        <v>3453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3382</v>
      </c>
      <c r="B57" s="187" t="s">
        <v>3437</v>
      </c>
      <c r="C57" s="188" t="s">
        <v>3454</v>
      </c>
      <c r="D57" s="190" t="s">
        <v>3455</v>
      </c>
      <c r="E57" s="190" t="s">
        <v>3456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3382</v>
      </c>
      <c r="B58" s="187" t="s">
        <v>3437</v>
      </c>
      <c r="C58" s="188" t="s">
        <v>3457</v>
      </c>
      <c r="D58" s="190" t="s">
        <v>3458</v>
      </c>
      <c r="E58" s="190" t="s">
        <v>3459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3382</v>
      </c>
      <c r="B59" s="187" t="s">
        <v>3437</v>
      </c>
      <c r="C59" s="188" t="s">
        <v>3460</v>
      </c>
      <c r="D59" s="190" t="s">
        <v>3461</v>
      </c>
      <c r="E59" s="190" t="s">
        <v>3462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3382</v>
      </c>
      <c r="B60" s="187" t="s">
        <v>3463</v>
      </c>
      <c r="C60" s="188" t="s">
        <v>3464</v>
      </c>
      <c r="D60" s="190" t="s">
        <v>3465</v>
      </c>
      <c r="E60" s="190" t="s">
        <v>3466</v>
      </c>
      <c r="F60" s="192">
        <f>IF(COUNTIF(G60:AT60,"&lt;&gt;")=0,"",SUMPRODUCT(((Recommendations[ImplStatus]="Implemented")+(Recommendations[ImplStatus]="Compensated"))*ISNUMBER(MATCH(Recommendations[Id],G60:AT60,0)))/COUNTIF(G60:AT60,"&lt;&gt;"))</f>
        <v>0</v>
      </c>
      <c r="G60" s="194" t="s">
        <v>575</v>
      </c>
      <c r="H60" s="194" t="s">
        <v>580</v>
      </c>
      <c r="I60" s="194" t="s">
        <v>585</v>
      </c>
      <c r="J60" s="194" t="s">
        <v>615</v>
      </c>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3382</v>
      </c>
      <c r="B61" s="187" t="s">
        <v>3463</v>
      </c>
      <c r="C61" s="188" t="s">
        <v>3467</v>
      </c>
      <c r="D61" s="190" t="s">
        <v>3468</v>
      </c>
      <c r="E61" s="190" t="s">
        <v>3469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3382</v>
      </c>
      <c r="B62" s="186" t="s">
        <v>3470</v>
      </c>
      <c r="C62" s="186"/>
      <c r="D62" s="189" t="s">
        <v>3471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3382</v>
      </c>
      <c r="B63" s="187" t="s">
        <v>3470</v>
      </c>
      <c r="C63" s="188" t="s">
        <v>3472</v>
      </c>
      <c r="D63" s="190" t="s">
        <v>3473</v>
      </c>
      <c r="E63" s="190" t="s">
        <v>3474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3382</v>
      </c>
      <c r="B64" s="187" t="s">
        <v>3470</v>
      </c>
      <c r="C64" s="188" t="s">
        <v>3475</v>
      </c>
      <c r="D64" s="190" t="s">
        <v>3476</v>
      </c>
      <c r="E64" s="190" t="s">
        <v>3477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3382</v>
      </c>
      <c r="B65" s="187" t="s">
        <v>3470</v>
      </c>
      <c r="C65" s="188" t="s">
        <v>3478</v>
      </c>
      <c r="D65" s="190" t="s">
        <v>3479</v>
      </c>
      <c r="E65" s="190" t="s">
        <v>3480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3382</v>
      </c>
      <c r="B66" s="187" t="s">
        <v>3470</v>
      </c>
      <c r="C66" s="188" t="s">
        <v>3481</v>
      </c>
      <c r="D66" s="190" t="s">
        <v>3482</v>
      </c>
      <c r="E66" s="190" t="s">
        <v>3483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3382</v>
      </c>
      <c r="B67" s="187" t="s">
        <v>3470</v>
      </c>
      <c r="C67" s="188" t="s">
        <v>3484</v>
      </c>
      <c r="D67" s="190" t="s">
        <v>3485</v>
      </c>
      <c r="E67" s="190" t="s">
        <v>3486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3382</v>
      </c>
      <c r="B68" s="187" t="s">
        <v>3470</v>
      </c>
      <c r="C68" s="188" t="s">
        <v>3487</v>
      </c>
      <c r="D68" s="190" t="s">
        <v>3488</v>
      </c>
      <c r="E68" s="190" t="s">
        <v>3489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3382</v>
      </c>
      <c r="B69" s="187" t="s">
        <v>3470</v>
      </c>
      <c r="C69" s="188" t="s">
        <v>3490</v>
      </c>
      <c r="D69" s="190" t="s">
        <v>3491</v>
      </c>
      <c r="E69" s="190" t="s">
        <v>3492</v>
      </c>
      <c r="F69" s="192">
        <f>IF(COUNTIF(G69:AT69,"&lt;&gt;")=0,"",SUMPRODUCT(((Recommendations[ImplStatus]="Implemented")+(Recommendations[ImplStatus]="Compensated"))*ISNUMBER(MATCH(Recommendations[Id],G69:AT69,0)))/COUNTIF(G69:AT69,"&lt;&gt;"))</f>
        <v>0</v>
      </c>
      <c r="G69" s="194" t="s">
        <v>78</v>
      </c>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3382</v>
      </c>
      <c r="B70" s="187" t="s">
        <v>3470</v>
      </c>
      <c r="C70" s="188" t="s">
        <v>3493</v>
      </c>
      <c r="D70" s="190" t="s">
        <v>3494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3382</v>
      </c>
      <c r="B71" s="187" t="s">
        <v>3470</v>
      </c>
      <c r="C71" s="188" t="s">
        <v>3495</v>
      </c>
      <c r="D71" s="190" t="s">
        <v>3496</v>
      </c>
      <c r="E71" s="190" t="s">
        <v>3497</v>
      </c>
      <c r="F71" s="192">
        <f>IF(COUNTIF(G71:AT71,"&lt;&gt;")=0,"",SUMPRODUCT(((Recommendations[ImplStatus]="Implemented")+(Recommendations[ImplStatus]="Compensated"))*ISNUMBER(MATCH(Recommendations[Id],G71:AT71,0)))/COUNTIF(G71:AT71,"&lt;&gt;"))</f>
        <v>0</v>
      </c>
      <c r="G71" s="194" t="s">
        <v>63</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3382</v>
      </c>
      <c r="B72" s="187" t="s">
        <v>3470</v>
      </c>
      <c r="C72" s="188" t="s">
        <v>3498</v>
      </c>
      <c r="D72" s="190" t="s">
        <v>3499</v>
      </c>
      <c r="E72" s="190" t="s">
        <v>3500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3382</v>
      </c>
      <c r="B73" s="187" t="s">
        <v>3470</v>
      </c>
      <c r="C73" s="188" t="s">
        <v>3501</v>
      </c>
      <c r="D73" s="190" t="s">
        <v>3502</v>
      </c>
      <c r="E73" s="190" t="s">
        <v>3503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3382</v>
      </c>
      <c r="B74" s="187" t="s">
        <v>3470</v>
      </c>
      <c r="C74" s="188" t="s">
        <v>3504</v>
      </c>
      <c r="D74" s="190" t="s">
        <v>3505</v>
      </c>
      <c r="E74" s="190" t="s">
        <v>3506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3382</v>
      </c>
      <c r="B75" s="187" t="s">
        <v>3470</v>
      </c>
      <c r="C75" s="188" t="s">
        <v>3507</v>
      </c>
      <c r="D75" s="190" t="s">
        <v>3508</v>
      </c>
      <c r="E75" s="190" t="s">
        <v>3509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3382</v>
      </c>
      <c r="B76" s="187" t="s">
        <v>3470</v>
      </c>
      <c r="C76" s="188" t="s">
        <v>3510</v>
      </c>
      <c r="D76" s="190" t="s">
        <v>3511</v>
      </c>
      <c r="E76" s="190" t="s">
        <v>3512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3382</v>
      </c>
      <c r="B77" s="187" t="s">
        <v>3470</v>
      </c>
      <c r="C77" s="188" t="s">
        <v>3513</v>
      </c>
      <c r="D77" s="190" t="s">
        <v>3514</v>
      </c>
      <c r="E77" s="190" t="s">
        <v>3515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3382</v>
      </c>
      <c r="B78" s="187" t="s">
        <v>3470</v>
      </c>
      <c r="C78" s="188" t="s">
        <v>3516</v>
      </c>
      <c r="D78" s="190" t="s">
        <v>3517</v>
      </c>
      <c r="E78" s="190" t="s">
        <v>3518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3382</v>
      </c>
      <c r="B79" s="186" t="s">
        <v>3470</v>
      </c>
      <c r="C79" s="186"/>
      <c r="D79" s="189" t="s">
        <v>3519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3520</v>
      </c>
      <c r="B80" s="187"/>
      <c r="C80" s="188" t="s">
        <v>3521</v>
      </c>
      <c r="D80" s="190" t="s">
        <v>3522</v>
      </c>
      <c r="E80" s="190" t="s">
        <v>3523</v>
      </c>
      <c r="F80" s="192">
        <f>IF(COUNTIF(G80:AT80,"&lt;&gt;")=0,"",SUMPRODUCT(((Recommendations[ImplStatus]="Implemented")+(Recommendations[ImplStatus]="Compensated"))*ISNUMBER(MATCH(Recommendations[Id],G80:AT80,0)))/COUNTIF(G80:AT80,"&lt;&gt;"))</f>
        <v>0</v>
      </c>
      <c r="G80" s="194" t="s">
        <v>121</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3520</v>
      </c>
      <c r="B81" s="187"/>
      <c r="C81" s="188" t="s">
        <v>3524</v>
      </c>
      <c r="D81" s="190" t="s">
        <v>3525</v>
      </c>
      <c r="E81" s="190" t="s">
        <v>3526</v>
      </c>
      <c r="F81" s="192">
        <f>IF(COUNTIF(G81:AT81,"&lt;&gt;")=0,"",SUMPRODUCT(((Recommendations[ImplStatus]="Implemented")+(Recommendations[ImplStatus]="Compensated"))*ISNUMBER(MATCH(Recommendations[Id],G81:AT81,0)))/COUNTIF(G81:AT81,"&lt;&gt;"))</f>
        <v>0</v>
      </c>
      <c r="G81" s="194" t="s">
        <v>640</v>
      </c>
      <c r="H81" s="194" t="s">
        <v>645</v>
      </c>
      <c r="I81" s="194" t="s">
        <v>650</v>
      </c>
      <c r="J81" s="194" t="s">
        <v>655</v>
      </c>
      <c r="K81" s="194" t="s">
        <v>660</v>
      </c>
      <c r="L81" s="194" t="s">
        <v>683</v>
      </c>
      <c r="M81" s="194" t="s">
        <v>807</v>
      </c>
      <c r="N81" s="194" t="s">
        <v>812</v>
      </c>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3520</v>
      </c>
      <c r="B82" s="187"/>
      <c r="C82" s="188" t="s">
        <v>3527</v>
      </c>
      <c r="D82" s="190" t="s">
        <v>3528</v>
      </c>
      <c r="E82" s="190" t="s">
        <v>3529</v>
      </c>
      <c r="F82" s="192">
        <f>IF(COUNTIF(G82:AT82,"&lt;&gt;")=0,"",SUMPRODUCT(((Recommendations[ImplStatus]="Implemented")+(Recommendations[ImplStatus]="Compensated"))*ISNUMBER(MATCH(Recommendations[Id],G82:AT82,0)))/COUNTIF(G82:AT82,"&lt;&gt;"))</f>
        <v>0</v>
      </c>
      <c r="G82" s="194" t="s">
        <v>688</v>
      </c>
      <c r="H82" s="194" t="s">
        <v>693</v>
      </c>
      <c r="I82" s="194" t="s">
        <v>703</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3520</v>
      </c>
      <c r="B83" s="187"/>
      <c r="C83" s="188" t="s">
        <v>3530</v>
      </c>
      <c r="D83" s="190" t="s">
        <v>3531</v>
      </c>
      <c r="E83" s="190" t="s">
        <v>3532</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3520</v>
      </c>
      <c r="B84" s="186"/>
      <c r="C84" s="186"/>
      <c r="D84" s="189" t="s">
        <v>3533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3534</v>
      </c>
      <c r="B85" s="187"/>
      <c r="C85" s="188" t="s">
        <v>3535</v>
      </c>
      <c r="D85" s="190" t="s">
        <v>3536</v>
      </c>
      <c r="E85" s="190" t="s">
        <v>3537</v>
      </c>
      <c r="F85" s="192">
        <f>IF(COUNTIF(G85:AT85,"&lt;&gt;")=0,"",SUMPRODUCT(((Recommendations[ImplStatus]="Implemented")+(Recommendations[ImplStatus]="Compensated"))*ISNUMBER(MATCH(Recommendations[Id],G85:AT85,0)))/COUNTIF(G85:AT85,"&lt;&gt;"))</f>
        <v>0</v>
      </c>
      <c r="G85" s="194" t="s">
        <v>198</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3534</v>
      </c>
      <c r="B86" s="187"/>
      <c r="C86" s="188" t="s">
        <v>3538</v>
      </c>
      <c r="D86" s="190" t="s">
        <v>3539</v>
      </c>
      <c r="E86" s="190" t="s">
        <v>3540</v>
      </c>
      <c r="F86" s="192">
        <f>IF(COUNTIF(G86:AT86,"&lt;&gt;")=0,"",SUMPRODUCT(((Recommendations[ImplStatus]="Implemented")+(Recommendations[ImplStatus]="Compensated"))*ISNUMBER(MATCH(Recommendations[Id],G86:AT86,0)))/COUNTIF(G86:AT86,"&lt;&gt;"))</f>
        <v>0</v>
      </c>
      <c r="G86" s="194" t="s">
        <v>198</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3534</v>
      </c>
      <c r="B87" s="187"/>
      <c r="C87" s="188" t="s">
        <v>3541</v>
      </c>
      <c r="D87" s="190" t="s">
        <v>3542</v>
      </c>
      <c r="E87" s="190" t="s">
        <v>3543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3534</v>
      </c>
      <c r="B88" s="187"/>
      <c r="C88" s="188" t="s">
        <v>3544</v>
      </c>
      <c r="D88" s="190" t="s">
        <v>3545</v>
      </c>
      <c r="E88" s="190" t="s">
        <v>3546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3534</v>
      </c>
      <c r="B89" s="187"/>
      <c r="C89" s="188" t="s">
        <v>3547</v>
      </c>
      <c r="D89" s="190" t="s">
        <v>3548</v>
      </c>
      <c r="E89" s="190" t="s">
        <v>3549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3534</v>
      </c>
      <c r="B90" s="186" t="s">
        <v>3550</v>
      </c>
      <c r="C90" s="186"/>
      <c r="D90" s="189" t="s">
        <v>3551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3534</v>
      </c>
      <c r="B91" s="187" t="s">
        <v>3550</v>
      </c>
      <c r="C91" s="188" t="s">
        <v>3552</v>
      </c>
      <c r="D91" s="190" t="s">
        <v>3553</v>
      </c>
      <c r="E91" s="190" t="s">
        <v>3554</v>
      </c>
      <c r="F91" s="192">
        <f>IF(COUNTIF(G91:AT91,"&lt;&gt;")=0,"",SUMPRODUCT(((Recommendations[ImplStatus]="Implemented")+(Recommendations[ImplStatus]="Compensated"))*ISNUMBER(MATCH(Recommendations[Id],G91:AT91,0)))/COUNTIF(G91:AT91,"&lt;&gt;"))</f>
        <v>0</v>
      </c>
      <c r="G91" s="194" t="s">
        <v>33</v>
      </c>
      <c r="H91" s="194" t="s">
        <v>136</v>
      </c>
      <c r="I91" s="194" t="s">
        <v>141</v>
      </c>
      <c r="J91" s="194" t="s">
        <v>145</v>
      </c>
      <c r="K91" s="194" t="s">
        <v>154</v>
      </c>
      <c r="L91" s="194" t="s">
        <v>183</v>
      </c>
      <c r="M91" s="194" t="s">
        <v>308</v>
      </c>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3534</v>
      </c>
      <c r="B92" s="187" t="s">
        <v>3550</v>
      </c>
      <c r="C92" s="188" t="s">
        <v>3555</v>
      </c>
      <c r="D92" s="190" t="s">
        <v>3556</v>
      </c>
      <c r="E92" s="190" t="s">
        <v>3557</v>
      </c>
      <c r="F92" s="192">
        <f>IF(COUNTIF(G92:AT92,"&lt;&gt;")=0,"",SUMPRODUCT(((Recommendations[ImplStatus]="Implemented")+(Recommendations[ImplStatus]="Compensated"))*ISNUMBER(MATCH(Recommendations[Id],G92:AT92,0)))/COUNTIF(G92:AT92,"&lt;&gt;"))</f>
        <v>0</v>
      </c>
      <c r="G92" s="194" t="s">
        <v>111</v>
      </c>
      <c r="H92" s="194" t="s">
        <v>136</v>
      </c>
      <c r="I92" s="194" t="s">
        <v>141</v>
      </c>
      <c r="J92" s="194" t="s">
        <v>145</v>
      </c>
      <c r="K92" s="194" t="s">
        <v>149</v>
      </c>
      <c r="L92" s="194" t="s">
        <v>168</v>
      </c>
      <c r="M92" s="194" t="s">
        <v>173</v>
      </c>
      <c r="N92" s="194" t="s">
        <v>178</v>
      </c>
      <c r="O92" s="194" t="s">
        <v>193</v>
      </c>
      <c r="P92" s="194" t="s">
        <v>308</v>
      </c>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3550</v>
      </c>
      <c r="C93" s="188" t="s">
        <v>3558</v>
      </c>
      <c r="D93" s="190" t="s">
        <v>3559</v>
      </c>
      <c r="E93" s="190" t="s">
        <v>3560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3550</v>
      </c>
      <c r="C94" s="188" t="s">
        <v>3561</v>
      </c>
      <c r="D94" s="190" t="s">
        <v>3562</v>
      </c>
      <c r="E94" s="190" t="s">
        <v>3563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3550</v>
      </c>
      <c r="C95" s="188" t="s">
        <v>3564</v>
      </c>
      <c r="D95" s="190" t="s">
        <v>3565</v>
      </c>
      <c r="E95" s="190" t="s">
        <v>3566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3550</v>
      </c>
      <c r="C96" s="188" t="s">
        <v>3567</v>
      </c>
      <c r="D96" s="190" t="s">
        <v>3568</v>
      </c>
      <c r="E96" s="190" t="s">
        <v>3569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3550</v>
      </c>
      <c r="C97" s="188" t="s">
        <v>3570</v>
      </c>
      <c r="D97" s="190" t="s">
        <v>3571</v>
      </c>
      <c r="E97" s="190" t="s">
        <v>3572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3550</v>
      </c>
      <c r="C98" s="188" t="s">
        <v>3573</v>
      </c>
      <c r="D98" s="190" t="s">
        <v>3574</v>
      </c>
      <c r="E98" s="190" t="s">
        <v>3575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3576</v>
      </c>
      <c r="C99" s="186"/>
      <c r="D99" s="189" t="s">
        <v>3577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3576</v>
      </c>
      <c r="C100" s="188" t="s">
        <v>3578</v>
      </c>
      <c r="D100" s="190" t="s">
        <v>3579</v>
      </c>
      <c r="E100" s="190" t="s">
        <v>3580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3576</v>
      </c>
      <c r="C101" s="188" t="s">
        <v>3581</v>
      </c>
      <c r="D101" s="190" t="s">
        <v>3582</v>
      </c>
      <c r="E101" s="190" t="s">
        <v>3583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3576</v>
      </c>
      <c r="C102" s="188" t="s">
        <v>3584</v>
      </c>
      <c r="D102" s="190" t="s">
        <v>3585</v>
      </c>
      <c r="E102" s="190" t="s">
        <v>3586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3576</v>
      </c>
      <c r="C103" s="188" t="s">
        <v>3587</v>
      </c>
      <c r="D103" s="190" t="s">
        <v>3588</v>
      </c>
      <c r="E103" s="190" t="s">
        <v>3589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3576</v>
      </c>
      <c r="C104" s="196" t="s">
        <v>3590</v>
      </c>
      <c r="D104" s="197" t="s">
        <v>3591</v>
      </c>
      <c r="E104" s="197" t="s">
        <v>3592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831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IFERROR(INDEX('Recommendations'!$G$2:$G$176, MATCH(G2,'Recommendations'!$A$2:$A$176,0))="Implemented", FALSE))</xm:f>
            <x14:dxf>
              <font>
                <color rgb="FF000000"/>
              </font>
              <fill>
                <patternFill>
                  <bgColor rgb="FF3C7D22"/>
                </patternFill>
              </fill>
            </x14:dxf>
          </x14:cfRule>
          <x14:cfRule type="expression" priority="2" id="{00000000-000E-0000-0800-000002000000}">
            <xm:f>AND(G2&lt;&gt;"", IFERROR(INDEX('Recommendations'!$G$2:$G$176, MATCH(G2,'Recommendations'!$A$2:$A$176,0))="Compensated", FALSE))</xm:f>
            <x14:dxf>
              <font>
                <color rgb="FF000000"/>
              </font>
              <fill>
                <patternFill>
                  <bgColor rgb="FFC6E0B4"/>
                </patternFill>
              </fill>
            </x14:dxf>
          </x14:cfRule>
          <x14:cfRule type="expression" priority="3" id="{00000000-000E-0000-0800-000003000000}">
            <xm:f>AND(G2&lt;&gt;"", IFERROR(INDEX('Recommendations'!$G$2:$G$176, MATCH(G2,'Recommendations'!$A$2:$A$176,0))="Testing", FALSE))</xm:f>
            <x14:dxf>
              <font>
                <color rgb="FF000000"/>
              </font>
              <fill>
                <patternFill>
                  <bgColor rgb="FFFFC000"/>
                </patternFill>
              </fill>
            </x14:dxf>
          </x14:cfRule>
          <x14:cfRule type="expression" priority="4" id="{00000000-000E-0000-0800-000004000000}">
            <xm:f>AND(G2&lt;&gt;"", IFERROR(INDEX('Recommendations'!$G$2:$G$176, MATCH(G2,'Recommendations'!$A$2:$A$176,0))="Failed", FALSE))</xm:f>
            <x14:dxf>
              <font>
                <color rgb="FF000000"/>
              </font>
              <fill>
                <patternFill>
                  <bgColor rgb="FFD82891"/>
                </patternFill>
              </fill>
            </x14:dxf>
          </x14:cfRule>
          <x14:cfRule type="expression" priority="5" id="{00000000-000E-0000-0800-000005000000}">
            <xm:f>AND(G2&lt;&gt;"", IFERROR(INDEX('Recommendations'!$G$2:$G$176, MATCH(G2,'Recommendations'!$A$2:$A$176,0))="Risk Accepted", FALSE))</xm:f>
            <x14:dxf>
              <font>
                <color rgb="FF000000"/>
              </font>
              <fill>
                <patternFill>
                  <bgColor rgb="FFD9D9D9"/>
                </patternFill>
              </fill>
            </x14:dxf>
          </x14:cfRule>
          <x14:cfRule type="expression" priority="6" id="{00000000-000E-0000-0800-000006000000}">
            <xm:f>AND(G2&lt;&gt;"", IFERROR(INDEX('Recommendations'!$G$2:$G$176, MATCH(G2,'Recommendations'!$A$2:$A$176,0))="N/A",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Canonical Ubuntu 18.04 LTS Security Technical Implementation Guide - SHGIR</dc:title>
  <dc:subject>Generated on: 2026-06-08 13:44:33</dc:subject>
  <dc:creator>Anicet Fopa Tchoffo</dc:creator>
  <cp:keywords>Baseline;Hardening;DISA;STIG</cp:keywords>
  <dc:description>Baseline Developed By: Canonical and Defense Information Systems Agency (DISA) for the US DoD</dc:description>
  <cp:lastModifiedBy>Anicet Fopa Tchoffo</cp:lastModifiedBy>
  <dcterms:modified xsi:type="dcterms:W3CDTF">2026-06-08T12:44:42Z</dcterms:modified>
  <cp:category>DISA-STIG</cp:category>
  <cp:contentStatus>Draft</cp:contentStatus>
</cp:coreProperties>
</file>